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798D2318-598F-4D91-9ED9-54FFCDAC3E1B}" xr6:coauthVersionLast="47" xr6:coauthVersionMax="47" xr10:uidLastSave="{00000000-0000-0000-0000-000000000000}"/>
  <bookViews>
    <workbookView xWindow="28680" yWindow="-120" windowWidth="29040" windowHeight="15840" xr2:uid="{A41804ED-62A9-441D-BD22-2E061A7304A5}"/>
  </bookViews>
  <sheets>
    <sheet name="R6.10" sheetId="1" r:id="rId1"/>
  </sheets>
  <definedNames>
    <definedName name="_xlnm._FilterDatabase" localSheetId="0" hidden="1">'R6.10'!$A$4:$AN$1761</definedName>
    <definedName name="_xlnm.Print_Area" localSheetId="0">'R6.10'!$A$1:$AB$1761</definedName>
    <definedName name="_xlnm.Print_Titles" localSheetId="0">'R6.10'!$1:$4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761" i="1" l="1"/>
  <c r="AH1761" i="1"/>
  <c r="AG1761" i="1"/>
  <c r="L1761" i="1"/>
  <c r="AJ1760" i="1"/>
  <c r="AH1760" i="1"/>
  <c r="AG1760" i="1"/>
  <c r="L1760" i="1"/>
  <c r="AJ1759" i="1"/>
  <c r="AH1759" i="1"/>
  <c r="AG1759" i="1"/>
  <c r="L1759" i="1"/>
  <c r="AJ1758" i="1"/>
  <c r="AH1758" i="1"/>
  <c r="AG1758" i="1"/>
  <c r="L1758" i="1"/>
  <c r="AJ1757" i="1"/>
  <c r="AH1757" i="1"/>
  <c r="AG1757" i="1"/>
  <c r="L1757" i="1"/>
  <c r="AJ1756" i="1"/>
  <c r="AH1756" i="1"/>
  <c r="AG1756" i="1"/>
  <c r="L1756" i="1"/>
  <c r="AJ1755" i="1"/>
  <c r="AH1755" i="1"/>
  <c r="AG1755" i="1"/>
  <c r="L1755" i="1"/>
  <c r="AJ1754" i="1"/>
  <c r="AH1754" i="1"/>
  <c r="AG1754" i="1"/>
  <c r="L1754" i="1"/>
  <c r="AJ1753" i="1"/>
  <c r="AH1753" i="1"/>
  <c r="AG1753" i="1"/>
  <c r="L1753" i="1"/>
  <c r="AJ1752" i="1"/>
  <c r="AH1752" i="1"/>
  <c r="AG1752" i="1"/>
  <c r="L1752" i="1"/>
  <c r="AJ1751" i="1"/>
  <c r="AH1751" i="1"/>
  <c r="AG1751" i="1"/>
  <c r="L1751" i="1"/>
  <c r="AJ1750" i="1"/>
  <c r="AH1750" i="1"/>
  <c r="AG1750" i="1"/>
  <c r="L1750" i="1"/>
  <c r="AJ1749" i="1"/>
  <c r="AH1749" i="1"/>
  <c r="AG1749" i="1"/>
  <c r="L1749" i="1"/>
  <c r="AJ1748" i="1"/>
  <c r="AH1748" i="1"/>
  <c r="AG1748" i="1"/>
  <c r="L1748" i="1"/>
  <c r="AJ1747" i="1"/>
  <c r="AH1747" i="1"/>
  <c r="AG1747" i="1"/>
  <c r="L1747" i="1"/>
  <c r="AJ1746" i="1"/>
  <c r="AH1746" i="1"/>
  <c r="AG1746" i="1"/>
  <c r="L1746" i="1"/>
  <c r="AJ1745" i="1"/>
  <c r="AH1745" i="1"/>
  <c r="AG1745" i="1"/>
  <c r="L1745" i="1"/>
  <c r="AJ1744" i="1"/>
  <c r="AH1744" i="1"/>
  <c r="AG1744" i="1"/>
  <c r="L1744" i="1"/>
  <c r="AJ1743" i="1"/>
  <c r="AH1743" i="1"/>
  <c r="AG1743" i="1"/>
  <c r="L1743" i="1"/>
  <c r="AJ1742" i="1"/>
  <c r="AH1742" i="1"/>
  <c r="AG1742" i="1"/>
  <c r="L1742" i="1"/>
  <c r="AJ1741" i="1"/>
  <c r="AH1741" i="1"/>
  <c r="AG1741" i="1"/>
  <c r="L1741" i="1"/>
  <c r="AJ1740" i="1"/>
  <c r="AH1740" i="1"/>
  <c r="AG1740" i="1"/>
  <c r="L1740" i="1"/>
  <c r="AJ1739" i="1"/>
  <c r="AH1739" i="1"/>
  <c r="AG1739" i="1"/>
  <c r="L1739" i="1"/>
  <c r="AJ1738" i="1"/>
  <c r="AH1738" i="1"/>
  <c r="AG1738" i="1"/>
  <c r="L1738" i="1"/>
  <c r="AJ1737" i="1"/>
  <c r="AH1737" i="1"/>
  <c r="AG1737" i="1"/>
  <c r="L1737" i="1"/>
  <c r="AJ1736" i="1"/>
  <c r="AH1736" i="1"/>
  <c r="AG1736" i="1"/>
  <c r="AJ1735" i="1"/>
  <c r="AH1735" i="1"/>
  <c r="AG1735" i="1"/>
  <c r="L1735" i="1"/>
  <c r="AJ1734" i="1"/>
  <c r="AH1734" i="1"/>
  <c r="AG1734" i="1"/>
  <c r="L1734" i="1"/>
  <c r="AJ1733" i="1"/>
  <c r="AH1733" i="1"/>
  <c r="AG1733" i="1"/>
  <c r="L1733" i="1"/>
  <c r="AJ1732" i="1"/>
  <c r="AH1732" i="1"/>
  <c r="AG1732" i="1"/>
  <c r="L1732" i="1"/>
  <c r="AJ1731" i="1"/>
  <c r="AH1731" i="1"/>
  <c r="AG1731" i="1"/>
  <c r="L1731" i="1"/>
  <c r="AJ1730" i="1"/>
  <c r="AH1730" i="1"/>
  <c r="AG1730" i="1"/>
  <c r="L1730" i="1"/>
  <c r="AJ1729" i="1"/>
  <c r="AH1729" i="1"/>
  <c r="AG1729" i="1"/>
  <c r="L1729" i="1"/>
  <c r="AJ1728" i="1"/>
  <c r="AH1728" i="1"/>
  <c r="AG1728" i="1"/>
  <c r="L1728" i="1"/>
  <c r="AJ1727" i="1"/>
  <c r="AH1727" i="1"/>
  <c r="AG1727" i="1"/>
  <c r="L1727" i="1"/>
  <c r="AJ1726" i="1"/>
  <c r="AH1726" i="1"/>
  <c r="AG1726" i="1"/>
  <c r="L1726" i="1"/>
  <c r="AJ1725" i="1"/>
  <c r="AH1725" i="1"/>
  <c r="AG1725" i="1"/>
  <c r="L1725" i="1"/>
  <c r="AJ1724" i="1"/>
  <c r="AH1724" i="1"/>
  <c r="AG1724" i="1"/>
  <c r="L1724" i="1"/>
  <c r="AJ1723" i="1"/>
  <c r="AH1723" i="1"/>
  <c r="AG1723" i="1"/>
  <c r="L1723" i="1"/>
  <c r="AJ1722" i="1"/>
  <c r="AH1722" i="1"/>
  <c r="AG1722" i="1"/>
  <c r="L1722" i="1"/>
  <c r="AJ1721" i="1"/>
  <c r="AH1721" i="1"/>
  <c r="AG1721" i="1"/>
  <c r="L1721" i="1"/>
  <c r="AJ1720" i="1"/>
  <c r="AH1720" i="1"/>
  <c r="AG1720" i="1"/>
  <c r="L1720" i="1"/>
  <c r="AJ1719" i="1"/>
  <c r="AH1719" i="1"/>
  <c r="AG1719" i="1"/>
  <c r="L1719" i="1"/>
  <c r="AJ1718" i="1"/>
  <c r="AH1718" i="1"/>
  <c r="AG1718" i="1"/>
  <c r="L1718" i="1"/>
  <c r="AJ1717" i="1"/>
  <c r="AH1717" i="1"/>
  <c r="AG1717" i="1"/>
  <c r="L1717" i="1"/>
  <c r="AJ1716" i="1"/>
  <c r="AH1716" i="1"/>
  <c r="AG1716" i="1"/>
  <c r="L1716" i="1"/>
  <c r="AJ1715" i="1"/>
  <c r="AH1715" i="1"/>
  <c r="AG1715" i="1"/>
  <c r="L1715" i="1"/>
  <c r="AJ1714" i="1"/>
  <c r="AH1714" i="1"/>
  <c r="AG1714" i="1"/>
  <c r="L1714" i="1"/>
  <c r="AJ1713" i="1"/>
  <c r="AH1713" i="1"/>
  <c r="AG1713" i="1"/>
  <c r="L1713" i="1"/>
  <c r="AJ1712" i="1"/>
  <c r="AH1712" i="1"/>
  <c r="AG1712" i="1"/>
  <c r="L1712" i="1"/>
  <c r="AJ1711" i="1"/>
  <c r="AH1711" i="1"/>
  <c r="AG1711" i="1"/>
  <c r="L1711" i="1"/>
  <c r="AJ1710" i="1"/>
  <c r="AH1710" i="1"/>
  <c r="AG1710" i="1"/>
  <c r="L1710" i="1"/>
  <c r="AJ1709" i="1"/>
  <c r="AH1709" i="1"/>
  <c r="AG1709" i="1"/>
  <c r="L1709" i="1"/>
  <c r="AJ1708" i="1"/>
  <c r="AH1708" i="1"/>
  <c r="AG1708" i="1"/>
  <c r="L1708" i="1"/>
  <c r="AJ1707" i="1"/>
  <c r="AH1707" i="1"/>
  <c r="AG1707" i="1"/>
  <c r="L1707" i="1"/>
  <c r="AJ1706" i="1"/>
  <c r="AH1706" i="1"/>
  <c r="AG1706" i="1"/>
  <c r="L1706" i="1"/>
  <c r="AJ1705" i="1"/>
  <c r="AH1705" i="1"/>
  <c r="AG1705" i="1"/>
  <c r="L1705" i="1"/>
  <c r="AJ1704" i="1"/>
  <c r="AH1704" i="1"/>
  <c r="AG1704" i="1"/>
  <c r="L1704" i="1"/>
  <c r="AJ1703" i="1"/>
  <c r="AH1703" i="1"/>
  <c r="AG1703" i="1"/>
  <c r="L1703" i="1"/>
  <c r="AJ1702" i="1"/>
  <c r="AH1702" i="1"/>
  <c r="AG1702" i="1"/>
  <c r="L1702" i="1"/>
  <c r="AJ1701" i="1"/>
  <c r="AH1701" i="1"/>
  <c r="AG1701" i="1"/>
  <c r="L1701" i="1"/>
  <c r="AJ1700" i="1"/>
  <c r="AH1700" i="1"/>
  <c r="AG1700" i="1"/>
  <c r="L1700" i="1"/>
  <c r="AJ1699" i="1"/>
  <c r="AH1699" i="1"/>
  <c r="AG1699" i="1"/>
  <c r="L1699" i="1"/>
  <c r="AJ1698" i="1"/>
  <c r="AH1698" i="1"/>
  <c r="AG1698" i="1"/>
  <c r="L1698" i="1"/>
  <c r="AJ1697" i="1"/>
  <c r="AH1697" i="1"/>
  <c r="AG1697" i="1"/>
  <c r="L1697" i="1"/>
  <c r="AJ1696" i="1"/>
  <c r="AH1696" i="1"/>
  <c r="AG1696" i="1"/>
  <c r="L1696" i="1"/>
  <c r="AJ1695" i="1"/>
  <c r="AH1695" i="1"/>
  <c r="AG1695" i="1"/>
  <c r="L1695" i="1"/>
  <c r="AJ1694" i="1"/>
  <c r="AH1694" i="1"/>
  <c r="AG1694" i="1"/>
  <c r="L1694" i="1"/>
  <c r="AJ1693" i="1"/>
  <c r="AH1693" i="1"/>
  <c r="AG1693" i="1"/>
  <c r="L1693" i="1"/>
  <c r="AJ1692" i="1"/>
  <c r="AH1692" i="1"/>
  <c r="AG1692" i="1"/>
  <c r="L1692" i="1"/>
  <c r="AJ1691" i="1"/>
  <c r="AH1691" i="1"/>
  <c r="AG1691" i="1"/>
  <c r="L1691" i="1"/>
  <c r="AJ1690" i="1"/>
  <c r="AH1690" i="1"/>
  <c r="AG1690" i="1"/>
  <c r="L1690" i="1"/>
  <c r="AJ1689" i="1"/>
  <c r="AH1689" i="1"/>
  <c r="AG1689" i="1"/>
  <c r="L1689" i="1"/>
  <c r="AJ1688" i="1"/>
  <c r="AH1688" i="1"/>
  <c r="AG1688" i="1"/>
  <c r="L1688" i="1"/>
  <c r="AJ1687" i="1"/>
  <c r="AH1687" i="1"/>
  <c r="AG1687" i="1"/>
  <c r="L1687" i="1"/>
  <c r="AJ1686" i="1"/>
  <c r="AH1686" i="1"/>
  <c r="AG1686" i="1"/>
  <c r="L1686" i="1"/>
  <c r="AJ1685" i="1"/>
  <c r="AH1685" i="1"/>
  <c r="AG1685" i="1"/>
  <c r="L1685" i="1"/>
  <c r="AJ1684" i="1"/>
  <c r="AH1684" i="1"/>
  <c r="AG1684" i="1"/>
  <c r="L1684" i="1"/>
  <c r="AJ1683" i="1"/>
  <c r="AH1683" i="1"/>
  <c r="AG1683" i="1"/>
  <c r="L1683" i="1"/>
  <c r="AJ1682" i="1"/>
  <c r="AH1682" i="1"/>
  <c r="AG1682" i="1"/>
  <c r="L1682" i="1"/>
  <c r="AJ1681" i="1"/>
  <c r="AH1681" i="1"/>
  <c r="AG1681" i="1"/>
  <c r="L1681" i="1"/>
  <c r="AJ1680" i="1"/>
  <c r="AH1680" i="1"/>
  <c r="AG1680" i="1"/>
  <c r="L1680" i="1"/>
  <c r="AJ1679" i="1"/>
  <c r="AH1679" i="1"/>
  <c r="AG1679" i="1"/>
  <c r="L1679" i="1"/>
  <c r="AJ1678" i="1"/>
  <c r="AH1678" i="1"/>
  <c r="AG1678" i="1"/>
  <c r="L1678" i="1"/>
  <c r="AJ1677" i="1"/>
  <c r="AH1677" i="1"/>
  <c r="AG1677" i="1"/>
  <c r="L1677" i="1"/>
  <c r="AJ1676" i="1"/>
  <c r="AH1676" i="1"/>
  <c r="AG1676" i="1"/>
  <c r="L1676" i="1"/>
  <c r="AJ1675" i="1"/>
  <c r="AH1675" i="1"/>
  <c r="AG1675" i="1"/>
  <c r="L1675" i="1"/>
  <c r="AJ1674" i="1"/>
  <c r="AH1674" i="1"/>
  <c r="AG1674" i="1"/>
  <c r="L1674" i="1"/>
  <c r="AJ1673" i="1"/>
  <c r="AH1673" i="1"/>
  <c r="AG1673" i="1"/>
  <c r="L1673" i="1"/>
  <c r="AJ1672" i="1"/>
  <c r="AH1672" i="1"/>
  <c r="AG1672" i="1"/>
  <c r="L1672" i="1"/>
  <c r="AJ1671" i="1"/>
  <c r="AH1671" i="1"/>
  <c r="AG1671" i="1"/>
  <c r="L1671" i="1"/>
  <c r="AJ1670" i="1"/>
  <c r="AH1670" i="1"/>
  <c r="AG1670" i="1"/>
  <c r="L1670" i="1"/>
  <c r="AJ1669" i="1"/>
  <c r="AH1669" i="1"/>
  <c r="AG1669" i="1"/>
  <c r="L1669" i="1"/>
  <c r="AJ1668" i="1"/>
  <c r="AH1668" i="1"/>
  <c r="AG1668" i="1"/>
  <c r="L1668" i="1"/>
  <c r="AJ1667" i="1"/>
  <c r="AH1667" i="1"/>
  <c r="AG1667" i="1"/>
  <c r="L1667" i="1"/>
  <c r="AJ1666" i="1"/>
  <c r="AH1666" i="1"/>
  <c r="AG1666" i="1"/>
  <c r="L1666" i="1"/>
  <c r="AJ1665" i="1"/>
  <c r="AH1665" i="1"/>
  <c r="AG1665" i="1"/>
  <c r="L1665" i="1"/>
  <c r="AJ1664" i="1"/>
  <c r="AH1664" i="1"/>
  <c r="AG1664" i="1"/>
  <c r="L1664" i="1"/>
  <c r="AJ1663" i="1"/>
  <c r="AH1663" i="1"/>
  <c r="AG1663" i="1"/>
  <c r="L1663" i="1"/>
  <c r="AJ1662" i="1"/>
  <c r="AH1662" i="1"/>
  <c r="AG1662" i="1"/>
  <c r="L1662" i="1"/>
  <c r="AJ1661" i="1"/>
  <c r="AH1661" i="1"/>
  <c r="AG1661" i="1"/>
  <c r="L1661" i="1"/>
  <c r="AJ1660" i="1"/>
  <c r="AH1660" i="1"/>
  <c r="AG1660" i="1"/>
  <c r="L1660" i="1"/>
  <c r="AJ1659" i="1"/>
  <c r="AH1659" i="1"/>
  <c r="AG1659" i="1"/>
  <c r="L1659" i="1"/>
  <c r="AJ1658" i="1"/>
  <c r="AH1658" i="1"/>
  <c r="AG1658" i="1"/>
  <c r="L1658" i="1"/>
  <c r="AJ1657" i="1"/>
  <c r="AH1657" i="1"/>
  <c r="AG1657" i="1"/>
  <c r="L1657" i="1"/>
  <c r="AJ1656" i="1"/>
  <c r="AH1656" i="1"/>
  <c r="AG1656" i="1"/>
  <c r="L1656" i="1"/>
  <c r="AJ1655" i="1"/>
  <c r="AH1655" i="1"/>
  <c r="AG1655" i="1"/>
  <c r="L1655" i="1"/>
  <c r="AJ1654" i="1"/>
  <c r="AH1654" i="1"/>
  <c r="AG1654" i="1"/>
  <c r="L1654" i="1"/>
  <c r="AJ1653" i="1"/>
  <c r="AH1653" i="1"/>
  <c r="AG1653" i="1"/>
  <c r="L1653" i="1"/>
  <c r="AJ1652" i="1"/>
  <c r="AH1652" i="1"/>
  <c r="AG1652" i="1"/>
  <c r="L1652" i="1"/>
  <c r="AJ1651" i="1"/>
  <c r="AH1651" i="1"/>
  <c r="AG1651" i="1"/>
  <c r="L1651" i="1"/>
  <c r="AJ1650" i="1"/>
  <c r="AH1650" i="1"/>
  <c r="AG1650" i="1"/>
  <c r="L1650" i="1"/>
  <c r="AJ1649" i="1"/>
  <c r="AH1649" i="1"/>
  <c r="AG1649" i="1"/>
  <c r="L1649" i="1"/>
  <c r="AJ1648" i="1"/>
  <c r="AH1648" i="1"/>
  <c r="AG1648" i="1"/>
  <c r="L1648" i="1"/>
  <c r="AJ1647" i="1"/>
  <c r="AH1647" i="1"/>
  <c r="AG1647" i="1"/>
  <c r="L1647" i="1"/>
  <c r="AJ1646" i="1"/>
  <c r="AH1646" i="1"/>
  <c r="AG1646" i="1"/>
  <c r="L1646" i="1"/>
  <c r="AJ1645" i="1"/>
  <c r="AH1645" i="1"/>
  <c r="AG1645" i="1"/>
  <c r="L1645" i="1"/>
  <c r="AJ1644" i="1"/>
  <c r="AH1644" i="1"/>
  <c r="AG1644" i="1"/>
  <c r="L1644" i="1"/>
  <c r="AJ1643" i="1"/>
  <c r="AH1643" i="1"/>
  <c r="AG1643" i="1"/>
  <c r="L1643" i="1"/>
  <c r="AJ1642" i="1"/>
  <c r="AH1642" i="1"/>
  <c r="AG1642" i="1"/>
  <c r="L1642" i="1"/>
  <c r="AJ1641" i="1"/>
  <c r="AH1641" i="1"/>
  <c r="AG1641" i="1"/>
  <c r="L1641" i="1"/>
  <c r="AJ1640" i="1"/>
  <c r="AH1640" i="1"/>
  <c r="AG1640" i="1"/>
  <c r="L1640" i="1"/>
  <c r="AJ1639" i="1"/>
  <c r="AH1639" i="1"/>
  <c r="AG1639" i="1"/>
  <c r="L1639" i="1"/>
  <c r="AJ1638" i="1"/>
  <c r="AH1638" i="1"/>
  <c r="AG1638" i="1"/>
  <c r="L1638" i="1"/>
  <c r="AJ1637" i="1"/>
  <c r="AH1637" i="1"/>
  <c r="AG1637" i="1"/>
  <c r="L1637" i="1"/>
  <c r="AJ1636" i="1"/>
  <c r="AH1636" i="1"/>
  <c r="AG1636" i="1"/>
  <c r="L1636" i="1"/>
  <c r="AJ1635" i="1"/>
  <c r="AH1635" i="1"/>
  <c r="AG1635" i="1"/>
  <c r="L1635" i="1"/>
  <c r="AJ1634" i="1"/>
  <c r="AH1634" i="1"/>
  <c r="AG1634" i="1"/>
  <c r="L1634" i="1"/>
  <c r="AJ1633" i="1"/>
  <c r="AH1633" i="1"/>
  <c r="AG1633" i="1"/>
  <c r="L1633" i="1"/>
  <c r="AJ1632" i="1"/>
  <c r="AH1632" i="1"/>
  <c r="AG1632" i="1"/>
  <c r="L1632" i="1"/>
  <c r="AJ1631" i="1"/>
  <c r="AH1631" i="1"/>
  <c r="AG1631" i="1"/>
  <c r="L1631" i="1"/>
  <c r="AJ1630" i="1"/>
  <c r="AH1630" i="1"/>
  <c r="AG1630" i="1"/>
  <c r="L1630" i="1"/>
  <c r="AJ1629" i="1"/>
  <c r="AH1629" i="1"/>
  <c r="AG1629" i="1"/>
  <c r="AJ1628" i="1"/>
  <c r="AH1628" i="1"/>
  <c r="AG1628" i="1"/>
  <c r="L1628" i="1"/>
  <c r="AJ1627" i="1"/>
  <c r="AH1627" i="1"/>
  <c r="AG1627" i="1"/>
  <c r="L1627" i="1"/>
  <c r="AJ1626" i="1"/>
  <c r="AH1626" i="1"/>
  <c r="AG1626" i="1"/>
  <c r="L1626" i="1"/>
  <c r="AJ1625" i="1"/>
  <c r="AH1625" i="1"/>
  <c r="AG1625" i="1"/>
  <c r="L1625" i="1"/>
  <c r="AJ1624" i="1"/>
  <c r="AH1624" i="1"/>
  <c r="AG1624" i="1"/>
  <c r="L1624" i="1"/>
  <c r="AJ1623" i="1"/>
  <c r="AH1623" i="1"/>
  <c r="AG1623" i="1"/>
  <c r="L1623" i="1"/>
  <c r="AJ1622" i="1"/>
  <c r="AH1622" i="1"/>
  <c r="AG1622" i="1"/>
  <c r="L1622" i="1"/>
  <c r="AJ1621" i="1"/>
  <c r="AH1621" i="1"/>
  <c r="AG1621" i="1"/>
  <c r="L1621" i="1"/>
  <c r="AJ1620" i="1"/>
  <c r="AH1620" i="1"/>
  <c r="AG1620" i="1"/>
  <c r="L1620" i="1"/>
  <c r="AJ1619" i="1"/>
  <c r="AH1619" i="1"/>
  <c r="AG1619" i="1"/>
  <c r="L1619" i="1"/>
  <c r="AJ1618" i="1"/>
  <c r="AH1618" i="1"/>
  <c r="AG1618" i="1"/>
  <c r="L1618" i="1"/>
  <c r="AJ1617" i="1"/>
  <c r="AH1617" i="1"/>
  <c r="AG1617" i="1"/>
  <c r="L1617" i="1"/>
  <c r="AJ1616" i="1"/>
  <c r="AH1616" i="1"/>
  <c r="AG1616" i="1"/>
  <c r="L1616" i="1"/>
  <c r="AJ1615" i="1"/>
  <c r="AH1615" i="1"/>
  <c r="AG1615" i="1"/>
  <c r="L1615" i="1"/>
  <c r="AJ1614" i="1"/>
  <c r="AH1614" i="1"/>
  <c r="AG1614" i="1"/>
  <c r="L1614" i="1"/>
  <c r="AJ1613" i="1"/>
  <c r="AH1613" i="1"/>
  <c r="AG1613" i="1"/>
  <c r="L1613" i="1"/>
  <c r="AJ1612" i="1"/>
  <c r="AH1612" i="1"/>
  <c r="AG1612" i="1"/>
  <c r="L1612" i="1"/>
  <c r="AJ1611" i="1"/>
  <c r="AH1611" i="1"/>
  <c r="AG1611" i="1"/>
  <c r="L1611" i="1"/>
  <c r="AJ1610" i="1"/>
  <c r="AH1610" i="1"/>
  <c r="AG1610" i="1"/>
  <c r="L1610" i="1"/>
  <c r="AJ1609" i="1"/>
  <c r="AH1609" i="1"/>
  <c r="AG1609" i="1"/>
  <c r="L1609" i="1"/>
  <c r="AJ1608" i="1"/>
  <c r="AH1608" i="1"/>
  <c r="AG1608" i="1"/>
  <c r="L1608" i="1"/>
  <c r="AJ1607" i="1"/>
  <c r="AH1607" i="1"/>
  <c r="AG1607" i="1"/>
  <c r="L1607" i="1"/>
  <c r="AJ1606" i="1"/>
  <c r="AH1606" i="1"/>
  <c r="AG1606" i="1"/>
  <c r="L1606" i="1"/>
  <c r="AJ1605" i="1"/>
  <c r="AH1605" i="1"/>
  <c r="AG1605" i="1"/>
  <c r="L1605" i="1"/>
  <c r="AJ1604" i="1"/>
  <c r="AH1604" i="1"/>
  <c r="AG1604" i="1"/>
  <c r="L1604" i="1"/>
  <c r="AJ1603" i="1"/>
  <c r="AH1603" i="1"/>
  <c r="AG1603" i="1"/>
  <c r="L1603" i="1"/>
  <c r="AJ1602" i="1"/>
  <c r="AH1602" i="1"/>
  <c r="AG1602" i="1"/>
  <c r="L1602" i="1"/>
  <c r="AJ1601" i="1"/>
  <c r="AH1601" i="1"/>
  <c r="AG1601" i="1"/>
  <c r="L1601" i="1"/>
  <c r="AJ1600" i="1"/>
  <c r="AH1600" i="1"/>
  <c r="AG1600" i="1"/>
  <c r="L1600" i="1"/>
  <c r="AJ1599" i="1"/>
  <c r="AH1599" i="1"/>
  <c r="AG1599" i="1"/>
  <c r="L1599" i="1"/>
  <c r="AJ1598" i="1"/>
  <c r="AH1598" i="1"/>
  <c r="AG1598" i="1"/>
  <c r="L1598" i="1"/>
  <c r="AJ1597" i="1"/>
  <c r="AH1597" i="1"/>
  <c r="AG1597" i="1"/>
  <c r="L1597" i="1"/>
  <c r="AJ1596" i="1"/>
  <c r="AH1596" i="1"/>
  <c r="AG1596" i="1"/>
  <c r="L1596" i="1"/>
  <c r="AJ1595" i="1"/>
  <c r="AH1595" i="1"/>
  <c r="AG1595" i="1"/>
  <c r="L1595" i="1"/>
  <c r="AJ1594" i="1"/>
  <c r="AH1594" i="1"/>
  <c r="AG1594" i="1"/>
  <c r="L1594" i="1"/>
  <c r="AJ1593" i="1"/>
  <c r="AH1593" i="1"/>
  <c r="AG1593" i="1"/>
  <c r="L1593" i="1"/>
  <c r="AJ1592" i="1"/>
  <c r="AH1592" i="1"/>
  <c r="AG1592" i="1"/>
  <c r="L1592" i="1"/>
  <c r="AJ1591" i="1"/>
  <c r="AH1591" i="1"/>
  <c r="AG1591" i="1"/>
  <c r="L1591" i="1"/>
  <c r="AJ1590" i="1"/>
  <c r="AH1590" i="1"/>
  <c r="AG1590" i="1"/>
  <c r="L1590" i="1"/>
  <c r="AJ1589" i="1"/>
  <c r="AH1589" i="1"/>
  <c r="AG1589" i="1"/>
  <c r="L1589" i="1"/>
  <c r="AJ1588" i="1"/>
  <c r="AH1588" i="1"/>
  <c r="AG1588" i="1"/>
  <c r="L1588" i="1"/>
  <c r="AJ1587" i="1"/>
  <c r="AH1587" i="1"/>
  <c r="AG1587" i="1"/>
  <c r="L1587" i="1"/>
  <c r="AJ1586" i="1"/>
  <c r="AH1586" i="1"/>
  <c r="AG1586" i="1"/>
  <c r="L1586" i="1"/>
  <c r="AJ1585" i="1"/>
  <c r="AH1585" i="1"/>
  <c r="AG1585" i="1"/>
  <c r="L1585" i="1"/>
  <c r="AJ1584" i="1"/>
  <c r="AH1584" i="1"/>
  <c r="AG1584" i="1"/>
  <c r="L1584" i="1"/>
  <c r="AJ1583" i="1"/>
  <c r="AH1583" i="1"/>
  <c r="AG1583" i="1"/>
  <c r="L1583" i="1"/>
  <c r="AJ1582" i="1"/>
  <c r="AH1582" i="1"/>
  <c r="AG1582" i="1"/>
  <c r="L1582" i="1"/>
  <c r="AJ1581" i="1"/>
  <c r="AH1581" i="1"/>
  <c r="AG1581" i="1"/>
  <c r="L1581" i="1"/>
  <c r="AJ1580" i="1"/>
  <c r="AH1580" i="1"/>
  <c r="AG1580" i="1"/>
  <c r="L1580" i="1"/>
  <c r="AJ1579" i="1"/>
  <c r="AH1579" i="1"/>
  <c r="AG1579" i="1"/>
  <c r="L1579" i="1"/>
  <c r="AJ1578" i="1"/>
  <c r="AH1578" i="1"/>
  <c r="AG1578" i="1"/>
  <c r="L1578" i="1"/>
  <c r="AJ1577" i="1"/>
  <c r="AH1577" i="1"/>
  <c r="AG1577" i="1"/>
  <c r="L1577" i="1"/>
  <c r="AJ1576" i="1"/>
  <c r="AH1576" i="1"/>
  <c r="AG1576" i="1"/>
  <c r="L1576" i="1"/>
  <c r="AJ1575" i="1"/>
  <c r="AH1575" i="1"/>
  <c r="AG1575" i="1"/>
  <c r="L1575" i="1"/>
  <c r="AJ1574" i="1"/>
  <c r="AH1574" i="1"/>
  <c r="AG1574" i="1"/>
  <c r="L1574" i="1"/>
  <c r="AJ1573" i="1"/>
  <c r="AH1573" i="1"/>
  <c r="AG1573" i="1"/>
  <c r="L1573" i="1"/>
  <c r="AJ1572" i="1"/>
  <c r="AH1572" i="1"/>
  <c r="AG1572" i="1"/>
  <c r="L1572" i="1"/>
  <c r="AJ1571" i="1"/>
  <c r="AH1571" i="1"/>
  <c r="AG1571" i="1"/>
  <c r="L1571" i="1"/>
  <c r="AJ1570" i="1"/>
  <c r="AH1570" i="1"/>
  <c r="AG1570" i="1"/>
  <c r="L1570" i="1"/>
  <c r="AJ1569" i="1"/>
  <c r="AH1569" i="1"/>
  <c r="AG1569" i="1"/>
  <c r="L1569" i="1"/>
  <c r="AJ1568" i="1"/>
  <c r="AH1568" i="1"/>
  <c r="AG1568" i="1"/>
  <c r="L1568" i="1"/>
  <c r="AJ1567" i="1"/>
  <c r="AH1567" i="1"/>
  <c r="AG1567" i="1"/>
  <c r="L1567" i="1"/>
  <c r="AJ1566" i="1"/>
  <c r="AH1566" i="1"/>
  <c r="AG1566" i="1"/>
  <c r="L1566" i="1"/>
  <c r="AJ1565" i="1"/>
  <c r="AH1565" i="1"/>
  <c r="AG1565" i="1"/>
  <c r="L1565" i="1"/>
  <c r="AJ1564" i="1"/>
  <c r="AH1564" i="1"/>
  <c r="AG1564" i="1"/>
  <c r="L1564" i="1"/>
  <c r="AJ1563" i="1"/>
  <c r="AH1563" i="1"/>
  <c r="AG1563" i="1"/>
  <c r="L1563" i="1"/>
  <c r="AJ1562" i="1"/>
  <c r="AH1562" i="1"/>
  <c r="AG1562" i="1"/>
  <c r="L1562" i="1"/>
  <c r="AJ1561" i="1"/>
  <c r="AH1561" i="1"/>
  <c r="AG1561" i="1"/>
  <c r="L1561" i="1"/>
  <c r="AJ1560" i="1"/>
  <c r="AH1560" i="1"/>
  <c r="AG1560" i="1"/>
  <c r="L1560" i="1"/>
  <c r="AJ1559" i="1"/>
  <c r="AH1559" i="1"/>
  <c r="AG1559" i="1"/>
  <c r="L1559" i="1"/>
  <c r="AJ1558" i="1"/>
  <c r="AH1558" i="1"/>
  <c r="AG1558" i="1"/>
  <c r="L1558" i="1"/>
  <c r="AJ1557" i="1"/>
  <c r="AH1557" i="1"/>
  <c r="AG1557" i="1"/>
  <c r="L1557" i="1"/>
  <c r="AJ1556" i="1"/>
  <c r="AH1556" i="1"/>
  <c r="AG1556" i="1"/>
  <c r="L1556" i="1"/>
  <c r="AJ1555" i="1"/>
  <c r="AH1555" i="1"/>
  <c r="AG1555" i="1"/>
  <c r="L1555" i="1"/>
  <c r="AJ1554" i="1"/>
  <c r="AH1554" i="1"/>
  <c r="AG1554" i="1"/>
  <c r="L1554" i="1"/>
  <c r="AJ1553" i="1"/>
  <c r="AH1553" i="1"/>
  <c r="AG1553" i="1"/>
  <c r="L1553" i="1"/>
  <c r="AJ1552" i="1"/>
  <c r="AH1552" i="1"/>
  <c r="AG1552" i="1"/>
  <c r="L1552" i="1"/>
  <c r="AJ1551" i="1"/>
  <c r="L1551" i="1"/>
  <c r="AJ1550" i="1"/>
  <c r="AH1550" i="1"/>
  <c r="AG1550" i="1"/>
  <c r="L1550" i="1"/>
  <c r="AJ1549" i="1"/>
  <c r="AH1549" i="1"/>
  <c r="AG1549" i="1"/>
  <c r="L1549" i="1"/>
  <c r="AJ1548" i="1"/>
  <c r="AH1548" i="1"/>
  <c r="AG1548" i="1"/>
  <c r="L1548" i="1"/>
  <c r="AJ1547" i="1"/>
  <c r="AH1547" i="1"/>
  <c r="AG1547" i="1"/>
  <c r="L1547" i="1"/>
  <c r="AJ1546" i="1"/>
  <c r="AH1546" i="1"/>
  <c r="AG1546" i="1"/>
  <c r="L1546" i="1"/>
  <c r="AJ1545" i="1"/>
  <c r="AH1545" i="1"/>
  <c r="AG1545" i="1"/>
  <c r="L1545" i="1"/>
  <c r="AJ1544" i="1"/>
  <c r="AH1544" i="1"/>
  <c r="AG1544" i="1"/>
  <c r="L1544" i="1"/>
  <c r="AJ1543" i="1"/>
  <c r="AH1543" i="1"/>
  <c r="AG1543" i="1"/>
  <c r="L1543" i="1"/>
  <c r="AJ1542" i="1"/>
  <c r="AH1542" i="1"/>
  <c r="AG1542" i="1"/>
  <c r="L1542" i="1"/>
  <c r="AJ1541" i="1"/>
  <c r="AH1541" i="1"/>
  <c r="AG1541" i="1"/>
  <c r="L1541" i="1"/>
  <c r="AJ1540" i="1"/>
  <c r="AH1540" i="1"/>
  <c r="AG1540" i="1"/>
  <c r="L1540" i="1"/>
  <c r="AJ1539" i="1"/>
  <c r="AH1539" i="1"/>
  <c r="AG1539" i="1"/>
  <c r="L1539" i="1"/>
  <c r="AJ1538" i="1"/>
  <c r="AH1538" i="1"/>
  <c r="AG1538" i="1"/>
  <c r="L1538" i="1"/>
  <c r="AJ1537" i="1"/>
  <c r="AH1537" i="1"/>
  <c r="AG1537" i="1"/>
  <c r="L1537" i="1"/>
  <c r="AJ1536" i="1"/>
  <c r="AH1536" i="1"/>
  <c r="AG1536" i="1"/>
  <c r="L1536" i="1"/>
  <c r="AJ1535" i="1"/>
  <c r="AH1535" i="1"/>
  <c r="AG1535" i="1"/>
  <c r="L1535" i="1"/>
  <c r="AJ1534" i="1"/>
  <c r="AH1534" i="1"/>
  <c r="AG1534" i="1"/>
  <c r="L1534" i="1"/>
  <c r="AJ1533" i="1"/>
  <c r="AH1533" i="1"/>
  <c r="AG1533" i="1"/>
  <c r="L1533" i="1"/>
  <c r="AJ1532" i="1"/>
  <c r="AH1532" i="1"/>
  <c r="AG1532" i="1"/>
  <c r="L1532" i="1"/>
  <c r="AJ1531" i="1"/>
  <c r="AH1531" i="1"/>
  <c r="AG1531" i="1"/>
  <c r="L1531" i="1"/>
  <c r="AJ1530" i="1"/>
  <c r="AH1530" i="1"/>
  <c r="AG1530" i="1"/>
  <c r="L1530" i="1"/>
  <c r="AJ1529" i="1"/>
  <c r="AH1529" i="1"/>
  <c r="AG1529" i="1"/>
  <c r="L1529" i="1"/>
  <c r="AJ1528" i="1"/>
  <c r="AH1528" i="1"/>
  <c r="AG1528" i="1"/>
  <c r="L1528" i="1"/>
  <c r="AJ1527" i="1"/>
  <c r="AH1527" i="1"/>
  <c r="AG1527" i="1"/>
  <c r="L1527" i="1"/>
  <c r="AJ1526" i="1"/>
  <c r="AH1526" i="1"/>
  <c r="AG1526" i="1"/>
  <c r="L1526" i="1"/>
  <c r="AJ1525" i="1"/>
  <c r="AH1525" i="1"/>
  <c r="AG1525" i="1"/>
  <c r="L1525" i="1"/>
  <c r="AJ1524" i="1"/>
  <c r="AH1524" i="1"/>
  <c r="AG1524" i="1"/>
  <c r="L1524" i="1"/>
  <c r="AJ1523" i="1"/>
  <c r="AH1523" i="1"/>
  <c r="AG1523" i="1"/>
  <c r="L1523" i="1"/>
  <c r="AJ1522" i="1"/>
  <c r="AH1522" i="1"/>
  <c r="AG1522" i="1"/>
  <c r="L1522" i="1"/>
  <c r="AJ1521" i="1"/>
  <c r="AH1521" i="1"/>
  <c r="AG1521" i="1"/>
  <c r="L1521" i="1"/>
  <c r="AJ1520" i="1"/>
  <c r="AH1520" i="1"/>
  <c r="AG1520" i="1"/>
  <c r="L1520" i="1"/>
  <c r="AJ1519" i="1"/>
  <c r="AH1519" i="1"/>
  <c r="AG1519" i="1"/>
  <c r="L1519" i="1"/>
  <c r="AJ1518" i="1"/>
  <c r="AH1518" i="1"/>
  <c r="AG1518" i="1"/>
  <c r="L1518" i="1"/>
  <c r="AJ1517" i="1"/>
  <c r="AH1517" i="1"/>
  <c r="AG1517" i="1"/>
  <c r="L1517" i="1"/>
  <c r="AJ1516" i="1"/>
  <c r="AH1516" i="1"/>
  <c r="AG1516" i="1"/>
  <c r="L1516" i="1"/>
  <c r="AJ1515" i="1"/>
  <c r="AH1515" i="1"/>
  <c r="AG1515" i="1"/>
  <c r="L1515" i="1"/>
  <c r="AJ1514" i="1"/>
  <c r="AH1514" i="1"/>
  <c r="AG1514" i="1"/>
  <c r="L1514" i="1"/>
  <c r="AJ1513" i="1"/>
  <c r="AH1513" i="1"/>
  <c r="AG1513" i="1"/>
  <c r="L1513" i="1"/>
  <c r="AJ1512" i="1"/>
  <c r="AH1512" i="1"/>
  <c r="AG1512" i="1"/>
  <c r="L1512" i="1"/>
  <c r="AJ1511" i="1"/>
  <c r="AH1511" i="1"/>
  <c r="AG1511" i="1"/>
  <c r="L1511" i="1"/>
  <c r="AJ1510" i="1"/>
  <c r="AH1510" i="1"/>
  <c r="AG1510" i="1"/>
  <c r="L1510" i="1"/>
  <c r="AJ1509" i="1"/>
  <c r="AH1509" i="1"/>
  <c r="AG1509" i="1"/>
  <c r="L1509" i="1"/>
  <c r="AJ1508" i="1"/>
  <c r="AH1508" i="1"/>
  <c r="AG1508" i="1"/>
  <c r="L1508" i="1"/>
  <c r="AJ1507" i="1"/>
  <c r="AH1507" i="1"/>
  <c r="AG1507" i="1"/>
  <c r="L1507" i="1"/>
  <c r="AJ1506" i="1"/>
  <c r="AH1506" i="1"/>
  <c r="AG1506" i="1"/>
  <c r="L1506" i="1"/>
  <c r="AJ1505" i="1"/>
  <c r="AH1505" i="1"/>
  <c r="AG1505" i="1"/>
  <c r="L1505" i="1"/>
  <c r="AJ1504" i="1"/>
  <c r="AH1504" i="1"/>
  <c r="AG1504" i="1"/>
  <c r="L1504" i="1"/>
  <c r="AJ1503" i="1"/>
  <c r="AH1503" i="1"/>
  <c r="AG1503" i="1"/>
  <c r="L1503" i="1"/>
  <c r="AJ1502" i="1"/>
  <c r="AH1502" i="1"/>
  <c r="AG1502" i="1"/>
  <c r="L1502" i="1"/>
  <c r="AJ1501" i="1"/>
  <c r="AH1501" i="1"/>
  <c r="AG1501" i="1"/>
  <c r="L1501" i="1"/>
  <c r="AJ1500" i="1"/>
  <c r="AH1500" i="1"/>
  <c r="AG1500" i="1"/>
  <c r="L1500" i="1"/>
  <c r="AJ1499" i="1"/>
  <c r="AH1499" i="1"/>
  <c r="AG1499" i="1"/>
  <c r="L1499" i="1"/>
  <c r="AJ1498" i="1"/>
  <c r="AH1498" i="1"/>
  <c r="AG1498" i="1"/>
  <c r="L1498" i="1"/>
  <c r="AJ1497" i="1"/>
  <c r="AH1497" i="1"/>
  <c r="AG1497" i="1"/>
  <c r="L1497" i="1"/>
  <c r="AJ1496" i="1"/>
  <c r="AH1496" i="1"/>
  <c r="AG1496" i="1"/>
  <c r="L1496" i="1"/>
  <c r="AJ1495" i="1"/>
  <c r="AH1495" i="1"/>
  <c r="AG1495" i="1"/>
  <c r="L1495" i="1"/>
  <c r="AJ1494" i="1"/>
  <c r="AH1494" i="1"/>
  <c r="AG1494" i="1"/>
  <c r="L1494" i="1"/>
  <c r="AJ1493" i="1"/>
  <c r="AH1493" i="1"/>
  <c r="AG1493" i="1"/>
  <c r="L1493" i="1"/>
  <c r="AJ1492" i="1"/>
  <c r="AH1492" i="1"/>
  <c r="AG1492" i="1"/>
  <c r="L1492" i="1"/>
  <c r="AJ1491" i="1"/>
  <c r="AH1491" i="1"/>
  <c r="AG1491" i="1"/>
  <c r="L1491" i="1"/>
  <c r="AJ1490" i="1"/>
  <c r="AH1490" i="1"/>
  <c r="AG1490" i="1"/>
  <c r="L1490" i="1"/>
  <c r="AJ1489" i="1"/>
  <c r="AH1489" i="1"/>
  <c r="AG1489" i="1"/>
  <c r="L1489" i="1"/>
  <c r="AJ1488" i="1"/>
  <c r="AH1488" i="1"/>
  <c r="AG1488" i="1"/>
  <c r="L1488" i="1"/>
  <c r="AJ1487" i="1"/>
  <c r="AH1487" i="1"/>
  <c r="AG1487" i="1"/>
  <c r="L1487" i="1"/>
  <c r="AJ1486" i="1"/>
  <c r="AH1486" i="1"/>
  <c r="AG1486" i="1"/>
  <c r="L1486" i="1"/>
  <c r="AJ1485" i="1"/>
  <c r="AH1485" i="1"/>
  <c r="AG1485" i="1"/>
  <c r="L1485" i="1"/>
  <c r="AJ1484" i="1"/>
  <c r="AH1484" i="1"/>
  <c r="AG1484" i="1"/>
  <c r="L1484" i="1"/>
  <c r="AJ1483" i="1"/>
  <c r="AH1483" i="1"/>
  <c r="AG1483" i="1"/>
  <c r="L1483" i="1"/>
  <c r="AJ1482" i="1"/>
  <c r="AH1482" i="1"/>
  <c r="AG1482" i="1"/>
  <c r="L1482" i="1"/>
  <c r="AJ1481" i="1"/>
  <c r="AH1481" i="1"/>
  <c r="AG1481" i="1"/>
  <c r="L1481" i="1"/>
  <c r="AJ1480" i="1"/>
  <c r="AH1480" i="1"/>
  <c r="AG1480" i="1"/>
  <c r="L1480" i="1"/>
  <c r="AJ1479" i="1"/>
  <c r="AH1479" i="1"/>
  <c r="AG1479" i="1"/>
  <c r="L1479" i="1"/>
  <c r="AJ1478" i="1"/>
  <c r="AH1478" i="1"/>
  <c r="AG1478" i="1"/>
  <c r="L1478" i="1"/>
  <c r="AJ1477" i="1"/>
  <c r="AH1477" i="1"/>
  <c r="AG1477" i="1"/>
  <c r="L1477" i="1"/>
  <c r="AJ1476" i="1"/>
  <c r="AH1476" i="1"/>
  <c r="AG1476" i="1"/>
  <c r="L1476" i="1"/>
  <c r="AJ1475" i="1"/>
  <c r="AH1475" i="1"/>
  <c r="AG1475" i="1"/>
  <c r="L1475" i="1"/>
  <c r="AJ1474" i="1"/>
  <c r="AH1474" i="1"/>
  <c r="AG1474" i="1"/>
  <c r="L1474" i="1"/>
  <c r="AJ1473" i="1"/>
  <c r="AH1473" i="1"/>
  <c r="AG1473" i="1"/>
  <c r="L1473" i="1"/>
  <c r="AJ1472" i="1"/>
  <c r="AH1472" i="1"/>
  <c r="AG1472" i="1"/>
  <c r="L1472" i="1"/>
  <c r="AJ1471" i="1"/>
  <c r="AH1471" i="1"/>
  <c r="AG1471" i="1"/>
  <c r="L1471" i="1"/>
  <c r="AJ1470" i="1"/>
  <c r="AH1470" i="1"/>
  <c r="AG1470" i="1"/>
  <c r="L1470" i="1"/>
  <c r="AJ1469" i="1"/>
  <c r="AH1469" i="1"/>
  <c r="AG1469" i="1"/>
  <c r="L1469" i="1"/>
  <c r="AJ1468" i="1"/>
  <c r="AH1468" i="1"/>
  <c r="AG1468" i="1"/>
  <c r="L1468" i="1"/>
  <c r="AJ1467" i="1"/>
  <c r="AH1467" i="1"/>
  <c r="AG1467" i="1"/>
  <c r="L1467" i="1"/>
  <c r="AJ1466" i="1"/>
  <c r="AH1466" i="1"/>
  <c r="AG1466" i="1"/>
  <c r="L1466" i="1"/>
  <c r="AJ1465" i="1"/>
  <c r="AH1465" i="1"/>
  <c r="AG1465" i="1"/>
  <c r="L1465" i="1"/>
  <c r="AJ1464" i="1"/>
  <c r="AH1464" i="1"/>
  <c r="AG1464" i="1"/>
  <c r="L1464" i="1"/>
  <c r="AJ1463" i="1"/>
  <c r="AH1463" i="1"/>
  <c r="AG1463" i="1"/>
  <c r="L1463" i="1"/>
  <c r="AJ1462" i="1"/>
  <c r="AH1462" i="1"/>
  <c r="AG1462" i="1"/>
  <c r="L1462" i="1"/>
  <c r="AJ1461" i="1"/>
  <c r="AH1461" i="1"/>
  <c r="AG1461" i="1"/>
  <c r="L1461" i="1"/>
  <c r="AJ1460" i="1"/>
  <c r="AH1460" i="1"/>
  <c r="AG1460" i="1"/>
  <c r="L1460" i="1"/>
  <c r="AJ1459" i="1"/>
  <c r="AH1459" i="1"/>
  <c r="AG1459" i="1"/>
  <c r="L1459" i="1"/>
  <c r="AJ1458" i="1"/>
  <c r="AH1458" i="1"/>
  <c r="AG1458" i="1"/>
  <c r="L1458" i="1"/>
  <c r="AJ1457" i="1"/>
  <c r="AH1457" i="1"/>
  <c r="AG1457" i="1"/>
  <c r="L1457" i="1"/>
  <c r="AJ1456" i="1"/>
  <c r="AH1456" i="1"/>
  <c r="AG1456" i="1"/>
  <c r="L1456" i="1"/>
  <c r="AJ1455" i="1"/>
  <c r="AH1455" i="1"/>
  <c r="AG1455" i="1"/>
  <c r="L1455" i="1"/>
  <c r="AJ1454" i="1"/>
  <c r="AH1454" i="1"/>
  <c r="AG1454" i="1"/>
  <c r="L1454" i="1"/>
  <c r="AJ1453" i="1"/>
  <c r="AH1453" i="1"/>
  <c r="AG1453" i="1"/>
  <c r="L1453" i="1"/>
  <c r="AJ1452" i="1"/>
  <c r="AH1452" i="1"/>
  <c r="AG1452" i="1"/>
  <c r="L1452" i="1"/>
  <c r="AJ1451" i="1"/>
  <c r="AH1451" i="1"/>
  <c r="AG1451" i="1"/>
  <c r="L1451" i="1"/>
  <c r="AJ1450" i="1"/>
  <c r="AH1450" i="1"/>
  <c r="AG1450" i="1"/>
  <c r="L1450" i="1"/>
  <c r="AJ1449" i="1"/>
  <c r="AH1449" i="1"/>
  <c r="AG1449" i="1"/>
  <c r="L1449" i="1"/>
  <c r="AJ1448" i="1"/>
  <c r="AH1448" i="1"/>
  <c r="AG1448" i="1"/>
  <c r="L1448" i="1"/>
  <c r="AJ1447" i="1"/>
  <c r="AH1447" i="1"/>
  <c r="AG1447" i="1"/>
  <c r="L1447" i="1"/>
  <c r="AJ1446" i="1"/>
  <c r="AH1446" i="1"/>
  <c r="AG1446" i="1"/>
  <c r="L1446" i="1"/>
  <c r="AJ1445" i="1"/>
  <c r="AH1445" i="1"/>
  <c r="AG1445" i="1"/>
  <c r="L1445" i="1"/>
  <c r="AJ1444" i="1"/>
  <c r="AH1444" i="1"/>
  <c r="AG1444" i="1"/>
  <c r="L1444" i="1"/>
  <c r="AJ1443" i="1"/>
  <c r="AH1443" i="1"/>
  <c r="AG1443" i="1"/>
  <c r="L1443" i="1"/>
  <c r="AJ1442" i="1"/>
  <c r="AH1442" i="1"/>
  <c r="AG1442" i="1"/>
  <c r="L1442" i="1"/>
  <c r="AJ1441" i="1"/>
  <c r="AH1441" i="1"/>
  <c r="AG1441" i="1"/>
  <c r="L1441" i="1"/>
  <c r="AJ1440" i="1"/>
  <c r="AH1440" i="1"/>
  <c r="AG1440" i="1"/>
  <c r="L1440" i="1"/>
  <c r="AJ1439" i="1"/>
  <c r="AH1439" i="1"/>
  <c r="AG1439" i="1"/>
  <c r="L1439" i="1"/>
  <c r="AJ1438" i="1"/>
  <c r="AH1438" i="1"/>
  <c r="AG1438" i="1"/>
  <c r="L1438" i="1"/>
  <c r="AJ1437" i="1"/>
  <c r="AH1437" i="1"/>
  <c r="AG1437" i="1"/>
  <c r="L1437" i="1"/>
  <c r="AJ1436" i="1"/>
  <c r="AH1436" i="1"/>
  <c r="AG1436" i="1"/>
  <c r="L1436" i="1"/>
  <c r="AJ1435" i="1"/>
  <c r="AH1435" i="1"/>
  <c r="AG1435" i="1"/>
  <c r="L1435" i="1"/>
  <c r="AJ1434" i="1"/>
  <c r="AH1434" i="1"/>
  <c r="AG1434" i="1"/>
  <c r="L1434" i="1"/>
  <c r="AJ1433" i="1"/>
  <c r="AH1433" i="1"/>
  <c r="AG1433" i="1"/>
  <c r="L1433" i="1"/>
  <c r="AJ1432" i="1"/>
  <c r="AH1432" i="1"/>
  <c r="AG1432" i="1"/>
  <c r="L1432" i="1"/>
  <c r="AJ1431" i="1"/>
  <c r="AH1431" i="1"/>
  <c r="AG1431" i="1"/>
  <c r="L1431" i="1"/>
  <c r="AJ1430" i="1"/>
  <c r="AH1430" i="1"/>
  <c r="AG1430" i="1"/>
  <c r="L1430" i="1"/>
  <c r="AJ1429" i="1"/>
  <c r="AH1429" i="1"/>
  <c r="AG1429" i="1"/>
  <c r="L1429" i="1"/>
  <c r="AJ1428" i="1"/>
  <c r="AH1428" i="1"/>
  <c r="AG1428" i="1"/>
  <c r="L1428" i="1"/>
  <c r="AJ1427" i="1"/>
  <c r="AH1427" i="1"/>
  <c r="AG1427" i="1"/>
  <c r="L1427" i="1"/>
  <c r="AJ1426" i="1"/>
  <c r="AH1426" i="1"/>
  <c r="AG1426" i="1"/>
  <c r="L1426" i="1"/>
  <c r="AJ1425" i="1"/>
  <c r="AH1425" i="1"/>
  <c r="AG1425" i="1"/>
  <c r="L1425" i="1"/>
  <c r="AJ1424" i="1"/>
  <c r="AH1424" i="1"/>
  <c r="AG1424" i="1"/>
  <c r="L1424" i="1"/>
  <c r="AJ1423" i="1"/>
  <c r="AH1423" i="1"/>
  <c r="AG1423" i="1"/>
  <c r="L1423" i="1"/>
  <c r="AJ1422" i="1"/>
  <c r="AH1422" i="1"/>
  <c r="AG1422" i="1"/>
  <c r="L1422" i="1"/>
  <c r="AJ1421" i="1"/>
  <c r="AH1421" i="1"/>
  <c r="AG1421" i="1"/>
  <c r="L1421" i="1"/>
  <c r="AJ1420" i="1"/>
  <c r="AH1420" i="1"/>
  <c r="AG1420" i="1"/>
  <c r="L1420" i="1"/>
  <c r="AJ1419" i="1"/>
  <c r="AH1419" i="1"/>
  <c r="AG1419" i="1"/>
  <c r="L1419" i="1"/>
  <c r="AJ1418" i="1"/>
  <c r="AH1418" i="1"/>
  <c r="AG1418" i="1"/>
  <c r="L1418" i="1"/>
  <c r="AJ1417" i="1"/>
  <c r="AH1417" i="1"/>
  <c r="AG1417" i="1"/>
  <c r="L1417" i="1"/>
  <c r="AJ1416" i="1"/>
  <c r="AH1416" i="1"/>
  <c r="AG1416" i="1"/>
  <c r="L1416" i="1"/>
  <c r="AJ1415" i="1"/>
  <c r="AH1415" i="1"/>
  <c r="AG1415" i="1"/>
  <c r="L1415" i="1"/>
  <c r="AJ1414" i="1"/>
  <c r="AH1414" i="1"/>
  <c r="AG1414" i="1"/>
  <c r="L1414" i="1"/>
  <c r="AJ1413" i="1"/>
  <c r="AH1413" i="1"/>
  <c r="AG1413" i="1"/>
  <c r="L1413" i="1"/>
  <c r="AJ1412" i="1"/>
  <c r="AH1412" i="1"/>
  <c r="AG1412" i="1"/>
  <c r="L1412" i="1"/>
  <c r="AJ1411" i="1"/>
  <c r="AH1411" i="1"/>
  <c r="AG1411" i="1"/>
  <c r="L1411" i="1"/>
  <c r="AJ1410" i="1"/>
  <c r="AH1410" i="1"/>
  <c r="AG1410" i="1"/>
  <c r="L1410" i="1"/>
  <c r="AJ1409" i="1"/>
  <c r="AH1409" i="1"/>
  <c r="AG1409" i="1"/>
  <c r="L1409" i="1"/>
  <c r="AJ1408" i="1"/>
  <c r="AH1408" i="1"/>
  <c r="AG1408" i="1"/>
  <c r="L1408" i="1"/>
  <c r="AJ1407" i="1"/>
  <c r="AH1407" i="1"/>
  <c r="AG1407" i="1"/>
  <c r="L1407" i="1"/>
  <c r="AJ1406" i="1"/>
  <c r="AH1406" i="1"/>
  <c r="AG1406" i="1"/>
  <c r="L1406" i="1"/>
  <c r="AJ1405" i="1"/>
  <c r="AH1405" i="1"/>
  <c r="AG1405" i="1"/>
  <c r="L1405" i="1"/>
  <c r="AJ1404" i="1"/>
  <c r="AH1404" i="1"/>
  <c r="AG1404" i="1"/>
  <c r="L1404" i="1"/>
  <c r="AJ1403" i="1"/>
  <c r="AH1403" i="1"/>
  <c r="AG1403" i="1"/>
  <c r="L1403" i="1"/>
  <c r="AJ1402" i="1"/>
  <c r="AH1402" i="1"/>
  <c r="AG1402" i="1"/>
  <c r="L1402" i="1"/>
  <c r="AJ1401" i="1"/>
  <c r="AH1401" i="1"/>
  <c r="AG1401" i="1"/>
  <c r="L1401" i="1"/>
  <c r="AJ1400" i="1"/>
  <c r="AH1400" i="1"/>
  <c r="AG1400" i="1"/>
  <c r="L1400" i="1"/>
  <c r="AJ1399" i="1"/>
  <c r="AH1399" i="1"/>
  <c r="AG1399" i="1"/>
  <c r="L1399" i="1"/>
  <c r="AJ1398" i="1"/>
  <c r="AH1398" i="1"/>
  <c r="AG1398" i="1"/>
  <c r="L1398" i="1"/>
  <c r="AJ1397" i="1"/>
  <c r="AH1397" i="1"/>
  <c r="AG1397" i="1"/>
  <c r="L1397" i="1"/>
  <c r="AJ1396" i="1"/>
  <c r="AH1396" i="1"/>
  <c r="AG1396" i="1"/>
  <c r="L1396" i="1"/>
  <c r="AJ1395" i="1"/>
  <c r="AH1395" i="1"/>
  <c r="AG1395" i="1"/>
  <c r="L1395" i="1"/>
  <c r="AJ1394" i="1"/>
  <c r="AH1394" i="1"/>
  <c r="AG1394" i="1"/>
  <c r="L1394" i="1"/>
  <c r="AJ1393" i="1"/>
  <c r="AH1393" i="1"/>
  <c r="AG1393" i="1"/>
  <c r="L1393" i="1"/>
  <c r="AJ1392" i="1"/>
  <c r="AH1392" i="1"/>
  <c r="AG1392" i="1"/>
  <c r="L1392" i="1"/>
  <c r="AJ1391" i="1"/>
  <c r="AH1391" i="1"/>
  <c r="AG1391" i="1"/>
  <c r="L1391" i="1"/>
  <c r="AJ1390" i="1"/>
  <c r="AH1390" i="1"/>
  <c r="AG1390" i="1"/>
  <c r="L1390" i="1"/>
  <c r="AJ1389" i="1"/>
  <c r="AH1389" i="1"/>
  <c r="AG1389" i="1"/>
  <c r="L1389" i="1"/>
  <c r="AJ1388" i="1"/>
  <c r="AH1388" i="1"/>
  <c r="AG1388" i="1"/>
  <c r="L1388" i="1"/>
  <c r="AJ1387" i="1"/>
  <c r="AH1387" i="1"/>
  <c r="AG1387" i="1"/>
  <c r="L1387" i="1"/>
  <c r="AJ1386" i="1"/>
  <c r="AH1386" i="1"/>
  <c r="AG1386" i="1"/>
  <c r="L1386" i="1"/>
  <c r="AJ1385" i="1"/>
  <c r="AH1385" i="1"/>
  <c r="AG1385" i="1"/>
  <c r="L1385" i="1"/>
  <c r="AJ1384" i="1"/>
  <c r="AH1384" i="1"/>
  <c r="AG1384" i="1"/>
  <c r="L1384" i="1"/>
  <c r="AJ1383" i="1"/>
  <c r="AH1383" i="1"/>
  <c r="AG1383" i="1"/>
  <c r="L1383" i="1"/>
  <c r="AJ1382" i="1"/>
  <c r="AH1382" i="1"/>
  <c r="AG1382" i="1"/>
  <c r="L1382" i="1"/>
  <c r="AJ1381" i="1"/>
  <c r="AH1381" i="1"/>
  <c r="AG1381" i="1"/>
  <c r="L1381" i="1"/>
  <c r="AJ1380" i="1"/>
  <c r="AH1380" i="1"/>
  <c r="AG1380" i="1"/>
  <c r="L1380" i="1"/>
  <c r="AJ1379" i="1"/>
  <c r="AH1379" i="1"/>
  <c r="AG1379" i="1"/>
  <c r="L1379" i="1"/>
  <c r="AJ1378" i="1"/>
  <c r="AH1378" i="1"/>
  <c r="AG1378" i="1"/>
  <c r="L1378" i="1"/>
  <c r="AJ1377" i="1"/>
  <c r="AH1377" i="1"/>
  <c r="AG1377" i="1"/>
  <c r="L1377" i="1"/>
  <c r="AJ1376" i="1"/>
  <c r="L1376" i="1"/>
  <c r="AJ1375" i="1"/>
  <c r="AH1375" i="1"/>
  <c r="AG1375" i="1"/>
  <c r="L1375" i="1"/>
  <c r="AJ1374" i="1"/>
  <c r="AH1374" i="1"/>
  <c r="AG1374" i="1"/>
  <c r="L1374" i="1"/>
  <c r="AJ1373" i="1"/>
  <c r="AH1373" i="1"/>
  <c r="AG1373" i="1"/>
  <c r="L1373" i="1"/>
  <c r="AJ1372" i="1"/>
  <c r="AH1372" i="1"/>
  <c r="AG1372" i="1"/>
  <c r="L1372" i="1"/>
  <c r="AJ1371" i="1"/>
  <c r="AH1371" i="1"/>
  <c r="AG1371" i="1"/>
  <c r="L1371" i="1"/>
  <c r="AJ1370" i="1"/>
  <c r="AH1370" i="1"/>
  <c r="AG1370" i="1"/>
  <c r="L1370" i="1"/>
  <c r="AJ1369" i="1"/>
  <c r="AH1369" i="1"/>
  <c r="AG1369" i="1"/>
  <c r="L1369" i="1"/>
  <c r="AJ1368" i="1"/>
  <c r="AH1368" i="1"/>
  <c r="AG1368" i="1"/>
  <c r="L1368" i="1"/>
  <c r="AJ1367" i="1"/>
  <c r="AH1367" i="1"/>
  <c r="AG1367" i="1"/>
  <c r="L1367" i="1"/>
  <c r="AJ1366" i="1"/>
  <c r="AH1366" i="1"/>
  <c r="AG1366" i="1"/>
  <c r="L1366" i="1"/>
  <c r="AJ1365" i="1"/>
  <c r="AH1365" i="1"/>
  <c r="AG1365" i="1"/>
  <c r="L1365" i="1"/>
  <c r="AJ1364" i="1"/>
  <c r="AH1364" i="1"/>
  <c r="AG1364" i="1"/>
  <c r="L1364" i="1"/>
  <c r="AJ1363" i="1"/>
  <c r="AH1363" i="1"/>
  <c r="AG1363" i="1"/>
  <c r="L1363" i="1"/>
  <c r="AJ1362" i="1"/>
  <c r="AH1362" i="1"/>
  <c r="AG1362" i="1"/>
  <c r="L1362" i="1"/>
  <c r="AJ1361" i="1"/>
  <c r="AH1361" i="1"/>
  <c r="AG1361" i="1"/>
  <c r="L1361" i="1"/>
  <c r="AJ1360" i="1"/>
  <c r="AH1360" i="1"/>
  <c r="AG1360" i="1"/>
  <c r="L1360" i="1"/>
  <c r="AJ1359" i="1"/>
  <c r="AH1359" i="1"/>
  <c r="AG1359" i="1"/>
  <c r="L1359" i="1"/>
  <c r="AJ1358" i="1"/>
  <c r="AH1358" i="1"/>
  <c r="AG1358" i="1"/>
  <c r="L1358" i="1"/>
  <c r="AJ1357" i="1"/>
  <c r="AH1357" i="1"/>
  <c r="AG1357" i="1"/>
  <c r="L1357" i="1"/>
  <c r="AJ1356" i="1"/>
  <c r="AH1356" i="1"/>
  <c r="AG1356" i="1"/>
  <c r="L1356" i="1"/>
  <c r="AJ1355" i="1"/>
  <c r="AH1355" i="1"/>
  <c r="AG1355" i="1"/>
  <c r="L1355" i="1"/>
  <c r="AJ1354" i="1"/>
  <c r="AH1354" i="1"/>
  <c r="AG1354" i="1"/>
  <c r="L1354" i="1"/>
  <c r="AJ1353" i="1"/>
  <c r="AH1353" i="1"/>
  <c r="AG1353" i="1"/>
  <c r="L1353" i="1"/>
  <c r="AJ1352" i="1"/>
  <c r="AH1352" i="1"/>
  <c r="AG1352" i="1"/>
  <c r="L1352" i="1"/>
  <c r="AJ1351" i="1"/>
  <c r="AH1351" i="1"/>
  <c r="AG1351" i="1"/>
  <c r="AJ1350" i="1"/>
  <c r="AH1350" i="1"/>
  <c r="AG1350" i="1"/>
  <c r="L1350" i="1"/>
  <c r="AJ1349" i="1"/>
  <c r="AH1349" i="1"/>
  <c r="AG1349" i="1"/>
  <c r="L1349" i="1"/>
  <c r="AJ1348" i="1"/>
  <c r="AH1348" i="1"/>
  <c r="AG1348" i="1"/>
  <c r="L1348" i="1"/>
  <c r="AJ1347" i="1"/>
  <c r="AH1347" i="1"/>
  <c r="AG1347" i="1"/>
  <c r="L1347" i="1"/>
  <c r="AJ1346" i="1"/>
  <c r="AH1346" i="1"/>
  <c r="AG1346" i="1"/>
  <c r="L1346" i="1"/>
  <c r="AJ1345" i="1"/>
  <c r="AH1345" i="1"/>
  <c r="AG1345" i="1"/>
  <c r="L1345" i="1"/>
  <c r="AJ1344" i="1"/>
  <c r="AH1344" i="1"/>
  <c r="AG1344" i="1"/>
  <c r="L1344" i="1"/>
  <c r="AJ1343" i="1"/>
  <c r="AH1343" i="1"/>
  <c r="AG1343" i="1"/>
  <c r="L1343" i="1"/>
  <c r="AJ1342" i="1"/>
  <c r="AH1342" i="1"/>
  <c r="AG1342" i="1"/>
  <c r="L1342" i="1"/>
  <c r="AJ1341" i="1"/>
  <c r="AH1341" i="1"/>
  <c r="AG1341" i="1"/>
  <c r="L1341" i="1"/>
  <c r="AJ1340" i="1"/>
  <c r="AH1340" i="1"/>
  <c r="AG1340" i="1"/>
  <c r="L1340" i="1"/>
  <c r="AJ1339" i="1"/>
  <c r="AH1339" i="1"/>
  <c r="AG1339" i="1"/>
  <c r="L1339" i="1"/>
  <c r="AJ1338" i="1"/>
  <c r="AH1338" i="1"/>
  <c r="AG1338" i="1"/>
  <c r="L1338" i="1"/>
  <c r="AJ1337" i="1"/>
  <c r="AH1337" i="1"/>
  <c r="AG1337" i="1"/>
  <c r="L1337" i="1"/>
  <c r="AJ1336" i="1"/>
  <c r="AH1336" i="1"/>
  <c r="AG1336" i="1"/>
  <c r="L1336" i="1"/>
  <c r="AJ1335" i="1"/>
  <c r="AH1335" i="1"/>
  <c r="AG1335" i="1"/>
  <c r="L1335" i="1"/>
  <c r="AJ1334" i="1"/>
  <c r="AH1334" i="1"/>
  <c r="AG1334" i="1"/>
  <c r="L1334" i="1"/>
  <c r="AJ1333" i="1"/>
  <c r="AH1333" i="1"/>
  <c r="AG1333" i="1"/>
  <c r="L1333" i="1"/>
  <c r="AJ1332" i="1"/>
  <c r="AH1332" i="1"/>
  <c r="AG1332" i="1"/>
  <c r="L1332" i="1"/>
  <c r="AJ1331" i="1"/>
  <c r="AH1331" i="1"/>
  <c r="AG1331" i="1"/>
  <c r="L1331" i="1"/>
  <c r="AJ1330" i="1"/>
  <c r="AH1330" i="1"/>
  <c r="AG1330" i="1"/>
  <c r="L1330" i="1"/>
  <c r="AJ1329" i="1"/>
  <c r="AH1329" i="1"/>
  <c r="AG1329" i="1"/>
  <c r="L1329" i="1"/>
  <c r="AJ1328" i="1"/>
  <c r="AH1328" i="1"/>
  <c r="AG1328" i="1"/>
  <c r="L1328" i="1"/>
  <c r="AJ1327" i="1"/>
  <c r="AH1327" i="1"/>
  <c r="AG1327" i="1"/>
  <c r="L1327" i="1"/>
  <c r="AJ1326" i="1"/>
  <c r="AH1326" i="1"/>
  <c r="AG1326" i="1"/>
  <c r="L1326" i="1"/>
  <c r="AJ1325" i="1"/>
  <c r="AH1325" i="1"/>
  <c r="AG1325" i="1"/>
  <c r="L1325" i="1"/>
  <c r="AJ1324" i="1"/>
  <c r="AH1324" i="1"/>
  <c r="AG1324" i="1"/>
  <c r="L1324" i="1"/>
  <c r="AJ1323" i="1"/>
  <c r="AH1323" i="1"/>
  <c r="AG1323" i="1"/>
  <c r="L1323" i="1"/>
  <c r="AJ1322" i="1"/>
  <c r="AH1322" i="1"/>
  <c r="AG1322" i="1"/>
  <c r="L1322" i="1"/>
  <c r="AJ1321" i="1"/>
  <c r="AH1321" i="1"/>
  <c r="AG1321" i="1"/>
  <c r="L1321" i="1"/>
  <c r="AJ1320" i="1"/>
  <c r="AH1320" i="1"/>
  <c r="AG1320" i="1"/>
  <c r="L1320" i="1"/>
  <c r="AJ1319" i="1"/>
  <c r="AH1319" i="1"/>
  <c r="AG1319" i="1"/>
  <c r="L1319" i="1"/>
  <c r="AJ1318" i="1"/>
  <c r="AH1318" i="1"/>
  <c r="AG1318" i="1"/>
  <c r="L1318" i="1"/>
  <c r="AJ1317" i="1"/>
  <c r="AH1317" i="1"/>
  <c r="AG1317" i="1"/>
  <c r="L1317" i="1"/>
  <c r="AJ1316" i="1"/>
  <c r="AH1316" i="1"/>
  <c r="AG1316" i="1"/>
  <c r="L1316" i="1"/>
  <c r="AJ1315" i="1"/>
  <c r="AH1315" i="1"/>
  <c r="AG1315" i="1"/>
  <c r="L1315" i="1"/>
  <c r="AJ1314" i="1"/>
  <c r="AH1314" i="1"/>
  <c r="AG1314" i="1"/>
  <c r="L1314" i="1"/>
  <c r="AJ1313" i="1"/>
  <c r="AH1313" i="1"/>
  <c r="AG1313" i="1"/>
  <c r="L1313" i="1"/>
  <c r="AJ1312" i="1"/>
  <c r="AH1312" i="1"/>
  <c r="AG1312" i="1"/>
  <c r="L1312" i="1"/>
  <c r="AJ1311" i="1"/>
  <c r="AH1311" i="1"/>
  <c r="AG1311" i="1"/>
  <c r="L1311" i="1"/>
  <c r="AJ1310" i="1"/>
  <c r="AH1310" i="1"/>
  <c r="AG1310" i="1"/>
  <c r="L1310" i="1"/>
  <c r="AJ1309" i="1"/>
  <c r="AH1309" i="1"/>
  <c r="AG1309" i="1"/>
  <c r="L1309" i="1"/>
  <c r="AJ1308" i="1"/>
  <c r="AH1308" i="1"/>
  <c r="AG1308" i="1"/>
  <c r="L1308" i="1"/>
  <c r="AJ1307" i="1"/>
  <c r="AH1307" i="1"/>
  <c r="AG1307" i="1"/>
  <c r="L1307" i="1"/>
  <c r="AJ1306" i="1"/>
  <c r="AH1306" i="1"/>
  <c r="AG1306" i="1"/>
  <c r="L1306" i="1"/>
  <c r="AJ1305" i="1"/>
  <c r="AH1305" i="1"/>
  <c r="AG1305" i="1"/>
  <c r="L1305" i="1"/>
  <c r="AJ1304" i="1"/>
  <c r="AH1304" i="1"/>
  <c r="AG1304" i="1"/>
  <c r="L1304" i="1"/>
  <c r="AJ1303" i="1"/>
  <c r="AH1303" i="1"/>
  <c r="AG1303" i="1"/>
  <c r="L1303" i="1"/>
  <c r="AJ1302" i="1"/>
  <c r="AH1302" i="1"/>
  <c r="AG1302" i="1"/>
  <c r="L1302" i="1"/>
  <c r="AJ1301" i="1"/>
  <c r="AH1301" i="1"/>
  <c r="AG1301" i="1"/>
  <c r="L1301" i="1"/>
  <c r="AJ1300" i="1"/>
  <c r="AH1300" i="1"/>
  <c r="AG1300" i="1"/>
  <c r="L1300" i="1"/>
  <c r="AJ1299" i="1"/>
  <c r="AH1299" i="1"/>
  <c r="AG1299" i="1"/>
  <c r="L1299" i="1"/>
  <c r="AJ1298" i="1"/>
  <c r="AH1298" i="1"/>
  <c r="AG1298" i="1"/>
  <c r="L1298" i="1"/>
  <c r="AJ1297" i="1"/>
  <c r="AH1297" i="1"/>
  <c r="AG1297" i="1"/>
  <c r="L1297" i="1"/>
  <c r="AJ1296" i="1"/>
  <c r="AH1296" i="1"/>
  <c r="AG1296" i="1"/>
  <c r="L1296" i="1"/>
  <c r="AJ1295" i="1"/>
  <c r="AH1295" i="1"/>
  <c r="AG1295" i="1"/>
  <c r="L1295" i="1"/>
  <c r="AJ1294" i="1"/>
  <c r="AH1294" i="1"/>
  <c r="AG1294" i="1"/>
  <c r="L1294" i="1"/>
  <c r="AJ1293" i="1"/>
  <c r="AH1293" i="1"/>
  <c r="AG1293" i="1"/>
  <c r="L1293" i="1"/>
  <c r="AJ1292" i="1"/>
  <c r="AH1292" i="1"/>
  <c r="AG1292" i="1"/>
  <c r="L1292" i="1"/>
  <c r="AJ1291" i="1"/>
  <c r="AH1291" i="1"/>
  <c r="AG1291" i="1"/>
  <c r="L1291" i="1"/>
  <c r="AJ1290" i="1"/>
  <c r="AH1290" i="1"/>
  <c r="AG1290" i="1"/>
  <c r="L1290" i="1"/>
  <c r="AJ1289" i="1"/>
  <c r="AH1289" i="1"/>
  <c r="AG1289" i="1"/>
  <c r="L1289" i="1"/>
  <c r="AJ1288" i="1"/>
  <c r="AH1288" i="1"/>
  <c r="AG1288" i="1"/>
  <c r="L1288" i="1"/>
  <c r="AJ1287" i="1"/>
  <c r="AH1287" i="1"/>
  <c r="AG1287" i="1"/>
  <c r="L1287" i="1"/>
  <c r="AJ1286" i="1"/>
  <c r="AH1286" i="1"/>
  <c r="AG1286" i="1"/>
  <c r="L1286" i="1"/>
  <c r="AJ1285" i="1"/>
  <c r="AH1285" i="1"/>
  <c r="AG1285" i="1"/>
  <c r="L1285" i="1"/>
  <c r="AJ1284" i="1"/>
  <c r="AH1284" i="1"/>
  <c r="AG1284" i="1"/>
  <c r="L1284" i="1"/>
  <c r="AJ1283" i="1"/>
  <c r="AH1283" i="1"/>
  <c r="AG1283" i="1"/>
  <c r="L1283" i="1"/>
  <c r="AJ1282" i="1"/>
  <c r="L1282" i="1"/>
  <c r="AJ1281" i="1"/>
  <c r="AH1281" i="1"/>
  <c r="AG1281" i="1"/>
  <c r="L1281" i="1"/>
  <c r="AJ1280" i="1"/>
  <c r="AH1280" i="1"/>
  <c r="AG1280" i="1"/>
  <c r="L1280" i="1"/>
  <c r="AJ1279" i="1"/>
  <c r="AH1279" i="1"/>
  <c r="AG1279" i="1"/>
  <c r="L1279" i="1"/>
  <c r="AJ1278" i="1"/>
  <c r="AH1278" i="1"/>
  <c r="AG1278" i="1"/>
  <c r="L1278" i="1"/>
  <c r="AJ1277" i="1"/>
  <c r="AH1277" i="1"/>
  <c r="AG1277" i="1"/>
  <c r="L1277" i="1"/>
  <c r="AJ1276" i="1"/>
  <c r="AH1276" i="1"/>
  <c r="AG1276" i="1"/>
  <c r="L1276" i="1"/>
  <c r="AJ1275" i="1"/>
  <c r="AH1275" i="1"/>
  <c r="AG1275" i="1"/>
  <c r="L1275" i="1"/>
  <c r="AJ1274" i="1"/>
  <c r="AH1274" i="1"/>
  <c r="AG1274" i="1"/>
  <c r="L1274" i="1"/>
  <c r="AJ1273" i="1"/>
  <c r="AH1273" i="1"/>
  <c r="AG1273" i="1"/>
  <c r="L1273" i="1"/>
  <c r="AJ1272" i="1"/>
  <c r="AH1272" i="1"/>
  <c r="AG1272" i="1"/>
  <c r="L1272" i="1"/>
  <c r="AJ1271" i="1"/>
  <c r="AH1271" i="1"/>
  <c r="AG1271" i="1"/>
  <c r="L1271" i="1"/>
  <c r="AJ1270" i="1"/>
  <c r="AH1270" i="1"/>
  <c r="AG1270" i="1"/>
  <c r="L1270" i="1"/>
  <c r="AJ1269" i="1"/>
  <c r="AH1269" i="1"/>
  <c r="AG1269" i="1"/>
  <c r="L1269" i="1"/>
  <c r="AJ1268" i="1"/>
  <c r="AH1268" i="1"/>
  <c r="AG1268" i="1"/>
  <c r="L1268" i="1"/>
  <c r="AJ1267" i="1"/>
  <c r="AH1267" i="1"/>
  <c r="AG1267" i="1"/>
  <c r="L1267" i="1"/>
  <c r="AJ1266" i="1"/>
  <c r="AH1266" i="1"/>
  <c r="AG1266" i="1"/>
  <c r="L1266" i="1"/>
  <c r="AJ1265" i="1"/>
  <c r="AH1265" i="1"/>
  <c r="AG1265" i="1"/>
  <c r="L1265" i="1"/>
  <c r="AJ1264" i="1"/>
  <c r="AH1264" i="1"/>
  <c r="AG1264" i="1"/>
  <c r="L1264" i="1"/>
  <c r="AJ1263" i="1"/>
  <c r="AH1263" i="1"/>
  <c r="AG1263" i="1"/>
  <c r="L1263" i="1"/>
  <c r="AJ1262" i="1"/>
  <c r="AH1262" i="1"/>
  <c r="AG1262" i="1"/>
  <c r="L1262" i="1"/>
  <c r="AJ1261" i="1"/>
  <c r="AH1261" i="1"/>
  <c r="AG1261" i="1"/>
  <c r="L1261" i="1"/>
  <c r="AJ1260" i="1"/>
  <c r="AH1260" i="1"/>
  <c r="AG1260" i="1"/>
  <c r="L1260" i="1"/>
  <c r="AJ1259" i="1"/>
  <c r="AH1259" i="1"/>
  <c r="AG1259" i="1"/>
  <c r="L1259" i="1"/>
  <c r="AJ1258" i="1"/>
  <c r="AH1258" i="1"/>
  <c r="AG1258" i="1"/>
  <c r="L1258" i="1"/>
  <c r="AJ1257" i="1"/>
  <c r="AH1257" i="1"/>
  <c r="AG1257" i="1"/>
  <c r="L1257" i="1"/>
  <c r="AJ1256" i="1"/>
  <c r="AH1256" i="1"/>
  <c r="AG1256" i="1"/>
  <c r="L1256" i="1"/>
  <c r="AJ1255" i="1"/>
  <c r="AH1255" i="1"/>
  <c r="AG1255" i="1"/>
  <c r="L1255" i="1"/>
  <c r="AJ1254" i="1"/>
  <c r="AH1254" i="1"/>
  <c r="AG1254" i="1"/>
  <c r="L1254" i="1"/>
  <c r="AJ1253" i="1"/>
  <c r="AH1253" i="1"/>
  <c r="AG1253" i="1"/>
  <c r="L1253" i="1"/>
  <c r="AJ1252" i="1"/>
  <c r="AH1252" i="1"/>
  <c r="AG1252" i="1"/>
  <c r="L1252" i="1"/>
  <c r="AJ1251" i="1"/>
  <c r="AH1251" i="1"/>
  <c r="AG1251" i="1"/>
  <c r="L1251" i="1"/>
  <c r="AJ1250" i="1"/>
  <c r="AH1250" i="1"/>
  <c r="AG1250" i="1"/>
  <c r="L1250" i="1"/>
  <c r="AJ1249" i="1"/>
  <c r="AH1249" i="1"/>
  <c r="AG1249" i="1"/>
  <c r="L1249" i="1"/>
  <c r="AJ1248" i="1"/>
  <c r="AH1248" i="1"/>
  <c r="AG1248" i="1"/>
  <c r="L1248" i="1"/>
  <c r="AJ1247" i="1"/>
  <c r="AH1247" i="1"/>
  <c r="AG1247" i="1"/>
  <c r="L1247" i="1"/>
  <c r="AJ1246" i="1"/>
  <c r="AH1246" i="1"/>
  <c r="AG1246" i="1"/>
  <c r="L1246" i="1"/>
  <c r="AJ1245" i="1"/>
  <c r="AH1245" i="1"/>
  <c r="AG1245" i="1"/>
  <c r="L1245" i="1"/>
  <c r="AJ1244" i="1"/>
  <c r="AH1244" i="1"/>
  <c r="AG1244" i="1"/>
  <c r="L1244" i="1"/>
  <c r="AJ1243" i="1"/>
  <c r="AH1243" i="1"/>
  <c r="AG1243" i="1"/>
  <c r="L1243" i="1"/>
  <c r="AJ1242" i="1"/>
  <c r="AH1242" i="1"/>
  <c r="AG1242" i="1"/>
  <c r="L1242" i="1"/>
  <c r="AJ1241" i="1"/>
  <c r="AH1241" i="1"/>
  <c r="AG1241" i="1"/>
  <c r="L1241" i="1"/>
  <c r="AJ1240" i="1"/>
  <c r="AH1240" i="1"/>
  <c r="AG1240" i="1"/>
  <c r="L1240" i="1"/>
  <c r="AJ1239" i="1"/>
  <c r="AH1239" i="1"/>
  <c r="AG1239" i="1"/>
  <c r="L1239" i="1"/>
  <c r="AJ1238" i="1"/>
  <c r="AH1238" i="1"/>
  <c r="AG1238" i="1"/>
  <c r="L1238" i="1"/>
  <c r="AJ1237" i="1"/>
  <c r="AH1237" i="1"/>
  <c r="AG1237" i="1"/>
  <c r="L1237" i="1"/>
  <c r="AJ1236" i="1"/>
  <c r="AH1236" i="1"/>
  <c r="AG1236" i="1"/>
  <c r="L1236" i="1"/>
  <c r="AJ1235" i="1"/>
  <c r="AH1235" i="1"/>
  <c r="AG1235" i="1"/>
  <c r="L1235" i="1"/>
  <c r="AJ1234" i="1"/>
  <c r="AH1234" i="1"/>
  <c r="AG1234" i="1"/>
  <c r="L1234" i="1"/>
  <c r="AJ1233" i="1"/>
  <c r="AH1233" i="1"/>
  <c r="AG1233" i="1"/>
  <c r="L1233" i="1"/>
  <c r="AJ1232" i="1"/>
  <c r="AH1232" i="1"/>
  <c r="AG1232" i="1"/>
  <c r="L1232" i="1"/>
  <c r="AJ1231" i="1"/>
  <c r="AH1231" i="1"/>
  <c r="AG1231" i="1"/>
  <c r="L1231" i="1"/>
  <c r="AJ1230" i="1"/>
  <c r="AH1230" i="1"/>
  <c r="AG1230" i="1"/>
  <c r="L1230" i="1"/>
  <c r="AJ1229" i="1"/>
  <c r="AH1229" i="1"/>
  <c r="AG1229" i="1"/>
  <c r="L1229" i="1"/>
  <c r="AJ1228" i="1"/>
  <c r="AH1228" i="1"/>
  <c r="AG1228" i="1"/>
  <c r="L1228" i="1"/>
  <c r="AJ1227" i="1"/>
  <c r="AH1227" i="1"/>
  <c r="AG1227" i="1"/>
  <c r="L1227" i="1"/>
  <c r="AJ1226" i="1"/>
  <c r="AH1226" i="1"/>
  <c r="AG1226" i="1"/>
  <c r="L1226" i="1"/>
  <c r="AJ1225" i="1"/>
  <c r="AH1225" i="1"/>
  <c r="AG1225" i="1"/>
  <c r="L1225" i="1"/>
  <c r="AJ1224" i="1"/>
  <c r="AH1224" i="1"/>
  <c r="AG1224" i="1"/>
  <c r="L1224" i="1"/>
  <c r="AJ1223" i="1"/>
  <c r="AH1223" i="1"/>
  <c r="AG1223" i="1"/>
  <c r="L1223" i="1"/>
  <c r="AJ1222" i="1"/>
  <c r="AH1222" i="1"/>
  <c r="AG1222" i="1"/>
  <c r="L1222" i="1"/>
  <c r="AJ1221" i="1"/>
  <c r="AH1221" i="1"/>
  <c r="AG1221" i="1"/>
  <c r="L1221" i="1"/>
  <c r="AJ1220" i="1"/>
  <c r="AH1220" i="1"/>
  <c r="AG1220" i="1"/>
  <c r="L1220" i="1"/>
  <c r="AJ1219" i="1"/>
  <c r="AH1219" i="1"/>
  <c r="AG1219" i="1"/>
  <c r="L1219" i="1"/>
  <c r="AJ1218" i="1"/>
  <c r="AH1218" i="1"/>
  <c r="AG1218" i="1"/>
  <c r="L1218" i="1"/>
  <c r="AJ1217" i="1"/>
  <c r="AH1217" i="1"/>
  <c r="AG1217" i="1"/>
  <c r="L1217" i="1"/>
  <c r="AJ1216" i="1"/>
  <c r="AH1216" i="1"/>
  <c r="AG1216" i="1"/>
  <c r="L1216" i="1"/>
  <c r="AJ1215" i="1"/>
  <c r="AH1215" i="1"/>
  <c r="AG1215" i="1"/>
  <c r="L1215" i="1"/>
  <c r="AJ1214" i="1"/>
  <c r="AH1214" i="1"/>
  <c r="AG1214" i="1"/>
  <c r="L1214" i="1"/>
  <c r="AJ1213" i="1"/>
  <c r="AH1213" i="1"/>
  <c r="AG1213" i="1"/>
  <c r="L1213" i="1"/>
  <c r="AJ1212" i="1"/>
  <c r="AH1212" i="1"/>
  <c r="AG1212" i="1"/>
  <c r="L1212" i="1"/>
  <c r="AJ1211" i="1"/>
  <c r="AH1211" i="1"/>
  <c r="AG1211" i="1"/>
  <c r="L1211" i="1"/>
  <c r="AJ1210" i="1"/>
  <c r="AH1210" i="1"/>
  <c r="AG1210" i="1"/>
  <c r="L1210" i="1"/>
  <c r="AJ1209" i="1"/>
  <c r="AH1209" i="1"/>
  <c r="AG1209" i="1"/>
  <c r="L1209" i="1"/>
  <c r="AJ1208" i="1"/>
  <c r="AH1208" i="1"/>
  <c r="AG1208" i="1"/>
  <c r="L1208" i="1"/>
  <c r="AJ1207" i="1"/>
  <c r="AH1207" i="1"/>
  <c r="AG1207" i="1"/>
  <c r="L1207" i="1"/>
  <c r="AJ1206" i="1"/>
  <c r="AH1206" i="1"/>
  <c r="AG1206" i="1"/>
  <c r="L1206" i="1"/>
  <c r="AJ1205" i="1"/>
  <c r="AH1205" i="1"/>
  <c r="AG1205" i="1"/>
  <c r="L1205" i="1"/>
  <c r="AJ1204" i="1"/>
  <c r="AH1204" i="1"/>
  <c r="AG1204" i="1"/>
  <c r="L1204" i="1"/>
  <c r="AJ1203" i="1"/>
  <c r="AH1203" i="1"/>
  <c r="AG1203" i="1"/>
  <c r="L1203" i="1"/>
  <c r="AJ1202" i="1"/>
  <c r="AH1202" i="1"/>
  <c r="AG1202" i="1"/>
  <c r="L1202" i="1"/>
  <c r="AJ1201" i="1"/>
  <c r="AH1201" i="1"/>
  <c r="AG1201" i="1"/>
  <c r="L1201" i="1"/>
  <c r="AJ1200" i="1"/>
  <c r="AH1200" i="1"/>
  <c r="AG1200" i="1"/>
  <c r="L1200" i="1"/>
  <c r="AJ1199" i="1"/>
  <c r="AH1199" i="1"/>
  <c r="AG1199" i="1"/>
  <c r="L1199" i="1"/>
  <c r="AJ1198" i="1"/>
  <c r="AH1198" i="1"/>
  <c r="AG1198" i="1"/>
  <c r="L1198" i="1"/>
  <c r="AJ1197" i="1"/>
  <c r="AH1197" i="1"/>
  <c r="AG1197" i="1"/>
  <c r="L1197" i="1"/>
  <c r="AJ1196" i="1"/>
  <c r="AH1196" i="1"/>
  <c r="AG1196" i="1"/>
  <c r="L1196" i="1"/>
  <c r="AJ1195" i="1"/>
  <c r="AH1195" i="1"/>
  <c r="AG1195" i="1"/>
  <c r="L1195" i="1"/>
  <c r="AJ1194" i="1"/>
  <c r="AH1194" i="1"/>
  <c r="AG1194" i="1"/>
  <c r="L1194" i="1"/>
  <c r="AJ1193" i="1"/>
  <c r="AH1193" i="1"/>
  <c r="AG1193" i="1"/>
  <c r="L1193" i="1"/>
  <c r="AJ1192" i="1"/>
  <c r="AH1192" i="1"/>
  <c r="AG1192" i="1"/>
  <c r="L1192" i="1"/>
  <c r="AJ1191" i="1"/>
  <c r="AH1191" i="1"/>
  <c r="AG1191" i="1"/>
  <c r="L1191" i="1"/>
  <c r="AJ1190" i="1"/>
  <c r="AH1190" i="1"/>
  <c r="AG1190" i="1"/>
  <c r="L1190" i="1"/>
  <c r="AJ1189" i="1"/>
  <c r="AH1189" i="1"/>
  <c r="AG1189" i="1"/>
  <c r="L1189" i="1"/>
  <c r="AJ1188" i="1"/>
  <c r="AH1188" i="1"/>
  <c r="AG1188" i="1"/>
  <c r="L1188" i="1"/>
  <c r="AJ1187" i="1"/>
  <c r="AH1187" i="1"/>
  <c r="AG1187" i="1"/>
  <c r="L1187" i="1"/>
  <c r="AJ1186" i="1"/>
  <c r="AH1186" i="1"/>
  <c r="AG1186" i="1"/>
  <c r="L1186" i="1"/>
  <c r="AJ1185" i="1"/>
  <c r="AH1185" i="1"/>
  <c r="AG1185" i="1"/>
  <c r="L1185" i="1"/>
  <c r="AJ1184" i="1"/>
  <c r="AH1184" i="1"/>
  <c r="AG1184" i="1"/>
  <c r="L1184" i="1"/>
  <c r="AJ1183" i="1"/>
  <c r="AH1183" i="1"/>
  <c r="AG1183" i="1"/>
  <c r="L1183" i="1"/>
  <c r="AJ1182" i="1"/>
  <c r="AH1182" i="1"/>
  <c r="AG1182" i="1"/>
  <c r="L1182" i="1"/>
  <c r="AJ1181" i="1"/>
  <c r="AH1181" i="1"/>
  <c r="AG1181" i="1"/>
  <c r="L1181" i="1"/>
  <c r="AJ1180" i="1"/>
  <c r="AH1180" i="1"/>
  <c r="AG1180" i="1"/>
  <c r="L1180" i="1"/>
  <c r="AJ1179" i="1"/>
  <c r="AH1179" i="1"/>
  <c r="AG1179" i="1"/>
  <c r="L1179" i="1"/>
  <c r="AJ1178" i="1"/>
  <c r="AH1178" i="1"/>
  <c r="AG1178" i="1"/>
  <c r="L1178" i="1"/>
  <c r="AJ1177" i="1"/>
  <c r="AH1177" i="1"/>
  <c r="AG1177" i="1"/>
  <c r="L1177" i="1"/>
  <c r="AJ1176" i="1"/>
  <c r="AH1176" i="1"/>
  <c r="AG1176" i="1"/>
  <c r="L1176" i="1"/>
  <c r="AJ1175" i="1"/>
  <c r="AH1175" i="1"/>
  <c r="AG1175" i="1"/>
  <c r="L1175" i="1"/>
  <c r="AJ1174" i="1"/>
  <c r="AH1174" i="1"/>
  <c r="AG1174" i="1"/>
  <c r="L1174" i="1"/>
  <c r="AJ1173" i="1"/>
  <c r="AH1173" i="1"/>
  <c r="AG1173" i="1"/>
  <c r="L1173" i="1"/>
  <c r="AJ1172" i="1"/>
  <c r="AH1172" i="1"/>
  <c r="AG1172" i="1"/>
  <c r="L1172" i="1"/>
  <c r="AJ1171" i="1"/>
  <c r="AH1171" i="1"/>
  <c r="AG1171" i="1"/>
  <c r="L1171" i="1"/>
  <c r="AJ1170" i="1"/>
  <c r="AH1170" i="1"/>
  <c r="AG1170" i="1"/>
  <c r="L1170" i="1"/>
  <c r="AJ1169" i="1"/>
  <c r="AH1169" i="1"/>
  <c r="AG1169" i="1"/>
  <c r="L1169" i="1"/>
  <c r="AJ1168" i="1"/>
  <c r="AH1168" i="1"/>
  <c r="AG1168" i="1"/>
  <c r="L1168" i="1"/>
  <c r="AJ1167" i="1"/>
  <c r="AH1167" i="1"/>
  <c r="AG1167" i="1"/>
  <c r="L1167" i="1"/>
  <c r="AJ1166" i="1"/>
  <c r="AH1166" i="1"/>
  <c r="AG1166" i="1"/>
  <c r="L1166" i="1"/>
  <c r="AJ1165" i="1"/>
  <c r="AH1165" i="1"/>
  <c r="AG1165" i="1"/>
  <c r="L1165" i="1"/>
  <c r="AJ1164" i="1"/>
  <c r="AH1164" i="1"/>
  <c r="AG1164" i="1"/>
  <c r="L1164" i="1"/>
  <c r="AJ1163" i="1"/>
  <c r="AH1163" i="1"/>
  <c r="AG1163" i="1"/>
  <c r="L1163" i="1"/>
  <c r="AJ1162" i="1"/>
  <c r="AH1162" i="1"/>
  <c r="AG1162" i="1"/>
  <c r="L1162" i="1"/>
  <c r="AJ1161" i="1"/>
  <c r="AH1161" i="1"/>
  <c r="AG1161" i="1"/>
  <c r="L1161" i="1"/>
  <c r="AJ1160" i="1"/>
  <c r="AH1160" i="1"/>
  <c r="AG1160" i="1"/>
  <c r="L1160" i="1"/>
  <c r="AJ1159" i="1"/>
  <c r="AH1159" i="1"/>
  <c r="AG1159" i="1"/>
  <c r="L1159" i="1"/>
  <c r="AJ1158" i="1"/>
  <c r="AH1158" i="1"/>
  <c r="AG1158" i="1"/>
  <c r="L1158" i="1"/>
  <c r="AJ1157" i="1"/>
  <c r="AH1157" i="1"/>
  <c r="AG1157" i="1"/>
  <c r="L1157" i="1"/>
  <c r="AJ1156" i="1"/>
  <c r="AH1156" i="1"/>
  <c r="AG1156" i="1"/>
  <c r="L1156" i="1"/>
  <c r="AJ1155" i="1"/>
  <c r="AH1155" i="1"/>
  <c r="AG1155" i="1"/>
  <c r="L1155" i="1"/>
  <c r="AJ1154" i="1"/>
  <c r="AH1154" i="1"/>
  <c r="AG1154" i="1"/>
  <c r="L1154" i="1"/>
  <c r="AJ1153" i="1"/>
  <c r="AH1153" i="1"/>
  <c r="AG1153" i="1"/>
  <c r="L1153" i="1"/>
  <c r="AJ1152" i="1"/>
  <c r="AH1152" i="1"/>
  <c r="AG1152" i="1"/>
  <c r="L1152" i="1"/>
  <c r="AJ1151" i="1"/>
  <c r="AH1151" i="1"/>
  <c r="AG1151" i="1"/>
  <c r="L1151" i="1"/>
  <c r="AJ1150" i="1"/>
  <c r="AH1150" i="1"/>
  <c r="AG1150" i="1"/>
  <c r="L1150" i="1"/>
  <c r="AJ1149" i="1"/>
  <c r="AH1149" i="1"/>
  <c r="AG1149" i="1"/>
  <c r="L1149" i="1"/>
  <c r="AJ1148" i="1"/>
  <c r="AH1148" i="1"/>
  <c r="AG1148" i="1"/>
  <c r="L1148" i="1"/>
  <c r="AJ1147" i="1"/>
  <c r="AH1147" i="1"/>
  <c r="AG1147" i="1"/>
  <c r="L1147" i="1"/>
  <c r="AJ1146" i="1"/>
  <c r="AH1146" i="1"/>
  <c r="AG1146" i="1"/>
  <c r="L1146" i="1"/>
  <c r="AJ1145" i="1"/>
  <c r="AH1145" i="1"/>
  <c r="AG1145" i="1"/>
  <c r="L1145" i="1"/>
  <c r="AJ1144" i="1"/>
  <c r="AH1144" i="1"/>
  <c r="AG1144" i="1"/>
  <c r="L1144" i="1"/>
  <c r="AJ1143" i="1"/>
  <c r="AH1143" i="1"/>
  <c r="AG1143" i="1"/>
  <c r="L1143" i="1"/>
  <c r="AJ1142" i="1"/>
  <c r="AH1142" i="1"/>
  <c r="AG1142" i="1"/>
  <c r="L1142" i="1"/>
  <c r="AJ1141" i="1"/>
  <c r="AH1141" i="1"/>
  <c r="AG1141" i="1"/>
  <c r="L1141" i="1"/>
  <c r="AJ1140" i="1"/>
  <c r="AH1140" i="1"/>
  <c r="AG1140" i="1"/>
  <c r="L1140" i="1"/>
  <c r="AJ1139" i="1"/>
  <c r="AH1139" i="1"/>
  <c r="AG1139" i="1"/>
  <c r="L1139" i="1"/>
  <c r="AJ1138" i="1"/>
  <c r="AH1138" i="1"/>
  <c r="AG1138" i="1"/>
  <c r="L1138" i="1"/>
  <c r="AJ1137" i="1"/>
  <c r="AH1137" i="1"/>
  <c r="AG1137" i="1"/>
  <c r="L1137" i="1"/>
  <c r="AJ1136" i="1"/>
  <c r="AH1136" i="1"/>
  <c r="AG1136" i="1"/>
  <c r="L1136" i="1"/>
  <c r="AJ1135" i="1"/>
  <c r="AH1135" i="1"/>
  <c r="AG1135" i="1"/>
  <c r="L1135" i="1"/>
  <c r="AJ1134" i="1"/>
  <c r="AH1134" i="1"/>
  <c r="AG1134" i="1"/>
  <c r="L1134" i="1"/>
  <c r="AJ1133" i="1"/>
  <c r="AH1133" i="1"/>
  <c r="AG1133" i="1"/>
  <c r="L1133" i="1"/>
  <c r="AJ1132" i="1"/>
  <c r="AH1132" i="1"/>
  <c r="AG1132" i="1"/>
  <c r="L1132" i="1"/>
  <c r="AJ1131" i="1"/>
  <c r="AH1131" i="1"/>
  <c r="AG1131" i="1"/>
  <c r="L1131" i="1"/>
  <c r="AJ1130" i="1"/>
  <c r="AH1130" i="1"/>
  <c r="AG1130" i="1"/>
  <c r="L1130" i="1"/>
  <c r="AJ1129" i="1"/>
  <c r="AH1129" i="1"/>
  <c r="AG1129" i="1"/>
  <c r="L1129" i="1"/>
  <c r="AJ1128" i="1"/>
  <c r="AH1128" i="1"/>
  <c r="AG1128" i="1"/>
  <c r="L1128" i="1"/>
  <c r="AJ1127" i="1"/>
  <c r="AH1127" i="1"/>
  <c r="AG1127" i="1"/>
  <c r="L1127" i="1"/>
  <c r="AJ1126" i="1"/>
  <c r="AH1126" i="1"/>
  <c r="AG1126" i="1"/>
  <c r="L1126" i="1"/>
  <c r="AJ1125" i="1"/>
  <c r="AH1125" i="1"/>
  <c r="AG1125" i="1"/>
  <c r="L1125" i="1"/>
  <c r="AJ1124" i="1"/>
  <c r="AH1124" i="1"/>
  <c r="AG1124" i="1"/>
  <c r="L1124" i="1"/>
  <c r="AJ1123" i="1"/>
  <c r="AH1123" i="1"/>
  <c r="AG1123" i="1"/>
  <c r="L1123" i="1"/>
  <c r="AJ1122" i="1"/>
  <c r="AH1122" i="1"/>
  <c r="AG1122" i="1"/>
  <c r="L1122" i="1"/>
  <c r="AJ1121" i="1"/>
  <c r="AH1121" i="1"/>
  <c r="AG1121" i="1"/>
  <c r="L1121" i="1"/>
  <c r="AJ1120" i="1"/>
  <c r="AH1120" i="1"/>
  <c r="AG1120" i="1"/>
  <c r="L1120" i="1"/>
  <c r="AJ1119" i="1"/>
  <c r="AH1119" i="1"/>
  <c r="AG1119" i="1"/>
  <c r="L1119" i="1"/>
  <c r="AJ1118" i="1"/>
  <c r="AH1118" i="1"/>
  <c r="AG1118" i="1"/>
  <c r="L1118" i="1"/>
  <c r="AJ1117" i="1"/>
  <c r="AH1117" i="1"/>
  <c r="AG1117" i="1"/>
  <c r="L1117" i="1"/>
  <c r="AJ1116" i="1"/>
  <c r="AH1116" i="1"/>
  <c r="AG1116" i="1"/>
  <c r="L1116" i="1"/>
  <c r="AJ1115" i="1"/>
  <c r="AH1115" i="1"/>
  <c r="AG1115" i="1"/>
  <c r="L1115" i="1"/>
  <c r="AJ1114" i="1"/>
  <c r="AH1114" i="1"/>
  <c r="AG1114" i="1"/>
  <c r="L1114" i="1"/>
  <c r="AJ1113" i="1"/>
  <c r="AH1113" i="1"/>
  <c r="AG1113" i="1"/>
  <c r="L1113" i="1"/>
  <c r="AJ1112" i="1"/>
  <c r="AH1112" i="1"/>
  <c r="AG1112" i="1"/>
  <c r="L1112" i="1"/>
  <c r="AJ1111" i="1"/>
  <c r="AH1111" i="1"/>
  <c r="AG1111" i="1"/>
  <c r="L1111" i="1"/>
  <c r="AJ1110" i="1"/>
  <c r="AH1110" i="1"/>
  <c r="AG1110" i="1"/>
  <c r="L1110" i="1"/>
  <c r="AJ1109" i="1"/>
  <c r="AH1109" i="1"/>
  <c r="AG1109" i="1"/>
  <c r="L1109" i="1"/>
  <c r="AJ1108" i="1"/>
  <c r="AH1108" i="1"/>
  <c r="AG1108" i="1"/>
  <c r="L1108" i="1"/>
  <c r="AJ1107" i="1"/>
  <c r="AH1107" i="1"/>
  <c r="AG1107" i="1"/>
  <c r="L1107" i="1"/>
  <c r="AJ1106" i="1"/>
  <c r="AH1106" i="1"/>
  <c r="AG1106" i="1"/>
  <c r="L1106" i="1"/>
  <c r="AJ1105" i="1"/>
  <c r="AH1105" i="1"/>
  <c r="AG1105" i="1"/>
  <c r="L1105" i="1"/>
  <c r="AJ1104" i="1"/>
  <c r="AH1104" i="1"/>
  <c r="AG1104" i="1"/>
  <c r="L1104" i="1"/>
  <c r="AJ1103" i="1"/>
  <c r="AH1103" i="1"/>
  <c r="AG1103" i="1"/>
  <c r="L1103" i="1"/>
  <c r="AJ1102" i="1"/>
  <c r="AH1102" i="1"/>
  <c r="AG1102" i="1"/>
  <c r="L1102" i="1"/>
  <c r="AJ1101" i="1"/>
  <c r="AH1101" i="1"/>
  <c r="AG1101" i="1"/>
  <c r="L1101" i="1"/>
  <c r="AJ1100" i="1"/>
  <c r="AH1100" i="1"/>
  <c r="AG1100" i="1"/>
  <c r="L1100" i="1"/>
  <c r="AJ1099" i="1"/>
  <c r="AH1099" i="1"/>
  <c r="AG1099" i="1"/>
  <c r="L1099" i="1"/>
  <c r="AJ1098" i="1"/>
  <c r="AH1098" i="1"/>
  <c r="AG1098" i="1"/>
  <c r="L1098" i="1"/>
  <c r="AJ1097" i="1"/>
  <c r="AH1097" i="1"/>
  <c r="AG1097" i="1"/>
  <c r="L1097" i="1"/>
  <c r="AJ1096" i="1"/>
  <c r="AH1096" i="1"/>
  <c r="AG1096" i="1"/>
  <c r="L1096" i="1"/>
  <c r="AJ1095" i="1"/>
  <c r="AH1095" i="1"/>
  <c r="AG1095" i="1"/>
  <c r="L1095" i="1"/>
  <c r="AJ1094" i="1"/>
  <c r="AH1094" i="1"/>
  <c r="AG1094" i="1"/>
  <c r="L1094" i="1"/>
  <c r="AJ1093" i="1"/>
  <c r="AH1093" i="1"/>
  <c r="AG1093" i="1"/>
  <c r="L1093" i="1"/>
  <c r="AJ1092" i="1"/>
  <c r="AH1092" i="1"/>
  <c r="AG1092" i="1"/>
  <c r="L1092" i="1"/>
  <c r="AJ1091" i="1"/>
  <c r="AH1091" i="1"/>
  <c r="AG1091" i="1"/>
  <c r="L1091" i="1"/>
  <c r="AJ1090" i="1"/>
  <c r="AH1090" i="1"/>
  <c r="AG1090" i="1"/>
  <c r="L1090" i="1"/>
  <c r="AJ1089" i="1"/>
  <c r="AH1089" i="1"/>
  <c r="AG1089" i="1"/>
  <c r="L1089" i="1"/>
  <c r="AJ1088" i="1"/>
  <c r="AH1088" i="1"/>
  <c r="AG1088" i="1"/>
  <c r="L1088" i="1"/>
  <c r="AJ1087" i="1"/>
  <c r="AH1087" i="1"/>
  <c r="AG1087" i="1"/>
  <c r="L1087" i="1"/>
  <c r="AJ1086" i="1"/>
  <c r="AH1086" i="1"/>
  <c r="AG1086" i="1"/>
  <c r="L1086" i="1"/>
  <c r="AJ1085" i="1"/>
  <c r="AH1085" i="1"/>
  <c r="AG1085" i="1"/>
  <c r="L1085" i="1"/>
  <c r="AJ1084" i="1"/>
  <c r="AH1084" i="1"/>
  <c r="AG1084" i="1"/>
  <c r="L1084" i="1"/>
  <c r="AJ1083" i="1"/>
  <c r="AH1083" i="1"/>
  <c r="AG1083" i="1"/>
  <c r="L1083" i="1"/>
  <c r="AJ1082" i="1"/>
  <c r="AH1082" i="1"/>
  <c r="AG1082" i="1"/>
  <c r="L1082" i="1"/>
  <c r="AJ1081" i="1"/>
  <c r="AH1081" i="1"/>
  <c r="AG1081" i="1"/>
  <c r="L1081" i="1"/>
  <c r="AJ1080" i="1"/>
  <c r="AH1080" i="1"/>
  <c r="AG1080" i="1"/>
  <c r="L1080" i="1"/>
  <c r="AJ1079" i="1"/>
  <c r="AH1079" i="1"/>
  <c r="AG1079" i="1"/>
  <c r="L1079" i="1"/>
  <c r="AJ1078" i="1"/>
  <c r="AH1078" i="1"/>
  <c r="AG1078" i="1"/>
  <c r="L1078" i="1"/>
  <c r="AJ1077" i="1"/>
  <c r="AH1077" i="1"/>
  <c r="AG1077" i="1"/>
  <c r="L1077" i="1"/>
  <c r="AJ1076" i="1"/>
  <c r="AH1076" i="1"/>
  <c r="AG1076" i="1"/>
  <c r="L1076" i="1"/>
  <c r="AJ1075" i="1"/>
  <c r="AH1075" i="1"/>
  <c r="AG1075" i="1"/>
  <c r="L1075" i="1"/>
  <c r="AJ1074" i="1"/>
  <c r="AH1074" i="1"/>
  <c r="AG1074" i="1"/>
  <c r="L1074" i="1"/>
  <c r="AJ1073" i="1"/>
  <c r="AH1073" i="1"/>
  <c r="AG1073" i="1"/>
  <c r="L1073" i="1"/>
  <c r="AJ1072" i="1"/>
  <c r="AH1072" i="1"/>
  <c r="AG1072" i="1"/>
  <c r="L1072" i="1"/>
  <c r="AJ1071" i="1"/>
  <c r="AH1071" i="1"/>
  <c r="AG1071" i="1"/>
  <c r="L1071" i="1"/>
  <c r="AJ1070" i="1"/>
  <c r="AH1070" i="1"/>
  <c r="AG1070" i="1"/>
  <c r="L1070" i="1"/>
  <c r="AJ1069" i="1"/>
  <c r="AH1069" i="1"/>
  <c r="AG1069" i="1"/>
  <c r="L1069" i="1"/>
  <c r="AJ1068" i="1"/>
  <c r="AH1068" i="1"/>
  <c r="AG1068" i="1"/>
  <c r="L1068" i="1"/>
  <c r="AJ1067" i="1"/>
  <c r="AH1067" i="1"/>
  <c r="AG1067" i="1"/>
  <c r="L1067" i="1"/>
  <c r="AJ1066" i="1"/>
  <c r="AH1066" i="1"/>
  <c r="AG1066" i="1"/>
  <c r="L1066" i="1"/>
  <c r="AJ1065" i="1"/>
  <c r="AH1065" i="1"/>
  <c r="AG1065" i="1"/>
  <c r="L1065" i="1"/>
  <c r="AJ1064" i="1"/>
  <c r="AH1064" i="1"/>
  <c r="AG1064" i="1"/>
  <c r="L1064" i="1"/>
  <c r="AJ1063" i="1"/>
  <c r="AH1063" i="1"/>
  <c r="AG1063" i="1"/>
  <c r="L1063" i="1"/>
  <c r="AJ1062" i="1"/>
  <c r="AH1062" i="1"/>
  <c r="AG1062" i="1"/>
  <c r="L1062" i="1"/>
  <c r="AJ1061" i="1"/>
  <c r="AH1061" i="1"/>
  <c r="AG1061" i="1"/>
  <c r="L1061" i="1"/>
  <c r="AJ1060" i="1"/>
  <c r="AH1060" i="1"/>
  <c r="AG1060" i="1"/>
  <c r="L1060" i="1"/>
  <c r="AJ1059" i="1"/>
  <c r="AH1059" i="1"/>
  <c r="AG1059" i="1"/>
  <c r="L1059" i="1"/>
  <c r="AJ1058" i="1"/>
  <c r="AH1058" i="1"/>
  <c r="AG1058" i="1"/>
  <c r="L1058" i="1"/>
  <c r="AJ1057" i="1"/>
  <c r="AH1057" i="1"/>
  <c r="AG1057" i="1"/>
  <c r="L1057" i="1"/>
  <c r="AJ1056" i="1"/>
  <c r="AH1056" i="1"/>
  <c r="AG1056" i="1"/>
  <c r="L1056" i="1"/>
  <c r="AJ1055" i="1"/>
  <c r="AH1055" i="1"/>
  <c r="AG1055" i="1"/>
  <c r="L1055" i="1"/>
  <c r="AJ1054" i="1"/>
  <c r="AH1054" i="1"/>
  <c r="AG1054" i="1"/>
  <c r="L1054" i="1"/>
  <c r="AJ1053" i="1"/>
  <c r="AH1053" i="1"/>
  <c r="AG1053" i="1"/>
  <c r="L1053" i="1"/>
  <c r="AJ1052" i="1"/>
  <c r="AH1052" i="1"/>
  <c r="AG1052" i="1"/>
  <c r="L1052" i="1"/>
  <c r="AJ1051" i="1"/>
  <c r="AH1051" i="1"/>
  <c r="AG1051" i="1"/>
  <c r="L1051" i="1"/>
  <c r="AJ1050" i="1"/>
  <c r="AH1050" i="1"/>
  <c r="AG1050" i="1"/>
  <c r="L1050" i="1"/>
  <c r="AJ1049" i="1"/>
  <c r="AH1049" i="1"/>
  <c r="AG1049" i="1"/>
  <c r="L1049" i="1"/>
  <c r="AJ1048" i="1"/>
  <c r="AH1048" i="1"/>
  <c r="AG1048" i="1"/>
  <c r="L1048" i="1"/>
  <c r="AJ1047" i="1"/>
  <c r="AH1047" i="1"/>
  <c r="AG1047" i="1"/>
  <c r="L1047" i="1"/>
  <c r="AJ1046" i="1"/>
  <c r="AH1046" i="1"/>
  <c r="AG1046" i="1"/>
  <c r="L1046" i="1"/>
  <c r="AJ1045" i="1"/>
  <c r="AH1045" i="1"/>
  <c r="AG1045" i="1"/>
  <c r="L1045" i="1"/>
  <c r="AJ1044" i="1"/>
  <c r="AH1044" i="1"/>
  <c r="AG1044" i="1"/>
  <c r="L1044" i="1"/>
  <c r="AJ1043" i="1"/>
  <c r="AH1043" i="1"/>
  <c r="AG1043" i="1"/>
  <c r="L1043" i="1"/>
  <c r="AJ1042" i="1"/>
  <c r="AH1042" i="1"/>
  <c r="AG1042" i="1"/>
  <c r="L1042" i="1"/>
  <c r="AJ1041" i="1"/>
  <c r="AH1041" i="1"/>
  <c r="AG1041" i="1"/>
  <c r="L1041" i="1"/>
  <c r="AJ1040" i="1"/>
  <c r="AH1040" i="1"/>
  <c r="AG1040" i="1"/>
  <c r="L1040" i="1"/>
  <c r="AJ1039" i="1"/>
  <c r="AH1039" i="1"/>
  <c r="AG1039" i="1"/>
  <c r="L1039" i="1"/>
  <c r="AJ1038" i="1"/>
  <c r="AH1038" i="1"/>
  <c r="AG1038" i="1"/>
  <c r="L1038" i="1"/>
  <c r="AJ1037" i="1"/>
  <c r="AH1037" i="1"/>
  <c r="AG1037" i="1"/>
  <c r="L1037" i="1"/>
  <c r="AJ1036" i="1"/>
  <c r="AH1036" i="1"/>
  <c r="AG1036" i="1"/>
  <c r="L1036" i="1"/>
  <c r="AJ1035" i="1"/>
  <c r="AH1035" i="1"/>
  <c r="AG1035" i="1"/>
  <c r="L1035" i="1"/>
  <c r="AJ1034" i="1"/>
  <c r="AH1034" i="1"/>
  <c r="AG1034" i="1"/>
  <c r="L1034" i="1"/>
  <c r="AJ1033" i="1"/>
  <c r="AH1033" i="1"/>
  <c r="AG1033" i="1"/>
  <c r="L1033" i="1"/>
  <c r="AJ1032" i="1"/>
  <c r="AH1032" i="1"/>
  <c r="AG1032" i="1"/>
  <c r="L1032" i="1"/>
  <c r="AJ1031" i="1"/>
  <c r="AH1031" i="1"/>
  <c r="AG1031" i="1"/>
  <c r="L1031" i="1"/>
  <c r="AJ1030" i="1"/>
  <c r="AH1030" i="1"/>
  <c r="AG1030" i="1"/>
  <c r="L1030" i="1"/>
  <c r="AJ1029" i="1"/>
  <c r="AH1029" i="1"/>
  <c r="AG1029" i="1"/>
  <c r="L1029" i="1"/>
  <c r="AJ1028" i="1"/>
  <c r="AH1028" i="1"/>
  <c r="AG1028" i="1"/>
  <c r="L1028" i="1"/>
  <c r="AJ1027" i="1"/>
  <c r="AH1027" i="1"/>
  <c r="AG1027" i="1"/>
  <c r="L1027" i="1"/>
  <c r="AJ1026" i="1"/>
  <c r="AH1026" i="1"/>
  <c r="AG1026" i="1"/>
  <c r="L1026" i="1"/>
  <c r="AJ1025" i="1"/>
  <c r="AH1025" i="1"/>
  <c r="AG1025" i="1"/>
  <c r="L1025" i="1"/>
  <c r="AJ1024" i="1"/>
  <c r="AH1024" i="1"/>
  <c r="AG1024" i="1"/>
  <c r="L1024" i="1"/>
  <c r="AJ1023" i="1"/>
  <c r="AH1023" i="1"/>
  <c r="AG1023" i="1"/>
  <c r="L1023" i="1"/>
  <c r="AJ1022" i="1"/>
  <c r="AH1022" i="1"/>
  <c r="AG1022" i="1"/>
  <c r="L1022" i="1"/>
  <c r="AJ1021" i="1"/>
  <c r="AH1021" i="1"/>
  <c r="AG1021" i="1"/>
  <c r="L1021" i="1"/>
  <c r="AJ1020" i="1"/>
  <c r="AH1020" i="1"/>
  <c r="AG1020" i="1"/>
  <c r="L1020" i="1"/>
  <c r="AJ1019" i="1"/>
  <c r="AH1019" i="1"/>
  <c r="AG1019" i="1"/>
  <c r="L1019" i="1"/>
  <c r="AJ1018" i="1"/>
  <c r="AH1018" i="1"/>
  <c r="AG1018" i="1"/>
  <c r="L1018" i="1"/>
  <c r="AJ1017" i="1"/>
  <c r="AH1017" i="1"/>
  <c r="AG1017" i="1"/>
  <c r="L1017" i="1"/>
  <c r="AJ1016" i="1"/>
  <c r="AH1016" i="1"/>
  <c r="AG1016" i="1"/>
  <c r="L1016" i="1"/>
  <c r="AJ1015" i="1"/>
  <c r="AH1015" i="1"/>
  <c r="AG1015" i="1"/>
  <c r="L1015" i="1"/>
  <c r="AJ1014" i="1"/>
  <c r="AH1014" i="1"/>
  <c r="AG1014" i="1"/>
  <c r="L1014" i="1"/>
  <c r="AJ1013" i="1"/>
  <c r="AH1013" i="1"/>
  <c r="AG1013" i="1"/>
  <c r="L1013" i="1"/>
  <c r="AJ1012" i="1"/>
  <c r="AH1012" i="1"/>
  <c r="AG1012" i="1"/>
  <c r="L1012" i="1"/>
  <c r="AJ1011" i="1"/>
  <c r="AH1011" i="1"/>
  <c r="AG1011" i="1"/>
  <c r="L1011" i="1"/>
  <c r="AJ1010" i="1"/>
  <c r="AH1010" i="1"/>
  <c r="AG1010" i="1"/>
  <c r="L1010" i="1"/>
  <c r="AJ1009" i="1"/>
  <c r="AH1009" i="1"/>
  <c r="AG1009" i="1"/>
  <c r="L1009" i="1"/>
  <c r="AJ1008" i="1"/>
  <c r="AH1008" i="1"/>
  <c r="AG1008" i="1"/>
  <c r="L1008" i="1"/>
  <c r="AJ1007" i="1"/>
  <c r="AH1007" i="1"/>
  <c r="AG1007" i="1"/>
  <c r="L1007" i="1"/>
  <c r="AJ1006" i="1"/>
  <c r="AH1006" i="1"/>
  <c r="AG1006" i="1"/>
  <c r="L1006" i="1"/>
  <c r="AJ1005" i="1"/>
  <c r="AH1005" i="1"/>
  <c r="AG1005" i="1"/>
  <c r="L1005" i="1"/>
  <c r="AJ1004" i="1"/>
  <c r="AH1004" i="1"/>
  <c r="AG1004" i="1"/>
  <c r="L1004" i="1"/>
  <c r="AJ1003" i="1"/>
  <c r="AH1003" i="1"/>
  <c r="AG1003" i="1"/>
  <c r="L1003" i="1"/>
  <c r="AJ1002" i="1"/>
  <c r="AH1002" i="1"/>
  <c r="AG1002" i="1"/>
  <c r="L1002" i="1"/>
  <c r="AJ1001" i="1"/>
  <c r="AH1001" i="1"/>
  <c r="AG1001" i="1"/>
  <c r="L1001" i="1"/>
  <c r="AJ1000" i="1"/>
  <c r="AH1000" i="1"/>
  <c r="AG1000" i="1"/>
  <c r="L1000" i="1"/>
  <c r="AJ999" i="1"/>
  <c r="AH999" i="1"/>
  <c r="AG999" i="1"/>
  <c r="L999" i="1"/>
  <c r="AJ998" i="1"/>
  <c r="AH998" i="1"/>
  <c r="AG998" i="1"/>
  <c r="L998" i="1"/>
  <c r="AJ997" i="1"/>
  <c r="AH997" i="1"/>
  <c r="AG997" i="1"/>
  <c r="L997" i="1"/>
  <c r="AJ996" i="1"/>
  <c r="AH996" i="1"/>
  <c r="AG996" i="1"/>
  <c r="L996" i="1"/>
  <c r="AJ995" i="1"/>
  <c r="AH995" i="1"/>
  <c r="AG995" i="1"/>
  <c r="L995" i="1"/>
  <c r="AJ994" i="1"/>
  <c r="AH994" i="1"/>
  <c r="AG994" i="1"/>
  <c r="L994" i="1"/>
  <c r="AJ993" i="1"/>
  <c r="AH993" i="1"/>
  <c r="AG993" i="1"/>
  <c r="L993" i="1"/>
  <c r="AJ992" i="1"/>
  <c r="AH992" i="1"/>
  <c r="AG992" i="1"/>
  <c r="L992" i="1"/>
  <c r="AJ991" i="1"/>
  <c r="AH991" i="1"/>
  <c r="AG991" i="1"/>
  <c r="L991" i="1"/>
  <c r="AJ990" i="1"/>
  <c r="AH990" i="1"/>
  <c r="AG990" i="1"/>
  <c r="L990" i="1"/>
  <c r="AJ989" i="1"/>
  <c r="AH989" i="1"/>
  <c r="AG989" i="1"/>
  <c r="L989" i="1"/>
  <c r="AJ988" i="1"/>
  <c r="AH988" i="1"/>
  <c r="AG988" i="1"/>
  <c r="L988" i="1"/>
  <c r="AJ987" i="1"/>
  <c r="AH987" i="1"/>
  <c r="AG987" i="1"/>
  <c r="L987" i="1"/>
  <c r="AJ986" i="1"/>
  <c r="AH986" i="1"/>
  <c r="AG986" i="1"/>
  <c r="L986" i="1"/>
  <c r="AJ985" i="1"/>
  <c r="AH985" i="1"/>
  <c r="AG985" i="1"/>
  <c r="L985" i="1"/>
  <c r="AJ984" i="1"/>
  <c r="AH984" i="1"/>
  <c r="AG984" i="1"/>
  <c r="L984" i="1"/>
  <c r="AJ983" i="1"/>
  <c r="AH983" i="1"/>
  <c r="AG983" i="1"/>
  <c r="L983" i="1"/>
  <c r="AJ982" i="1"/>
  <c r="AH982" i="1"/>
  <c r="AG982" i="1"/>
  <c r="L982" i="1"/>
  <c r="AJ981" i="1"/>
  <c r="AH981" i="1"/>
  <c r="AG981" i="1"/>
  <c r="L981" i="1"/>
  <c r="AJ980" i="1"/>
  <c r="AH980" i="1"/>
  <c r="AG980" i="1"/>
  <c r="L980" i="1"/>
  <c r="AJ979" i="1"/>
  <c r="AH979" i="1"/>
  <c r="AG979" i="1"/>
  <c r="L979" i="1"/>
  <c r="AJ978" i="1"/>
  <c r="AH978" i="1"/>
  <c r="AG978" i="1"/>
  <c r="L978" i="1"/>
  <c r="AJ977" i="1"/>
  <c r="AH977" i="1"/>
  <c r="AG977" i="1"/>
  <c r="L977" i="1"/>
  <c r="AJ976" i="1"/>
  <c r="AH976" i="1"/>
  <c r="AG976" i="1"/>
  <c r="L976" i="1"/>
  <c r="AJ975" i="1"/>
  <c r="AH975" i="1"/>
  <c r="AG975" i="1"/>
  <c r="L975" i="1"/>
  <c r="AJ974" i="1"/>
  <c r="AH974" i="1"/>
  <c r="AG974" i="1"/>
  <c r="L974" i="1"/>
  <c r="AJ973" i="1"/>
  <c r="AH973" i="1"/>
  <c r="AG973" i="1"/>
  <c r="L973" i="1"/>
  <c r="AJ972" i="1"/>
  <c r="AH972" i="1"/>
  <c r="AG972" i="1"/>
  <c r="L972" i="1"/>
  <c r="AJ971" i="1"/>
  <c r="AH971" i="1"/>
  <c r="AG971" i="1"/>
  <c r="L971" i="1"/>
  <c r="AJ970" i="1"/>
  <c r="AH970" i="1"/>
  <c r="AG970" i="1"/>
  <c r="L970" i="1"/>
  <c r="AJ969" i="1"/>
  <c r="AH969" i="1"/>
  <c r="AG969" i="1"/>
  <c r="L969" i="1"/>
  <c r="AJ968" i="1"/>
  <c r="AH968" i="1"/>
  <c r="AG968" i="1"/>
  <c r="L968" i="1"/>
  <c r="AJ967" i="1"/>
  <c r="AH967" i="1"/>
  <c r="AG967" i="1"/>
  <c r="L967" i="1"/>
  <c r="AJ966" i="1"/>
  <c r="AH966" i="1"/>
  <c r="AG966" i="1"/>
  <c r="L966" i="1"/>
  <c r="AJ965" i="1"/>
  <c r="AH965" i="1"/>
  <c r="AG965" i="1"/>
  <c r="L965" i="1"/>
  <c r="AJ964" i="1"/>
  <c r="AH964" i="1"/>
  <c r="AG964" i="1"/>
  <c r="L964" i="1"/>
  <c r="AJ963" i="1"/>
  <c r="AH963" i="1"/>
  <c r="AG963" i="1"/>
  <c r="L963" i="1"/>
  <c r="AJ962" i="1"/>
  <c r="AH962" i="1"/>
  <c r="AG962" i="1"/>
  <c r="L962" i="1"/>
  <c r="AJ961" i="1"/>
  <c r="AH961" i="1"/>
  <c r="AG961" i="1"/>
  <c r="L961" i="1"/>
  <c r="AJ960" i="1"/>
  <c r="AH960" i="1"/>
  <c r="AG960" i="1"/>
  <c r="L960" i="1"/>
  <c r="AJ959" i="1"/>
  <c r="AH959" i="1"/>
  <c r="AG959" i="1"/>
  <c r="L959" i="1"/>
  <c r="AJ958" i="1"/>
  <c r="AH958" i="1"/>
  <c r="AG958" i="1"/>
  <c r="L958" i="1"/>
  <c r="AJ957" i="1"/>
  <c r="AH957" i="1"/>
  <c r="AG957" i="1"/>
  <c r="L957" i="1"/>
  <c r="AJ956" i="1"/>
  <c r="AH956" i="1"/>
  <c r="AG956" i="1"/>
  <c r="L956" i="1"/>
  <c r="AJ955" i="1"/>
  <c r="AH955" i="1"/>
  <c r="AG955" i="1"/>
  <c r="L955" i="1"/>
  <c r="AJ954" i="1"/>
  <c r="AH954" i="1"/>
  <c r="AG954" i="1"/>
  <c r="L954" i="1"/>
  <c r="AJ953" i="1"/>
  <c r="AH953" i="1"/>
  <c r="AG953" i="1"/>
  <c r="L953" i="1"/>
  <c r="AJ952" i="1"/>
  <c r="AH952" i="1"/>
  <c r="AG952" i="1"/>
  <c r="L952" i="1"/>
  <c r="AJ951" i="1"/>
  <c r="AH951" i="1"/>
  <c r="AG951" i="1"/>
  <c r="L951" i="1"/>
  <c r="AJ950" i="1"/>
  <c r="AH950" i="1"/>
  <c r="AG950" i="1"/>
  <c r="L950" i="1"/>
  <c r="AJ949" i="1"/>
  <c r="AH949" i="1"/>
  <c r="AG949" i="1"/>
  <c r="L949" i="1"/>
  <c r="AJ948" i="1"/>
  <c r="AH948" i="1"/>
  <c r="AG948" i="1"/>
  <c r="L948" i="1"/>
  <c r="AJ947" i="1"/>
  <c r="AH947" i="1"/>
  <c r="AG947" i="1"/>
  <c r="L947" i="1"/>
  <c r="AJ946" i="1"/>
  <c r="AH946" i="1"/>
  <c r="AG946" i="1"/>
  <c r="L946" i="1"/>
  <c r="AJ945" i="1"/>
  <c r="AH945" i="1"/>
  <c r="AG945" i="1"/>
  <c r="L945" i="1"/>
  <c r="AJ944" i="1"/>
  <c r="AH944" i="1"/>
  <c r="AG944" i="1"/>
  <c r="L944" i="1"/>
  <c r="AJ943" i="1"/>
  <c r="AH943" i="1"/>
  <c r="AG943" i="1"/>
  <c r="L943" i="1"/>
  <c r="AJ942" i="1"/>
  <c r="AH942" i="1"/>
  <c r="AG942" i="1"/>
  <c r="L942" i="1"/>
  <c r="AJ941" i="1"/>
  <c r="AH941" i="1"/>
  <c r="AG941" i="1"/>
  <c r="L941" i="1"/>
  <c r="AJ940" i="1"/>
  <c r="AH940" i="1"/>
  <c r="AG940" i="1"/>
  <c r="L940" i="1"/>
  <c r="AJ939" i="1"/>
  <c r="AH939" i="1"/>
  <c r="AG939" i="1"/>
  <c r="L939" i="1"/>
  <c r="AJ938" i="1"/>
  <c r="AH938" i="1"/>
  <c r="AG938" i="1"/>
  <c r="L938" i="1"/>
  <c r="AJ937" i="1"/>
  <c r="AH937" i="1"/>
  <c r="AG937" i="1"/>
  <c r="L937" i="1"/>
  <c r="AJ936" i="1"/>
  <c r="AH936" i="1"/>
  <c r="AG936" i="1"/>
  <c r="L936" i="1"/>
  <c r="AJ935" i="1"/>
  <c r="AH935" i="1"/>
  <c r="AG935" i="1"/>
  <c r="L935" i="1"/>
  <c r="AJ934" i="1"/>
  <c r="AH934" i="1"/>
  <c r="AG934" i="1"/>
  <c r="L934" i="1"/>
  <c r="AJ933" i="1"/>
  <c r="AH933" i="1"/>
  <c r="AG933" i="1"/>
  <c r="L933" i="1"/>
  <c r="AJ932" i="1"/>
  <c r="AH932" i="1"/>
  <c r="AG932" i="1"/>
  <c r="L932" i="1"/>
  <c r="AJ931" i="1"/>
  <c r="AH931" i="1"/>
  <c r="AG931" i="1"/>
  <c r="L931" i="1"/>
  <c r="AJ930" i="1"/>
  <c r="AH930" i="1"/>
  <c r="AG930" i="1"/>
  <c r="L930" i="1"/>
  <c r="AJ929" i="1"/>
  <c r="AH929" i="1"/>
  <c r="AG929" i="1"/>
  <c r="L929" i="1"/>
  <c r="AJ928" i="1"/>
  <c r="AH928" i="1"/>
  <c r="AG928" i="1"/>
  <c r="L928" i="1"/>
  <c r="AJ927" i="1"/>
  <c r="AH927" i="1"/>
  <c r="AG927" i="1"/>
  <c r="L927" i="1"/>
  <c r="AJ926" i="1"/>
  <c r="AH926" i="1"/>
  <c r="AG926" i="1"/>
  <c r="L926" i="1"/>
  <c r="AJ925" i="1"/>
  <c r="AH925" i="1"/>
  <c r="AG925" i="1"/>
  <c r="L925" i="1"/>
  <c r="AJ924" i="1"/>
  <c r="AH924" i="1"/>
  <c r="AG924" i="1"/>
  <c r="L924" i="1"/>
  <c r="AJ923" i="1"/>
  <c r="AH923" i="1"/>
  <c r="AG923" i="1"/>
  <c r="L923" i="1"/>
  <c r="AJ922" i="1"/>
  <c r="AH922" i="1"/>
  <c r="AG922" i="1"/>
  <c r="L922" i="1"/>
  <c r="AJ921" i="1"/>
  <c r="AH921" i="1"/>
  <c r="AG921" i="1"/>
  <c r="L921" i="1"/>
  <c r="AJ920" i="1"/>
  <c r="AH920" i="1"/>
  <c r="AG920" i="1"/>
  <c r="L920" i="1"/>
  <c r="AJ919" i="1"/>
  <c r="AH919" i="1"/>
  <c r="AG919" i="1"/>
  <c r="L919" i="1"/>
  <c r="AJ918" i="1"/>
  <c r="AH918" i="1"/>
  <c r="AG918" i="1"/>
  <c r="L918" i="1"/>
  <c r="AJ917" i="1"/>
  <c r="AH917" i="1"/>
  <c r="AG917" i="1"/>
  <c r="L917" i="1"/>
  <c r="AJ916" i="1"/>
  <c r="AH916" i="1"/>
  <c r="AG916" i="1"/>
  <c r="L916" i="1"/>
  <c r="AJ915" i="1"/>
  <c r="AH915" i="1"/>
  <c r="AG915" i="1"/>
  <c r="L915" i="1"/>
  <c r="AJ914" i="1"/>
  <c r="AH914" i="1"/>
  <c r="AG914" i="1"/>
  <c r="L914" i="1"/>
  <c r="AJ913" i="1"/>
  <c r="AH913" i="1"/>
  <c r="AG913" i="1"/>
  <c r="L913" i="1"/>
  <c r="AJ912" i="1"/>
  <c r="AH912" i="1"/>
  <c r="AG912" i="1"/>
  <c r="L912" i="1"/>
  <c r="AJ911" i="1"/>
  <c r="AH911" i="1"/>
  <c r="AG911" i="1"/>
  <c r="L911" i="1"/>
  <c r="AJ910" i="1"/>
  <c r="AH910" i="1"/>
  <c r="AG910" i="1"/>
  <c r="L910" i="1"/>
  <c r="AJ909" i="1"/>
  <c r="AH909" i="1"/>
  <c r="AG909" i="1"/>
  <c r="L909" i="1"/>
  <c r="AJ908" i="1"/>
  <c r="AH908" i="1"/>
  <c r="AG908" i="1"/>
  <c r="L908" i="1"/>
  <c r="AJ907" i="1"/>
  <c r="AH907" i="1"/>
  <c r="AG907" i="1"/>
  <c r="L907" i="1"/>
  <c r="AJ906" i="1"/>
  <c r="AH906" i="1"/>
  <c r="AG906" i="1"/>
  <c r="L906" i="1"/>
  <c r="AJ905" i="1"/>
  <c r="AH905" i="1"/>
  <c r="AG905" i="1"/>
  <c r="L905" i="1"/>
  <c r="AJ904" i="1"/>
  <c r="AH904" i="1"/>
  <c r="AG904" i="1"/>
  <c r="L904" i="1"/>
  <c r="AJ903" i="1"/>
  <c r="AH903" i="1"/>
  <c r="AG903" i="1"/>
  <c r="L903" i="1"/>
  <c r="AJ902" i="1"/>
  <c r="AH902" i="1"/>
  <c r="AG902" i="1"/>
  <c r="L902" i="1"/>
  <c r="AJ901" i="1"/>
  <c r="AH901" i="1"/>
  <c r="AG901" i="1"/>
  <c r="L901" i="1"/>
  <c r="AJ900" i="1"/>
  <c r="AH900" i="1"/>
  <c r="AG900" i="1"/>
  <c r="L900" i="1"/>
  <c r="AJ899" i="1"/>
  <c r="AH899" i="1"/>
  <c r="AG899" i="1"/>
  <c r="L899" i="1"/>
  <c r="AJ898" i="1"/>
  <c r="AH898" i="1"/>
  <c r="AG898" i="1"/>
  <c r="L898" i="1"/>
  <c r="AJ897" i="1"/>
  <c r="AH897" i="1"/>
  <c r="AG897" i="1"/>
  <c r="L897" i="1"/>
  <c r="AJ896" i="1"/>
  <c r="AH896" i="1"/>
  <c r="AG896" i="1"/>
  <c r="L896" i="1"/>
  <c r="AJ895" i="1"/>
  <c r="AH895" i="1"/>
  <c r="AG895" i="1"/>
  <c r="L895" i="1"/>
  <c r="AJ894" i="1"/>
  <c r="AH894" i="1"/>
  <c r="AG894" i="1"/>
  <c r="L894" i="1"/>
  <c r="AJ893" i="1"/>
  <c r="AH893" i="1"/>
  <c r="AG893" i="1"/>
  <c r="L893" i="1"/>
  <c r="AJ892" i="1"/>
  <c r="AH892" i="1"/>
  <c r="AG892" i="1"/>
  <c r="L892" i="1"/>
  <c r="AJ891" i="1"/>
  <c r="AH891" i="1"/>
  <c r="AG891" i="1"/>
  <c r="L891" i="1"/>
  <c r="AJ890" i="1"/>
  <c r="AH890" i="1"/>
  <c r="AG890" i="1"/>
  <c r="L890" i="1"/>
  <c r="AJ889" i="1"/>
  <c r="AH889" i="1"/>
  <c r="AG889" i="1"/>
  <c r="L889" i="1"/>
  <c r="AJ888" i="1"/>
  <c r="AH888" i="1"/>
  <c r="AG888" i="1"/>
  <c r="L888" i="1"/>
  <c r="AJ887" i="1"/>
  <c r="AH887" i="1"/>
  <c r="AG887" i="1"/>
  <c r="L887" i="1"/>
  <c r="AJ886" i="1"/>
  <c r="AH886" i="1"/>
  <c r="AG886" i="1"/>
  <c r="L886" i="1"/>
  <c r="AJ885" i="1"/>
  <c r="AH885" i="1"/>
  <c r="AG885" i="1"/>
  <c r="L885" i="1"/>
  <c r="AJ884" i="1"/>
  <c r="AH884" i="1"/>
  <c r="AG884" i="1"/>
  <c r="L884" i="1"/>
  <c r="AJ883" i="1"/>
  <c r="AH883" i="1"/>
  <c r="AG883" i="1"/>
  <c r="L883" i="1"/>
  <c r="AJ882" i="1"/>
  <c r="AH882" i="1"/>
  <c r="AG882" i="1"/>
  <c r="L882" i="1"/>
  <c r="AJ881" i="1"/>
  <c r="AH881" i="1"/>
  <c r="AG881" i="1"/>
  <c r="L881" i="1"/>
  <c r="AJ880" i="1"/>
  <c r="AH880" i="1"/>
  <c r="AG880" i="1"/>
  <c r="L880" i="1"/>
  <c r="AJ879" i="1"/>
  <c r="AH879" i="1"/>
  <c r="AG879" i="1"/>
  <c r="L879" i="1"/>
  <c r="AJ878" i="1"/>
  <c r="AH878" i="1"/>
  <c r="AG878" i="1"/>
  <c r="L878" i="1"/>
  <c r="AJ877" i="1"/>
  <c r="AH877" i="1"/>
  <c r="AG877" i="1"/>
  <c r="L877" i="1"/>
  <c r="AJ876" i="1"/>
  <c r="AH876" i="1"/>
  <c r="AG876" i="1"/>
  <c r="L876" i="1"/>
  <c r="AJ875" i="1"/>
  <c r="AH875" i="1"/>
  <c r="AG875" i="1"/>
  <c r="L875" i="1"/>
  <c r="AJ874" i="1"/>
  <c r="AH874" i="1"/>
  <c r="AG874" i="1"/>
  <c r="L874" i="1"/>
  <c r="AJ873" i="1"/>
  <c r="AH873" i="1"/>
  <c r="AG873" i="1"/>
  <c r="L873" i="1"/>
  <c r="AJ872" i="1"/>
  <c r="AH872" i="1"/>
  <c r="AG872" i="1"/>
  <c r="L872" i="1"/>
  <c r="AJ871" i="1"/>
  <c r="AH871" i="1"/>
  <c r="AG871" i="1"/>
  <c r="L871" i="1"/>
  <c r="AJ870" i="1"/>
  <c r="AH870" i="1"/>
  <c r="AG870" i="1"/>
  <c r="L870" i="1"/>
  <c r="AJ869" i="1"/>
  <c r="AH869" i="1"/>
  <c r="AG869" i="1"/>
  <c r="L869" i="1"/>
  <c r="AJ868" i="1"/>
  <c r="AH868" i="1"/>
  <c r="AG868" i="1"/>
  <c r="L868" i="1"/>
  <c r="AJ867" i="1"/>
  <c r="AH867" i="1"/>
  <c r="AG867" i="1"/>
  <c r="L867" i="1"/>
  <c r="AJ866" i="1"/>
  <c r="AH866" i="1"/>
  <c r="AG866" i="1"/>
  <c r="L866" i="1"/>
  <c r="AJ865" i="1"/>
  <c r="AH865" i="1"/>
  <c r="AG865" i="1"/>
  <c r="L865" i="1"/>
  <c r="AJ864" i="1"/>
  <c r="AH864" i="1"/>
  <c r="AG864" i="1"/>
  <c r="L864" i="1"/>
  <c r="AJ863" i="1"/>
  <c r="AH863" i="1"/>
  <c r="AG863" i="1"/>
  <c r="L863" i="1"/>
  <c r="AJ862" i="1"/>
  <c r="AH862" i="1"/>
  <c r="AG862" i="1"/>
  <c r="L862" i="1"/>
  <c r="AJ861" i="1"/>
  <c r="AH861" i="1"/>
  <c r="AG861" i="1"/>
  <c r="L861" i="1"/>
  <c r="AJ860" i="1"/>
  <c r="AH860" i="1"/>
  <c r="AG860" i="1"/>
  <c r="L860" i="1"/>
  <c r="AJ859" i="1"/>
  <c r="AH859" i="1"/>
  <c r="AG859" i="1"/>
  <c r="L859" i="1"/>
  <c r="AJ858" i="1"/>
  <c r="AH858" i="1"/>
  <c r="AG858" i="1"/>
  <c r="L858" i="1"/>
  <c r="AJ857" i="1"/>
  <c r="AH857" i="1"/>
  <c r="AG857" i="1"/>
  <c r="L857" i="1"/>
  <c r="AJ856" i="1"/>
  <c r="AH856" i="1"/>
  <c r="AG856" i="1"/>
  <c r="L856" i="1"/>
  <c r="AJ855" i="1"/>
  <c r="AH855" i="1"/>
  <c r="AG855" i="1"/>
  <c r="L855" i="1"/>
  <c r="AJ854" i="1"/>
  <c r="AH854" i="1"/>
  <c r="AG854" i="1"/>
  <c r="L854" i="1"/>
  <c r="AJ853" i="1"/>
  <c r="AH853" i="1"/>
  <c r="AG853" i="1"/>
  <c r="L853" i="1"/>
  <c r="AJ852" i="1"/>
  <c r="AH852" i="1"/>
  <c r="AG852" i="1"/>
  <c r="L852" i="1"/>
  <c r="AJ851" i="1"/>
  <c r="AH851" i="1"/>
  <c r="AG851" i="1"/>
  <c r="L851" i="1"/>
  <c r="AJ850" i="1"/>
  <c r="AH850" i="1"/>
  <c r="AG850" i="1"/>
  <c r="L850" i="1"/>
  <c r="AJ849" i="1"/>
  <c r="AH849" i="1"/>
  <c r="AG849" i="1"/>
  <c r="L849" i="1"/>
  <c r="AJ848" i="1"/>
  <c r="AH848" i="1"/>
  <c r="AG848" i="1"/>
  <c r="L848" i="1"/>
  <c r="AJ847" i="1"/>
  <c r="AH847" i="1"/>
  <c r="AG847" i="1"/>
  <c r="L847" i="1"/>
  <c r="AJ846" i="1"/>
  <c r="AH846" i="1"/>
  <c r="AG846" i="1"/>
  <c r="L846" i="1"/>
  <c r="AJ845" i="1"/>
  <c r="AH845" i="1"/>
  <c r="AG845" i="1"/>
  <c r="L845" i="1"/>
  <c r="AJ844" i="1"/>
  <c r="AH844" i="1"/>
  <c r="AG844" i="1"/>
  <c r="L844" i="1"/>
  <c r="AJ843" i="1"/>
  <c r="AH843" i="1"/>
  <c r="AG843" i="1"/>
  <c r="L843" i="1"/>
  <c r="AJ842" i="1"/>
  <c r="AH842" i="1"/>
  <c r="AG842" i="1"/>
  <c r="L842" i="1"/>
  <c r="AJ841" i="1"/>
  <c r="AH841" i="1"/>
  <c r="AG841" i="1"/>
  <c r="L841" i="1"/>
  <c r="AJ840" i="1"/>
  <c r="AH840" i="1"/>
  <c r="AG840" i="1"/>
  <c r="L840" i="1"/>
  <c r="AJ839" i="1"/>
  <c r="AH839" i="1"/>
  <c r="AG839" i="1"/>
  <c r="L839" i="1"/>
  <c r="AJ838" i="1"/>
  <c r="AH838" i="1"/>
  <c r="AG838" i="1"/>
  <c r="L838" i="1"/>
  <c r="AJ837" i="1"/>
  <c r="AH837" i="1"/>
  <c r="AG837" i="1"/>
  <c r="L837" i="1"/>
  <c r="AJ836" i="1"/>
  <c r="AH836" i="1"/>
  <c r="AG836" i="1"/>
  <c r="L836" i="1"/>
  <c r="AJ835" i="1"/>
  <c r="AH835" i="1"/>
  <c r="AG835" i="1"/>
  <c r="L835" i="1"/>
  <c r="AJ834" i="1"/>
  <c r="AH834" i="1"/>
  <c r="AG834" i="1"/>
  <c r="L834" i="1"/>
  <c r="AJ833" i="1"/>
  <c r="AH833" i="1"/>
  <c r="AG833" i="1"/>
  <c r="L833" i="1"/>
  <c r="AJ832" i="1"/>
  <c r="AH832" i="1"/>
  <c r="AG832" i="1"/>
  <c r="L832" i="1"/>
  <c r="AJ831" i="1"/>
  <c r="AH831" i="1"/>
  <c r="AG831" i="1"/>
  <c r="L831" i="1"/>
  <c r="AJ830" i="1"/>
  <c r="AH830" i="1"/>
  <c r="AG830" i="1"/>
  <c r="L830" i="1"/>
  <c r="AJ829" i="1"/>
  <c r="AH829" i="1"/>
  <c r="AG829" i="1"/>
  <c r="L829" i="1"/>
  <c r="AJ828" i="1"/>
  <c r="AH828" i="1"/>
  <c r="AG828" i="1"/>
  <c r="L828" i="1"/>
  <c r="AJ827" i="1"/>
  <c r="AH827" i="1"/>
  <c r="AG827" i="1"/>
  <c r="L827" i="1"/>
  <c r="AJ826" i="1"/>
  <c r="AH826" i="1"/>
  <c r="AG826" i="1"/>
  <c r="L826" i="1"/>
  <c r="AJ825" i="1"/>
  <c r="AH825" i="1"/>
  <c r="AG825" i="1"/>
  <c r="L825" i="1"/>
  <c r="AJ824" i="1"/>
  <c r="AH824" i="1"/>
  <c r="AG824" i="1"/>
  <c r="L824" i="1"/>
  <c r="AJ823" i="1"/>
  <c r="AH823" i="1"/>
  <c r="AG823" i="1"/>
  <c r="L823" i="1"/>
  <c r="AJ822" i="1"/>
  <c r="AH822" i="1"/>
  <c r="AG822" i="1"/>
  <c r="L822" i="1"/>
  <c r="AJ821" i="1"/>
  <c r="AH821" i="1"/>
  <c r="AG821" i="1"/>
  <c r="L821" i="1"/>
  <c r="AJ820" i="1"/>
  <c r="AH820" i="1"/>
  <c r="AG820" i="1"/>
  <c r="L820" i="1"/>
  <c r="AJ819" i="1"/>
  <c r="AH819" i="1"/>
  <c r="AG819" i="1"/>
  <c r="L819" i="1"/>
  <c r="AJ818" i="1"/>
  <c r="AH818" i="1"/>
  <c r="AG818" i="1"/>
  <c r="L818" i="1"/>
  <c r="AJ817" i="1"/>
  <c r="AH817" i="1"/>
  <c r="AG817" i="1"/>
  <c r="L817" i="1"/>
  <c r="AJ816" i="1"/>
  <c r="AH816" i="1"/>
  <c r="AG816" i="1"/>
  <c r="L816" i="1"/>
  <c r="AJ815" i="1"/>
  <c r="AH815" i="1"/>
  <c r="AG815" i="1"/>
  <c r="L815" i="1"/>
  <c r="AJ814" i="1"/>
  <c r="AH814" i="1"/>
  <c r="AG814" i="1"/>
  <c r="L814" i="1"/>
  <c r="AJ813" i="1"/>
  <c r="AH813" i="1"/>
  <c r="AG813" i="1"/>
  <c r="L813" i="1"/>
  <c r="AJ812" i="1"/>
  <c r="AH812" i="1"/>
  <c r="AG812" i="1"/>
  <c r="L812" i="1"/>
  <c r="AJ811" i="1"/>
  <c r="AH811" i="1"/>
  <c r="AG811" i="1"/>
  <c r="L811" i="1"/>
  <c r="AJ810" i="1"/>
  <c r="AH810" i="1"/>
  <c r="AG810" i="1"/>
  <c r="L810" i="1"/>
  <c r="AJ809" i="1"/>
  <c r="AH809" i="1"/>
  <c r="AG809" i="1"/>
  <c r="L809" i="1"/>
  <c r="AJ808" i="1"/>
  <c r="AH808" i="1"/>
  <c r="AG808" i="1"/>
  <c r="L808" i="1"/>
  <c r="AJ807" i="1"/>
  <c r="AH807" i="1"/>
  <c r="AG807" i="1"/>
  <c r="L807" i="1"/>
  <c r="AJ806" i="1"/>
  <c r="AH806" i="1"/>
  <c r="AG806" i="1"/>
  <c r="L806" i="1"/>
  <c r="AJ805" i="1"/>
  <c r="AH805" i="1"/>
  <c r="AG805" i="1"/>
  <c r="L805" i="1"/>
  <c r="AJ804" i="1"/>
  <c r="AH804" i="1"/>
  <c r="AG804" i="1"/>
  <c r="L804" i="1"/>
  <c r="AJ803" i="1"/>
  <c r="AH803" i="1"/>
  <c r="AG803" i="1"/>
  <c r="L803" i="1"/>
  <c r="AJ802" i="1"/>
  <c r="AH802" i="1"/>
  <c r="AG802" i="1"/>
  <c r="L802" i="1"/>
  <c r="AJ801" i="1"/>
  <c r="AH801" i="1"/>
  <c r="AG801" i="1"/>
  <c r="L801" i="1"/>
  <c r="AJ800" i="1"/>
  <c r="AH800" i="1"/>
  <c r="AG800" i="1"/>
  <c r="L800" i="1"/>
  <c r="AJ799" i="1"/>
  <c r="AH799" i="1"/>
  <c r="AG799" i="1"/>
  <c r="L799" i="1"/>
  <c r="AJ798" i="1"/>
  <c r="AH798" i="1"/>
  <c r="AG798" i="1"/>
  <c r="L798" i="1"/>
  <c r="AJ797" i="1"/>
  <c r="AH797" i="1"/>
  <c r="AG797" i="1"/>
  <c r="L797" i="1"/>
  <c r="AJ796" i="1"/>
  <c r="AH796" i="1"/>
  <c r="AG796" i="1"/>
  <c r="L796" i="1"/>
  <c r="AJ795" i="1"/>
  <c r="AH795" i="1"/>
  <c r="AG795" i="1"/>
  <c r="L795" i="1"/>
  <c r="AJ794" i="1"/>
  <c r="AH794" i="1"/>
  <c r="AG794" i="1"/>
  <c r="L794" i="1"/>
  <c r="AJ793" i="1"/>
  <c r="AH793" i="1"/>
  <c r="AG793" i="1"/>
  <c r="L793" i="1"/>
  <c r="AJ792" i="1"/>
  <c r="AH792" i="1"/>
  <c r="AG792" i="1"/>
  <c r="L792" i="1"/>
  <c r="AJ791" i="1"/>
  <c r="AH791" i="1"/>
  <c r="AG791" i="1"/>
  <c r="L791" i="1"/>
  <c r="AJ790" i="1"/>
  <c r="AH790" i="1"/>
  <c r="AG790" i="1"/>
  <c r="L790" i="1"/>
  <c r="AJ789" i="1"/>
  <c r="AH789" i="1"/>
  <c r="AG789" i="1"/>
  <c r="L789" i="1"/>
  <c r="AJ788" i="1"/>
  <c r="AH788" i="1"/>
  <c r="AG788" i="1"/>
  <c r="L788" i="1"/>
  <c r="AJ787" i="1"/>
  <c r="AH787" i="1"/>
  <c r="AG787" i="1"/>
  <c r="L787" i="1"/>
  <c r="AJ786" i="1"/>
  <c r="AH786" i="1"/>
  <c r="AG786" i="1"/>
  <c r="L786" i="1"/>
  <c r="AJ785" i="1"/>
  <c r="AH785" i="1"/>
  <c r="AG785" i="1"/>
  <c r="L785" i="1"/>
  <c r="AJ784" i="1"/>
  <c r="AH784" i="1"/>
  <c r="AG784" i="1"/>
  <c r="L784" i="1"/>
  <c r="AJ783" i="1"/>
  <c r="AH783" i="1"/>
  <c r="AG783" i="1"/>
  <c r="L783" i="1"/>
  <c r="AJ782" i="1"/>
  <c r="AH782" i="1"/>
  <c r="AG782" i="1"/>
  <c r="L782" i="1"/>
  <c r="AJ781" i="1"/>
  <c r="AH781" i="1"/>
  <c r="AG781" i="1"/>
  <c r="L781" i="1"/>
  <c r="AJ780" i="1"/>
  <c r="AH780" i="1"/>
  <c r="AG780" i="1"/>
  <c r="L780" i="1"/>
  <c r="AJ779" i="1"/>
  <c r="AH779" i="1"/>
  <c r="AG779" i="1"/>
  <c r="L779" i="1"/>
  <c r="AJ778" i="1"/>
  <c r="AH778" i="1"/>
  <c r="AG778" i="1"/>
  <c r="L778" i="1"/>
  <c r="AJ777" i="1"/>
  <c r="AH777" i="1"/>
  <c r="AG777" i="1"/>
  <c r="L777" i="1"/>
  <c r="AJ776" i="1"/>
  <c r="AH776" i="1"/>
  <c r="AG776" i="1"/>
  <c r="L776" i="1"/>
  <c r="AJ775" i="1"/>
  <c r="AH775" i="1"/>
  <c r="AG775" i="1"/>
  <c r="L775" i="1"/>
  <c r="AJ774" i="1"/>
  <c r="AH774" i="1"/>
  <c r="AG774" i="1"/>
  <c r="L774" i="1"/>
  <c r="AJ773" i="1"/>
  <c r="AH773" i="1"/>
  <c r="AG773" i="1"/>
  <c r="L773" i="1"/>
  <c r="AJ772" i="1"/>
  <c r="AH772" i="1"/>
  <c r="AG772" i="1"/>
  <c r="L772" i="1"/>
  <c r="AJ771" i="1"/>
  <c r="AH771" i="1"/>
  <c r="AG771" i="1"/>
  <c r="L771" i="1"/>
  <c r="AJ770" i="1"/>
  <c r="AH770" i="1"/>
  <c r="AG770" i="1"/>
  <c r="L770" i="1"/>
  <c r="AJ769" i="1"/>
  <c r="AH769" i="1"/>
  <c r="AG769" i="1"/>
  <c r="L769" i="1"/>
  <c r="AJ768" i="1"/>
  <c r="AH768" i="1"/>
  <c r="AG768" i="1"/>
  <c r="L768" i="1"/>
  <c r="AJ767" i="1"/>
  <c r="AH767" i="1"/>
  <c r="AG767" i="1"/>
  <c r="L767" i="1"/>
  <c r="AJ766" i="1"/>
  <c r="AH766" i="1"/>
  <c r="AG766" i="1"/>
  <c r="L766" i="1"/>
  <c r="AJ765" i="1"/>
  <c r="AH765" i="1"/>
  <c r="AG765" i="1"/>
  <c r="L765" i="1"/>
  <c r="AJ764" i="1"/>
  <c r="AH764" i="1"/>
  <c r="AG764" i="1"/>
  <c r="L764" i="1"/>
  <c r="AJ763" i="1"/>
  <c r="AH763" i="1"/>
  <c r="AG763" i="1"/>
  <c r="L763" i="1"/>
  <c r="AJ762" i="1"/>
  <c r="AH762" i="1"/>
  <c r="AG762" i="1"/>
  <c r="L762" i="1"/>
  <c r="AJ761" i="1"/>
  <c r="AH761" i="1"/>
  <c r="AG761" i="1"/>
  <c r="L761" i="1"/>
  <c r="AJ760" i="1"/>
  <c r="AH760" i="1"/>
  <c r="AG760" i="1"/>
  <c r="L760" i="1"/>
  <c r="AJ759" i="1"/>
  <c r="AH759" i="1"/>
  <c r="AG759" i="1"/>
  <c r="L759" i="1"/>
  <c r="AJ758" i="1"/>
  <c r="AH758" i="1"/>
  <c r="AG758" i="1"/>
  <c r="L758" i="1"/>
  <c r="AJ757" i="1"/>
  <c r="AH757" i="1"/>
  <c r="AG757" i="1"/>
  <c r="L757" i="1"/>
  <c r="AJ756" i="1"/>
  <c r="AH756" i="1"/>
  <c r="AG756" i="1"/>
  <c r="L756" i="1"/>
  <c r="AJ755" i="1"/>
  <c r="AH755" i="1"/>
  <c r="AG755" i="1"/>
  <c r="L755" i="1"/>
  <c r="AJ754" i="1"/>
  <c r="AH754" i="1"/>
  <c r="AG754" i="1"/>
  <c r="L754" i="1"/>
  <c r="AJ753" i="1"/>
  <c r="AH753" i="1"/>
  <c r="AG753" i="1"/>
  <c r="L753" i="1"/>
  <c r="AJ752" i="1"/>
  <c r="AH752" i="1"/>
  <c r="AG752" i="1"/>
  <c r="L752" i="1"/>
  <c r="AJ751" i="1"/>
  <c r="AH751" i="1"/>
  <c r="AG751" i="1"/>
  <c r="L751" i="1"/>
  <c r="AJ750" i="1"/>
  <c r="AH750" i="1"/>
  <c r="AG750" i="1"/>
  <c r="L750" i="1"/>
  <c r="AJ749" i="1"/>
  <c r="AH749" i="1"/>
  <c r="AG749" i="1"/>
  <c r="L749" i="1"/>
  <c r="AJ748" i="1"/>
  <c r="AH748" i="1"/>
  <c r="AG748" i="1"/>
  <c r="L748" i="1"/>
  <c r="AJ747" i="1"/>
  <c r="AH747" i="1"/>
  <c r="AG747" i="1"/>
  <c r="L747" i="1"/>
  <c r="AJ746" i="1"/>
  <c r="AH746" i="1"/>
  <c r="AG746" i="1"/>
  <c r="L746" i="1"/>
  <c r="AJ745" i="1"/>
  <c r="AH745" i="1"/>
  <c r="AG745" i="1"/>
  <c r="L745" i="1"/>
  <c r="AJ744" i="1"/>
  <c r="AH744" i="1"/>
  <c r="AG744" i="1"/>
  <c r="L744" i="1"/>
  <c r="AJ743" i="1"/>
  <c r="AH743" i="1"/>
  <c r="AG743" i="1"/>
  <c r="L743" i="1"/>
  <c r="AJ742" i="1"/>
  <c r="AH742" i="1"/>
  <c r="AG742" i="1"/>
  <c r="L742" i="1"/>
  <c r="AJ741" i="1"/>
  <c r="AH741" i="1"/>
  <c r="AG741" i="1"/>
  <c r="L741" i="1"/>
  <c r="AJ740" i="1"/>
  <c r="AH740" i="1"/>
  <c r="AG740" i="1"/>
  <c r="L740" i="1"/>
  <c r="AJ739" i="1"/>
  <c r="AH739" i="1"/>
  <c r="AG739" i="1"/>
  <c r="L739" i="1"/>
  <c r="AJ738" i="1"/>
  <c r="AH738" i="1"/>
  <c r="AG738" i="1"/>
  <c r="L738" i="1"/>
  <c r="AJ737" i="1"/>
  <c r="AH737" i="1"/>
  <c r="AG737" i="1"/>
  <c r="L737" i="1"/>
  <c r="AJ736" i="1"/>
  <c r="AH736" i="1"/>
  <c r="AG736" i="1"/>
  <c r="L736" i="1"/>
  <c r="AJ735" i="1"/>
  <c r="AH735" i="1"/>
  <c r="AG735" i="1"/>
  <c r="L735" i="1"/>
  <c r="AJ734" i="1"/>
  <c r="AH734" i="1"/>
  <c r="AG734" i="1"/>
  <c r="L734" i="1"/>
  <c r="AJ733" i="1"/>
  <c r="AH733" i="1"/>
  <c r="AG733" i="1"/>
  <c r="L733" i="1"/>
  <c r="AJ732" i="1"/>
  <c r="AH732" i="1"/>
  <c r="AG732" i="1"/>
  <c r="L732" i="1"/>
  <c r="AJ731" i="1"/>
  <c r="AH731" i="1"/>
  <c r="AG731" i="1"/>
  <c r="L731" i="1"/>
  <c r="AJ730" i="1"/>
  <c r="AH730" i="1"/>
  <c r="AG730" i="1"/>
  <c r="L730" i="1"/>
  <c r="AJ729" i="1"/>
  <c r="AH729" i="1"/>
  <c r="AG729" i="1"/>
  <c r="L729" i="1"/>
  <c r="AJ728" i="1"/>
  <c r="AH728" i="1"/>
  <c r="AG728" i="1"/>
  <c r="L728" i="1"/>
  <c r="AJ727" i="1"/>
  <c r="AH727" i="1"/>
  <c r="AG727" i="1"/>
  <c r="L727" i="1"/>
  <c r="AJ726" i="1"/>
  <c r="AH726" i="1"/>
  <c r="AG726" i="1"/>
  <c r="L726" i="1"/>
  <c r="AJ725" i="1"/>
  <c r="AH725" i="1"/>
  <c r="AG725" i="1"/>
  <c r="L725" i="1"/>
  <c r="AJ724" i="1"/>
  <c r="AH724" i="1"/>
  <c r="AG724" i="1"/>
  <c r="L724" i="1"/>
  <c r="AJ723" i="1"/>
  <c r="AH723" i="1"/>
  <c r="AG723" i="1"/>
  <c r="L723" i="1"/>
  <c r="AJ722" i="1"/>
  <c r="AH722" i="1"/>
  <c r="AG722" i="1"/>
  <c r="L722" i="1"/>
  <c r="AJ721" i="1"/>
  <c r="AH721" i="1"/>
  <c r="AG721" i="1"/>
  <c r="L721" i="1"/>
  <c r="AJ720" i="1"/>
  <c r="AH720" i="1"/>
  <c r="AG720" i="1"/>
  <c r="L720" i="1"/>
  <c r="AJ719" i="1"/>
  <c r="AH719" i="1"/>
  <c r="AG719" i="1"/>
  <c r="L719" i="1"/>
  <c r="AJ718" i="1"/>
  <c r="AH718" i="1"/>
  <c r="AG718" i="1"/>
  <c r="L718" i="1"/>
  <c r="AJ717" i="1"/>
  <c r="AH717" i="1"/>
  <c r="AG717" i="1"/>
  <c r="L717" i="1"/>
  <c r="AJ716" i="1"/>
  <c r="AH716" i="1"/>
  <c r="AG716" i="1"/>
  <c r="L716" i="1"/>
  <c r="AJ715" i="1"/>
  <c r="AH715" i="1"/>
  <c r="AG715" i="1"/>
  <c r="L715" i="1"/>
  <c r="AJ714" i="1"/>
  <c r="AH714" i="1"/>
  <c r="AG714" i="1"/>
  <c r="L714" i="1"/>
  <c r="AJ713" i="1"/>
  <c r="AH713" i="1"/>
  <c r="AG713" i="1"/>
  <c r="L713" i="1"/>
  <c r="AJ712" i="1"/>
  <c r="AH712" i="1"/>
  <c r="AG712" i="1"/>
  <c r="L712" i="1"/>
  <c r="AJ711" i="1"/>
  <c r="AH711" i="1"/>
  <c r="AG711" i="1"/>
  <c r="L711" i="1"/>
  <c r="AJ710" i="1"/>
  <c r="AH710" i="1"/>
  <c r="AG710" i="1"/>
  <c r="L710" i="1"/>
  <c r="AJ709" i="1"/>
  <c r="AH709" i="1"/>
  <c r="AG709" i="1"/>
  <c r="L709" i="1"/>
  <c r="AJ708" i="1"/>
  <c r="AH708" i="1"/>
  <c r="AG708" i="1"/>
  <c r="L708" i="1"/>
  <c r="AJ707" i="1"/>
  <c r="AH707" i="1"/>
  <c r="AG707" i="1"/>
  <c r="L707" i="1"/>
  <c r="AJ706" i="1"/>
  <c r="AH706" i="1"/>
  <c r="AG706" i="1"/>
  <c r="L706" i="1"/>
  <c r="AJ705" i="1"/>
  <c r="AH705" i="1"/>
  <c r="AG705" i="1"/>
  <c r="L705" i="1"/>
  <c r="AJ704" i="1"/>
  <c r="AH704" i="1"/>
  <c r="AG704" i="1"/>
  <c r="L704" i="1"/>
  <c r="AJ703" i="1"/>
  <c r="AH703" i="1"/>
  <c r="AG703" i="1"/>
  <c r="L703" i="1"/>
  <c r="AJ702" i="1"/>
  <c r="AH702" i="1"/>
  <c r="AG702" i="1"/>
  <c r="L702" i="1"/>
  <c r="AJ701" i="1"/>
  <c r="AH701" i="1"/>
  <c r="AG701" i="1"/>
  <c r="L701" i="1"/>
  <c r="AJ700" i="1"/>
  <c r="AH700" i="1"/>
  <c r="AG700" i="1"/>
  <c r="L700" i="1"/>
  <c r="AJ699" i="1"/>
  <c r="AH699" i="1"/>
  <c r="AG699" i="1"/>
  <c r="L699" i="1"/>
  <c r="AJ698" i="1"/>
  <c r="AH698" i="1"/>
  <c r="AG698" i="1"/>
  <c r="L698" i="1"/>
  <c r="AJ697" i="1"/>
  <c r="AH697" i="1"/>
  <c r="AG697" i="1"/>
  <c r="L697" i="1"/>
  <c r="AJ696" i="1"/>
  <c r="AH696" i="1"/>
  <c r="AG696" i="1"/>
  <c r="L696" i="1"/>
  <c r="AJ695" i="1"/>
  <c r="AH695" i="1"/>
  <c r="AG695" i="1"/>
  <c r="L695" i="1"/>
  <c r="AJ694" i="1"/>
  <c r="AH694" i="1"/>
  <c r="AG694" i="1"/>
  <c r="L694" i="1"/>
  <c r="AJ693" i="1"/>
  <c r="AH693" i="1"/>
  <c r="AG693" i="1"/>
  <c r="L693" i="1"/>
  <c r="AJ692" i="1"/>
  <c r="AH692" i="1"/>
  <c r="AG692" i="1"/>
  <c r="L692" i="1"/>
  <c r="AJ691" i="1"/>
  <c r="AH691" i="1"/>
  <c r="AG691" i="1"/>
  <c r="L691" i="1"/>
  <c r="AJ690" i="1"/>
  <c r="AH690" i="1"/>
  <c r="AG690" i="1"/>
  <c r="L690" i="1"/>
  <c r="AJ689" i="1"/>
  <c r="AH689" i="1"/>
  <c r="AG689" i="1"/>
  <c r="L689" i="1"/>
  <c r="AJ688" i="1"/>
  <c r="AH688" i="1"/>
  <c r="AG688" i="1"/>
  <c r="L688" i="1"/>
  <c r="AJ687" i="1"/>
  <c r="AH687" i="1"/>
  <c r="AG687" i="1"/>
  <c r="L687" i="1"/>
  <c r="AJ686" i="1"/>
  <c r="AH686" i="1"/>
  <c r="AG686" i="1"/>
  <c r="L686" i="1"/>
  <c r="AJ685" i="1"/>
  <c r="AH685" i="1"/>
  <c r="AG685" i="1"/>
  <c r="L685" i="1"/>
  <c r="AJ684" i="1"/>
  <c r="AH684" i="1"/>
  <c r="AG684" i="1"/>
  <c r="L684" i="1"/>
  <c r="AJ683" i="1"/>
  <c r="AH683" i="1"/>
  <c r="AG683" i="1"/>
  <c r="L683" i="1"/>
  <c r="AJ682" i="1"/>
  <c r="AH682" i="1"/>
  <c r="AG682" i="1"/>
  <c r="L682" i="1"/>
  <c r="AJ681" i="1"/>
  <c r="AH681" i="1"/>
  <c r="AG681" i="1"/>
  <c r="L681" i="1"/>
  <c r="AJ680" i="1"/>
  <c r="AH680" i="1"/>
  <c r="AG680" i="1"/>
  <c r="L680" i="1"/>
  <c r="AJ679" i="1"/>
  <c r="AH679" i="1"/>
  <c r="AG679" i="1"/>
  <c r="L679" i="1"/>
  <c r="AJ678" i="1"/>
  <c r="AH678" i="1"/>
  <c r="AG678" i="1"/>
  <c r="L678" i="1"/>
  <c r="AJ677" i="1"/>
  <c r="AH677" i="1"/>
  <c r="AG677" i="1"/>
  <c r="L677" i="1"/>
  <c r="AJ676" i="1"/>
  <c r="AH676" i="1"/>
  <c r="AG676" i="1"/>
  <c r="L676" i="1"/>
  <c r="AJ675" i="1"/>
  <c r="AH675" i="1"/>
  <c r="AG675" i="1"/>
  <c r="L675" i="1"/>
  <c r="AJ674" i="1"/>
  <c r="AH674" i="1"/>
  <c r="AG674" i="1"/>
  <c r="L674" i="1"/>
  <c r="AJ673" i="1"/>
  <c r="AH673" i="1"/>
  <c r="AG673" i="1"/>
  <c r="L673" i="1"/>
  <c r="AJ672" i="1"/>
  <c r="AH672" i="1"/>
  <c r="AG672" i="1"/>
  <c r="L672" i="1"/>
  <c r="AJ671" i="1"/>
  <c r="AH671" i="1"/>
  <c r="AG671" i="1"/>
  <c r="L671" i="1"/>
  <c r="AJ670" i="1"/>
  <c r="AH670" i="1"/>
  <c r="AG670" i="1"/>
  <c r="L670" i="1"/>
  <c r="AJ669" i="1"/>
  <c r="AH669" i="1"/>
  <c r="AG669" i="1"/>
  <c r="L669" i="1"/>
  <c r="AJ668" i="1"/>
  <c r="AH668" i="1"/>
  <c r="AG668" i="1"/>
  <c r="L668" i="1"/>
  <c r="AJ667" i="1"/>
  <c r="AH667" i="1"/>
  <c r="AG667" i="1"/>
  <c r="L667" i="1"/>
  <c r="AJ666" i="1"/>
  <c r="AH666" i="1"/>
  <c r="AG666" i="1"/>
  <c r="L666" i="1"/>
  <c r="AJ665" i="1"/>
  <c r="AH665" i="1"/>
  <c r="AG665" i="1"/>
  <c r="L665" i="1"/>
  <c r="AJ664" i="1"/>
  <c r="AH664" i="1"/>
  <c r="AG664" i="1"/>
  <c r="L664" i="1"/>
  <c r="AJ663" i="1"/>
  <c r="AH663" i="1"/>
  <c r="AG663" i="1"/>
  <c r="L663" i="1"/>
  <c r="AJ662" i="1"/>
  <c r="AH662" i="1"/>
  <c r="AG662" i="1"/>
  <c r="L662" i="1"/>
  <c r="AJ661" i="1"/>
  <c r="AH661" i="1"/>
  <c r="AG661" i="1"/>
  <c r="L661" i="1"/>
  <c r="AJ660" i="1"/>
  <c r="AH660" i="1"/>
  <c r="AG660" i="1"/>
  <c r="L660" i="1"/>
  <c r="AJ659" i="1"/>
  <c r="AH659" i="1"/>
  <c r="AG659" i="1"/>
  <c r="L659" i="1"/>
  <c r="AJ658" i="1"/>
  <c r="AH658" i="1"/>
  <c r="AG658" i="1"/>
  <c r="L658" i="1"/>
  <c r="AJ657" i="1"/>
  <c r="AH657" i="1"/>
  <c r="AG657" i="1"/>
  <c r="L657" i="1"/>
  <c r="AJ656" i="1"/>
  <c r="AH656" i="1"/>
  <c r="AG656" i="1"/>
  <c r="L656" i="1"/>
  <c r="AJ655" i="1"/>
  <c r="AH655" i="1"/>
  <c r="AG655" i="1"/>
  <c r="L655" i="1"/>
  <c r="AJ654" i="1"/>
  <c r="AH654" i="1"/>
  <c r="AG654" i="1"/>
  <c r="L654" i="1"/>
  <c r="AJ653" i="1"/>
  <c r="AH653" i="1"/>
  <c r="AG653" i="1"/>
  <c r="L653" i="1"/>
  <c r="AJ652" i="1"/>
  <c r="AH652" i="1"/>
  <c r="AG652" i="1"/>
  <c r="L652" i="1"/>
  <c r="AJ651" i="1"/>
  <c r="AH651" i="1"/>
  <c r="AG651" i="1"/>
  <c r="L651" i="1"/>
  <c r="AJ650" i="1"/>
  <c r="AH650" i="1"/>
  <c r="AG650" i="1"/>
  <c r="L650" i="1"/>
  <c r="AJ649" i="1"/>
  <c r="AH649" i="1"/>
  <c r="AG649" i="1"/>
  <c r="L649" i="1"/>
  <c r="AJ648" i="1"/>
  <c r="AH648" i="1"/>
  <c r="AG648" i="1"/>
  <c r="L648" i="1"/>
  <c r="AJ647" i="1"/>
  <c r="AH647" i="1"/>
  <c r="AG647" i="1"/>
  <c r="L647" i="1"/>
  <c r="AJ646" i="1"/>
  <c r="AH646" i="1"/>
  <c r="AG646" i="1"/>
  <c r="L646" i="1"/>
  <c r="AJ645" i="1"/>
  <c r="AH645" i="1"/>
  <c r="AG645" i="1"/>
  <c r="L645" i="1"/>
  <c r="AJ644" i="1"/>
  <c r="AH644" i="1"/>
  <c r="AG644" i="1"/>
  <c r="L644" i="1"/>
  <c r="AJ643" i="1"/>
  <c r="AH643" i="1"/>
  <c r="AG643" i="1"/>
  <c r="L643" i="1"/>
  <c r="AJ642" i="1"/>
  <c r="AH642" i="1"/>
  <c r="AG642" i="1"/>
  <c r="L642" i="1"/>
  <c r="AJ641" i="1"/>
  <c r="AH641" i="1"/>
  <c r="AG641" i="1"/>
  <c r="L641" i="1"/>
  <c r="AJ640" i="1"/>
  <c r="AH640" i="1"/>
  <c r="AG640" i="1"/>
  <c r="L640" i="1"/>
  <c r="AJ639" i="1"/>
  <c r="AH639" i="1"/>
  <c r="AG639" i="1"/>
  <c r="L639" i="1"/>
  <c r="AJ638" i="1"/>
  <c r="AH638" i="1"/>
  <c r="AG638" i="1"/>
  <c r="L638" i="1"/>
  <c r="AJ637" i="1"/>
  <c r="AH637" i="1"/>
  <c r="AG637" i="1"/>
  <c r="L637" i="1"/>
  <c r="AJ636" i="1"/>
  <c r="AH636" i="1"/>
  <c r="AG636" i="1"/>
  <c r="L636" i="1"/>
  <c r="AJ635" i="1"/>
  <c r="AH635" i="1"/>
  <c r="AG635" i="1"/>
  <c r="L635" i="1"/>
  <c r="AJ634" i="1"/>
  <c r="AH634" i="1"/>
  <c r="AG634" i="1"/>
  <c r="L634" i="1"/>
  <c r="AJ633" i="1"/>
  <c r="AH633" i="1"/>
  <c r="AG633" i="1"/>
  <c r="L633" i="1"/>
  <c r="AJ632" i="1"/>
  <c r="AH632" i="1"/>
  <c r="AG632" i="1"/>
  <c r="L632" i="1"/>
  <c r="AJ631" i="1"/>
  <c r="AH631" i="1"/>
  <c r="AG631" i="1"/>
  <c r="L631" i="1"/>
  <c r="AJ630" i="1"/>
  <c r="AH630" i="1"/>
  <c r="AG630" i="1"/>
  <c r="L630" i="1"/>
  <c r="AJ629" i="1"/>
  <c r="AH629" i="1"/>
  <c r="AG629" i="1"/>
  <c r="L629" i="1"/>
  <c r="AJ628" i="1"/>
  <c r="AH628" i="1"/>
  <c r="AG628" i="1"/>
  <c r="L628" i="1"/>
  <c r="AJ627" i="1"/>
  <c r="AH627" i="1"/>
  <c r="AG627" i="1"/>
  <c r="L627" i="1"/>
  <c r="AJ626" i="1"/>
  <c r="AH626" i="1"/>
  <c r="AG626" i="1"/>
  <c r="L626" i="1"/>
  <c r="AJ625" i="1"/>
  <c r="AH625" i="1"/>
  <c r="AG625" i="1"/>
  <c r="L625" i="1"/>
  <c r="AJ624" i="1"/>
  <c r="AH624" i="1"/>
  <c r="AG624" i="1"/>
  <c r="L624" i="1"/>
  <c r="AJ623" i="1"/>
  <c r="AH623" i="1"/>
  <c r="AG623" i="1"/>
  <c r="L623" i="1"/>
  <c r="AJ622" i="1"/>
  <c r="AH622" i="1"/>
  <c r="AG622" i="1"/>
  <c r="L622" i="1"/>
  <c r="AJ621" i="1"/>
  <c r="AH621" i="1"/>
  <c r="AG621" i="1"/>
  <c r="L621" i="1"/>
  <c r="AJ620" i="1"/>
  <c r="AH620" i="1"/>
  <c r="AG620" i="1"/>
  <c r="L620" i="1"/>
  <c r="AJ619" i="1"/>
  <c r="AH619" i="1"/>
  <c r="AG619" i="1"/>
  <c r="L619" i="1"/>
  <c r="AJ618" i="1"/>
  <c r="AH618" i="1"/>
  <c r="AG618" i="1"/>
  <c r="L618" i="1"/>
  <c r="AJ617" i="1"/>
  <c r="AH617" i="1"/>
  <c r="AG617" i="1"/>
  <c r="L617" i="1"/>
  <c r="AJ616" i="1"/>
  <c r="AH616" i="1"/>
  <c r="AG616" i="1"/>
  <c r="L616" i="1"/>
  <c r="AJ615" i="1"/>
  <c r="AH615" i="1"/>
  <c r="AG615" i="1"/>
  <c r="L615" i="1"/>
  <c r="AJ614" i="1"/>
  <c r="AH614" i="1"/>
  <c r="AG614" i="1"/>
  <c r="L614" i="1"/>
  <c r="AJ613" i="1"/>
  <c r="AH613" i="1"/>
  <c r="AG613" i="1"/>
  <c r="L613" i="1"/>
  <c r="AJ612" i="1"/>
  <c r="AH612" i="1"/>
  <c r="AG612" i="1"/>
  <c r="L612" i="1"/>
  <c r="AJ611" i="1"/>
  <c r="AH611" i="1"/>
  <c r="AG611" i="1"/>
  <c r="L611" i="1"/>
  <c r="AJ610" i="1"/>
  <c r="AH610" i="1"/>
  <c r="AG610" i="1"/>
  <c r="L610" i="1"/>
  <c r="AJ609" i="1"/>
  <c r="AH609" i="1"/>
  <c r="AG609" i="1"/>
  <c r="L609" i="1"/>
  <c r="AJ608" i="1"/>
  <c r="AH608" i="1"/>
  <c r="AG608" i="1"/>
  <c r="L608" i="1"/>
  <c r="AJ607" i="1"/>
  <c r="AH607" i="1"/>
  <c r="AG607" i="1"/>
  <c r="L607" i="1"/>
  <c r="AJ606" i="1"/>
  <c r="AH606" i="1"/>
  <c r="AG606" i="1"/>
  <c r="L606" i="1"/>
  <c r="AJ605" i="1"/>
  <c r="AH605" i="1"/>
  <c r="AG605" i="1"/>
  <c r="L605" i="1"/>
  <c r="AJ604" i="1"/>
  <c r="AH604" i="1"/>
  <c r="AG604" i="1"/>
  <c r="L604" i="1"/>
  <c r="AJ603" i="1"/>
  <c r="AH603" i="1"/>
  <c r="AG603" i="1"/>
  <c r="L603" i="1"/>
  <c r="AJ602" i="1"/>
  <c r="AH602" i="1"/>
  <c r="AG602" i="1"/>
  <c r="L602" i="1"/>
  <c r="AJ601" i="1"/>
  <c r="AH601" i="1"/>
  <c r="AG601" i="1"/>
  <c r="L601" i="1"/>
  <c r="AJ600" i="1"/>
  <c r="AH600" i="1"/>
  <c r="AG600" i="1"/>
  <c r="L600" i="1"/>
  <c r="AJ599" i="1"/>
  <c r="AH599" i="1"/>
  <c r="AG599" i="1"/>
  <c r="L599" i="1"/>
  <c r="AJ598" i="1"/>
  <c r="AH598" i="1"/>
  <c r="AG598" i="1"/>
  <c r="L598" i="1"/>
  <c r="AJ597" i="1"/>
  <c r="AH597" i="1"/>
  <c r="AG597" i="1"/>
  <c r="L597" i="1"/>
  <c r="AJ596" i="1"/>
  <c r="AH596" i="1"/>
  <c r="AG596" i="1"/>
  <c r="L596" i="1"/>
  <c r="AJ595" i="1"/>
  <c r="AH595" i="1"/>
  <c r="AG595" i="1"/>
  <c r="L595" i="1"/>
  <c r="AJ594" i="1"/>
  <c r="AH594" i="1"/>
  <c r="AG594" i="1"/>
  <c r="L594" i="1"/>
  <c r="AJ593" i="1"/>
  <c r="AH593" i="1"/>
  <c r="AG593" i="1"/>
  <c r="L593" i="1"/>
  <c r="AJ592" i="1"/>
  <c r="AH592" i="1"/>
  <c r="AG592" i="1"/>
  <c r="L592" i="1"/>
  <c r="AJ591" i="1"/>
  <c r="AH591" i="1"/>
  <c r="AG591" i="1"/>
  <c r="L591" i="1"/>
  <c r="AJ590" i="1"/>
  <c r="AH590" i="1"/>
  <c r="AG590" i="1"/>
  <c r="L590" i="1"/>
  <c r="AJ589" i="1"/>
  <c r="AH589" i="1"/>
  <c r="AG589" i="1"/>
  <c r="L589" i="1"/>
  <c r="AJ588" i="1"/>
  <c r="AH588" i="1"/>
  <c r="AG588" i="1"/>
  <c r="L588" i="1"/>
  <c r="AJ587" i="1"/>
  <c r="AH587" i="1"/>
  <c r="AG587" i="1"/>
  <c r="L587" i="1"/>
  <c r="AJ586" i="1"/>
  <c r="AH586" i="1"/>
  <c r="AG586" i="1"/>
  <c r="L586" i="1"/>
  <c r="AJ585" i="1"/>
  <c r="AH585" i="1"/>
  <c r="AG585" i="1"/>
  <c r="L585" i="1"/>
  <c r="AJ584" i="1"/>
  <c r="AH584" i="1"/>
  <c r="AG584" i="1"/>
  <c r="L584" i="1"/>
  <c r="AJ583" i="1"/>
  <c r="AH583" i="1"/>
  <c r="AG583" i="1"/>
  <c r="L583" i="1"/>
  <c r="AJ582" i="1"/>
  <c r="AH582" i="1"/>
  <c r="AG582" i="1"/>
  <c r="L582" i="1"/>
  <c r="AJ581" i="1"/>
  <c r="AH581" i="1"/>
  <c r="AG581" i="1"/>
  <c r="L581" i="1"/>
  <c r="AJ580" i="1"/>
  <c r="AH580" i="1"/>
  <c r="AG580" i="1"/>
  <c r="L580" i="1"/>
  <c r="AJ579" i="1"/>
  <c r="AH579" i="1"/>
  <c r="AG579" i="1"/>
  <c r="L579" i="1"/>
  <c r="AJ578" i="1"/>
  <c r="AH578" i="1"/>
  <c r="AG578" i="1"/>
  <c r="L578" i="1"/>
  <c r="AJ577" i="1"/>
  <c r="AH577" i="1"/>
  <c r="AG577" i="1"/>
  <c r="L577" i="1"/>
  <c r="AJ576" i="1"/>
  <c r="AH576" i="1"/>
  <c r="AG576" i="1"/>
  <c r="L576" i="1"/>
  <c r="AJ575" i="1"/>
  <c r="AH575" i="1"/>
  <c r="AG575" i="1"/>
  <c r="L575" i="1"/>
  <c r="AJ574" i="1"/>
  <c r="AH574" i="1"/>
  <c r="AG574" i="1"/>
  <c r="L574" i="1"/>
  <c r="AJ573" i="1"/>
  <c r="AH573" i="1"/>
  <c r="AG573" i="1"/>
  <c r="L573" i="1"/>
  <c r="AJ572" i="1"/>
  <c r="AH572" i="1"/>
  <c r="AG572" i="1"/>
  <c r="L572" i="1"/>
  <c r="AJ571" i="1"/>
  <c r="AH571" i="1"/>
  <c r="AG571" i="1"/>
  <c r="L571" i="1"/>
  <c r="AJ570" i="1"/>
  <c r="AH570" i="1"/>
  <c r="AG570" i="1"/>
  <c r="L570" i="1"/>
  <c r="AJ569" i="1"/>
  <c r="AH569" i="1"/>
  <c r="AG569" i="1"/>
  <c r="L569" i="1"/>
  <c r="AJ568" i="1"/>
  <c r="AH568" i="1"/>
  <c r="AG568" i="1"/>
  <c r="L568" i="1"/>
  <c r="AJ567" i="1"/>
  <c r="AH567" i="1"/>
  <c r="AG567" i="1"/>
  <c r="L567" i="1"/>
  <c r="AJ566" i="1"/>
  <c r="AH566" i="1"/>
  <c r="AG566" i="1"/>
  <c r="L566" i="1"/>
  <c r="AJ565" i="1"/>
  <c r="AH565" i="1"/>
  <c r="AG565" i="1"/>
  <c r="L565" i="1"/>
  <c r="AJ564" i="1"/>
  <c r="AH564" i="1"/>
  <c r="AG564" i="1"/>
  <c r="L564" i="1"/>
  <c r="AJ563" i="1"/>
  <c r="AH563" i="1"/>
  <c r="AG563" i="1"/>
  <c r="L563" i="1"/>
  <c r="AJ562" i="1"/>
  <c r="AH562" i="1"/>
  <c r="AG562" i="1"/>
  <c r="L562" i="1"/>
  <c r="AJ561" i="1"/>
  <c r="AH561" i="1"/>
  <c r="AG561" i="1"/>
  <c r="L561" i="1"/>
  <c r="AJ560" i="1"/>
  <c r="AH560" i="1"/>
  <c r="AG560" i="1"/>
  <c r="L560" i="1"/>
  <c r="AJ559" i="1"/>
  <c r="AH559" i="1"/>
  <c r="AG559" i="1"/>
  <c r="L559" i="1"/>
  <c r="AJ558" i="1"/>
  <c r="AH558" i="1"/>
  <c r="AG558" i="1"/>
  <c r="L558" i="1"/>
  <c r="AJ557" i="1"/>
  <c r="AH557" i="1"/>
  <c r="AG557" i="1"/>
  <c r="L557" i="1"/>
  <c r="AJ556" i="1"/>
  <c r="AH556" i="1"/>
  <c r="AG556" i="1"/>
  <c r="L556" i="1"/>
  <c r="AJ555" i="1"/>
  <c r="AH555" i="1"/>
  <c r="AG555" i="1"/>
  <c r="L555" i="1"/>
  <c r="AJ554" i="1"/>
  <c r="AH554" i="1"/>
  <c r="AG554" i="1"/>
  <c r="L554" i="1"/>
  <c r="AJ553" i="1"/>
  <c r="AH553" i="1"/>
  <c r="AG553" i="1"/>
  <c r="L553" i="1"/>
  <c r="AJ552" i="1"/>
  <c r="AH552" i="1"/>
  <c r="AG552" i="1"/>
  <c r="L552" i="1"/>
  <c r="AJ551" i="1"/>
  <c r="AH551" i="1"/>
  <c r="AG551" i="1"/>
  <c r="L551" i="1"/>
  <c r="AJ550" i="1"/>
  <c r="AH550" i="1"/>
  <c r="AG550" i="1"/>
  <c r="L550" i="1"/>
  <c r="AJ549" i="1"/>
  <c r="AH549" i="1"/>
  <c r="AG549" i="1"/>
  <c r="L549" i="1"/>
  <c r="AJ548" i="1"/>
  <c r="AH548" i="1"/>
  <c r="AG548" i="1"/>
  <c r="L548" i="1"/>
  <c r="AJ547" i="1"/>
  <c r="AH547" i="1"/>
  <c r="AG547" i="1"/>
  <c r="L547" i="1"/>
  <c r="AJ546" i="1"/>
  <c r="AH546" i="1"/>
  <c r="AG546" i="1"/>
  <c r="L546" i="1"/>
  <c r="AJ545" i="1"/>
  <c r="AH545" i="1"/>
  <c r="AG545" i="1"/>
  <c r="L545" i="1"/>
  <c r="AJ544" i="1"/>
  <c r="AH544" i="1"/>
  <c r="AG544" i="1"/>
  <c r="L544" i="1"/>
  <c r="AJ543" i="1"/>
  <c r="AH543" i="1"/>
  <c r="AG543" i="1"/>
  <c r="L543" i="1"/>
  <c r="AJ542" i="1"/>
  <c r="AH542" i="1"/>
  <c r="AG542" i="1"/>
  <c r="L542" i="1"/>
  <c r="AJ541" i="1"/>
  <c r="AH541" i="1"/>
  <c r="AG541" i="1"/>
  <c r="L541" i="1"/>
  <c r="AJ540" i="1"/>
  <c r="AH540" i="1"/>
  <c r="AG540" i="1"/>
  <c r="L540" i="1"/>
  <c r="AJ539" i="1"/>
  <c r="AH539" i="1"/>
  <c r="AG539" i="1"/>
  <c r="L539" i="1"/>
  <c r="AJ538" i="1"/>
  <c r="AH538" i="1"/>
  <c r="AG538" i="1"/>
  <c r="L538" i="1"/>
  <c r="AJ537" i="1"/>
  <c r="AH537" i="1"/>
  <c r="AG537" i="1"/>
  <c r="L537" i="1"/>
  <c r="AJ536" i="1"/>
  <c r="AH536" i="1"/>
  <c r="AG536" i="1"/>
  <c r="L536" i="1"/>
  <c r="AJ535" i="1"/>
  <c r="AH535" i="1"/>
  <c r="AG535" i="1"/>
  <c r="L535" i="1"/>
  <c r="AJ534" i="1"/>
  <c r="AH534" i="1"/>
  <c r="AG534" i="1"/>
  <c r="L534" i="1"/>
  <c r="AJ533" i="1"/>
  <c r="AH533" i="1"/>
  <c r="AG533" i="1"/>
  <c r="L533" i="1"/>
  <c r="AJ532" i="1"/>
  <c r="AH532" i="1"/>
  <c r="AG532" i="1"/>
  <c r="L532" i="1"/>
  <c r="AJ531" i="1"/>
  <c r="AH531" i="1"/>
  <c r="AG531" i="1"/>
  <c r="L531" i="1"/>
  <c r="AJ530" i="1"/>
  <c r="AH530" i="1"/>
  <c r="AG530" i="1"/>
  <c r="L530" i="1"/>
  <c r="AJ529" i="1"/>
  <c r="AH529" i="1"/>
  <c r="AG529" i="1"/>
  <c r="L529" i="1"/>
  <c r="AJ528" i="1"/>
  <c r="AH528" i="1"/>
  <c r="AG528" i="1"/>
  <c r="AJ527" i="1"/>
  <c r="AH527" i="1"/>
  <c r="AG527" i="1"/>
  <c r="L527" i="1"/>
  <c r="AJ526" i="1"/>
  <c r="AH526" i="1"/>
  <c r="AG526" i="1"/>
  <c r="L526" i="1"/>
  <c r="AJ525" i="1"/>
  <c r="AH525" i="1"/>
  <c r="AG525" i="1"/>
  <c r="L525" i="1"/>
  <c r="AJ524" i="1"/>
  <c r="AH524" i="1"/>
  <c r="AG524" i="1"/>
  <c r="L524" i="1"/>
  <c r="AJ523" i="1"/>
  <c r="AH523" i="1"/>
  <c r="AG523" i="1"/>
  <c r="L523" i="1"/>
  <c r="AJ522" i="1"/>
  <c r="AH522" i="1"/>
  <c r="AG522" i="1"/>
  <c r="L522" i="1"/>
  <c r="AJ521" i="1"/>
  <c r="AH521" i="1"/>
  <c r="AG521" i="1"/>
  <c r="L521" i="1"/>
  <c r="AJ520" i="1"/>
  <c r="AH520" i="1"/>
  <c r="AG520" i="1"/>
  <c r="L520" i="1"/>
  <c r="AJ519" i="1"/>
  <c r="AH519" i="1"/>
  <c r="AG519" i="1"/>
  <c r="L519" i="1"/>
  <c r="AJ518" i="1"/>
  <c r="AH518" i="1"/>
  <c r="AG518" i="1"/>
  <c r="L518" i="1"/>
  <c r="AJ517" i="1"/>
  <c r="AH517" i="1"/>
  <c r="AG517" i="1"/>
  <c r="L517" i="1"/>
  <c r="AJ516" i="1"/>
  <c r="AH516" i="1"/>
  <c r="AG516" i="1"/>
  <c r="L516" i="1"/>
  <c r="AJ515" i="1"/>
  <c r="AH515" i="1"/>
  <c r="AG515" i="1"/>
  <c r="L515" i="1"/>
  <c r="AJ514" i="1"/>
  <c r="AH514" i="1"/>
  <c r="AG514" i="1"/>
  <c r="L514" i="1"/>
  <c r="AJ513" i="1"/>
  <c r="AH513" i="1"/>
  <c r="AG513" i="1"/>
  <c r="L513" i="1"/>
  <c r="AJ512" i="1"/>
  <c r="AH512" i="1"/>
  <c r="AG512" i="1"/>
  <c r="L512" i="1"/>
  <c r="AJ511" i="1"/>
  <c r="AH511" i="1"/>
  <c r="AG511" i="1"/>
  <c r="L511" i="1"/>
  <c r="AJ510" i="1"/>
  <c r="AH510" i="1"/>
  <c r="AG510" i="1"/>
  <c r="L510" i="1"/>
  <c r="AJ509" i="1"/>
  <c r="AH509" i="1"/>
  <c r="AG509" i="1"/>
  <c r="L509" i="1"/>
  <c r="AJ508" i="1"/>
  <c r="AH508" i="1"/>
  <c r="AG508" i="1"/>
  <c r="L508" i="1"/>
  <c r="AJ507" i="1"/>
  <c r="AH507" i="1"/>
  <c r="AG507" i="1"/>
  <c r="L507" i="1"/>
  <c r="AJ506" i="1"/>
  <c r="AH506" i="1"/>
  <c r="AG506" i="1"/>
  <c r="L506" i="1"/>
  <c r="AJ505" i="1"/>
  <c r="AH505" i="1"/>
  <c r="AG505" i="1"/>
  <c r="L505" i="1"/>
  <c r="AJ504" i="1"/>
  <c r="AH504" i="1"/>
  <c r="AG504" i="1"/>
  <c r="L504" i="1"/>
  <c r="AJ503" i="1"/>
  <c r="AH503" i="1"/>
  <c r="AG503" i="1"/>
  <c r="L503" i="1"/>
  <c r="AJ502" i="1"/>
  <c r="AH502" i="1"/>
  <c r="AG502" i="1"/>
  <c r="L502" i="1"/>
  <c r="AJ501" i="1"/>
  <c r="AH501" i="1"/>
  <c r="AG501" i="1"/>
  <c r="L501" i="1"/>
  <c r="AJ500" i="1"/>
  <c r="AH500" i="1"/>
  <c r="AG500" i="1"/>
  <c r="L500" i="1"/>
  <c r="AJ499" i="1"/>
  <c r="AH499" i="1"/>
  <c r="AG499" i="1"/>
  <c r="L499" i="1"/>
  <c r="AJ498" i="1"/>
  <c r="AH498" i="1"/>
  <c r="AG498" i="1"/>
  <c r="L498" i="1"/>
  <c r="AJ497" i="1"/>
  <c r="AH497" i="1"/>
  <c r="AG497" i="1"/>
  <c r="L497" i="1"/>
  <c r="AJ496" i="1"/>
  <c r="AH496" i="1"/>
  <c r="AG496" i="1"/>
  <c r="L496" i="1"/>
  <c r="AJ495" i="1"/>
  <c r="AH495" i="1"/>
  <c r="AG495" i="1"/>
  <c r="L495" i="1"/>
  <c r="AJ494" i="1"/>
  <c r="AH494" i="1"/>
  <c r="AG494" i="1"/>
  <c r="L494" i="1"/>
  <c r="AJ493" i="1"/>
  <c r="AH493" i="1"/>
  <c r="AG493" i="1"/>
  <c r="L493" i="1"/>
  <c r="AJ492" i="1"/>
  <c r="AH492" i="1"/>
  <c r="AG492" i="1"/>
  <c r="L492" i="1"/>
  <c r="AJ491" i="1"/>
  <c r="AH491" i="1"/>
  <c r="AG491" i="1"/>
  <c r="L491" i="1"/>
  <c r="AJ490" i="1"/>
  <c r="AH490" i="1"/>
  <c r="AG490" i="1"/>
  <c r="L490" i="1"/>
  <c r="AJ489" i="1"/>
  <c r="AH489" i="1"/>
  <c r="AG489" i="1"/>
  <c r="L489" i="1"/>
  <c r="AJ488" i="1"/>
  <c r="AH488" i="1"/>
  <c r="AG488" i="1"/>
  <c r="L488" i="1"/>
  <c r="AJ487" i="1"/>
  <c r="AH487" i="1"/>
  <c r="AG487" i="1"/>
  <c r="L487" i="1"/>
  <c r="AJ486" i="1"/>
  <c r="AH486" i="1"/>
  <c r="AG486" i="1"/>
  <c r="L486" i="1"/>
  <c r="AJ485" i="1"/>
  <c r="AH485" i="1"/>
  <c r="AG485" i="1"/>
  <c r="L485" i="1"/>
  <c r="AJ484" i="1"/>
  <c r="AH484" i="1"/>
  <c r="AG484" i="1"/>
  <c r="L484" i="1"/>
  <c r="AJ483" i="1"/>
  <c r="AH483" i="1"/>
  <c r="AG483" i="1"/>
  <c r="L483" i="1"/>
  <c r="AJ482" i="1"/>
  <c r="AH482" i="1"/>
  <c r="AG482" i="1"/>
  <c r="L482" i="1"/>
  <c r="AJ481" i="1"/>
  <c r="AH481" i="1"/>
  <c r="AG481" i="1"/>
  <c r="L481" i="1"/>
  <c r="AJ480" i="1"/>
  <c r="AH480" i="1"/>
  <c r="AG480" i="1"/>
  <c r="L480" i="1"/>
  <c r="AJ479" i="1"/>
  <c r="AH479" i="1"/>
  <c r="AG479" i="1"/>
  <c r="L479" i="1"/>
  <c r="AJ478" i="1"/>
  <c r="AH478" i="1"/>
  <c r="AG478" i="1"/>
  <c r="L478" i="1"/>
  <c r="AJ477" i="1"/>
  <c r="AH477" i="1"/>
  <c r="AG477" i="1"/>
  <c r="L477" i="1"/>
  <c r="AJ476" i="1"/>
  <c r="AH476" i="1"/>
  <c r="AG476" i="1"/>
  <c r="L476" i="1"/>
  <c r="AJ475" i="1"/>
  <c r="AH475" i="1"/>
  <c r="AG475" i="1"/>
  <c r="L475" i="1"/>
  <c r="AJ474" i="1"/>
  <c r="AH474" i="1"/>
  <c r="AG474" i="1"/>
  <c r="L474" i="1"/>
  <c r="AJ473" i="1"/>
  <c r="AH473" i="1"/>
  <c r="AG473" i="1"/>
  <c r="L473" i="1"/>
  <c r="AJ472" i="1"/>
  <c r="AH472" i="1"/>
  <c r="AG472" i="1"/>
  <c r="L472" i="1"/>
  <c r="AJ471" i="1"/>
  <c r="AH471" i="1"/>
  <c r="AG471" i="1"/>
  <c r="L471" i="1"/>
  <c r="AJ470" i="1"/>
  <c r="AH470" i="1"/>
  <c r="AG470" i="1"/>
  <c r="L470" i="1"/>
  <c r="AJ469" i="1"/>
  <c r="AH469" i="1"/>
  <c r="AG469" i="1"/>
  <c r="L469" i="1"/>
  <c r="AJ468" i="1"/>
  <c r="AH468" i="1"/>
  <c r="AG468" i="1"/>
  <c r="L468" i="1"/>
  <c r="AJ467" i="1"/>
  <c r="AH467" i="1"/>
  <c r="AG467" i="1"/>
  <c r="L467" i="1"/>
  <c r="AJ466" i="1"/>
  <c r="AH466" i="1"/>
  <c r="AG466" i="1"/>
  <c r="L466" i="1"/>
  <c r="AJ465" i="1"/>
  <c r="AH465" i="1"/>
  <c r="AG465" i="1"/>
  <c r="L465" i="1"/>
  <c r="AJ464" i="1"/>
  <c r="AH464" i="1"/>
  <c r="AG464" i="1"/>
  <c r="L464" i="1"/>
  <c r="AJ463" i="1"/>
  <c r="AH463" i="1"/>
  <c r="AG463" i="1"/>
  <c r="L463" i="1"/>
  <c r="AJ462" i="1"/>
  <c r="AH462" i="1"/>
  <c r="AG462" i="1"/>
  <c r="L462" i="1"/>
  <c r="AJ461" i="1"/>
  <c r="AH461" i="1"/>
  <c r="AG461" i="1"/>
  <c r="L461" i="1"/>
  <c r="AJ460" i="1"/>
  <c r="AH460" i="1"/>
  <c r="AG460" i="1"/>
  <c r="L460" i="1"/>
  <c r="AJ459" i="1"/>
  <c r="AH459" i="1"/>
  <c r="AG459" i="1"/>
  <c r="L459" i="1"/>
  <c r="AJ458" i="1"/>
  <c r="AH458" i="1"/>
  <c r="AG458" i="1"/>
  <c r="L458" i="1"/>
  <c r="AJ457" i="1"/>
  <c r="AH457" i="1"/>
  <c r="AG457" i="1"/>
  <c r="L457" i="1"/>
  <c r="AJ456" i="1"/>
  <c r="AH456" i="1"/>
  <c r="AG456" i="1"/>
  <c r="L456" i="1"/>
  <c r="AJ455" i="1"/>
  <c r="AH455" i="1"/>
  <c r="AG455" i="1"/>
  <c r="L455" i="1"/>
  <c r="AJ454" i="1"/>
  <c r="AH454" i="1"/>
  <c r="AG454" i="1"/>
  <c r="L454" i="1"/>
  <c r="AJ453" i="1"/>
  <c r="AH453" i="1"/>
  <c r="AG453" i="1"/>
  <c r="L453" i="1"/>
  <c r="AJ452" i="1"/>
  <c r="AH452" i="1"/>
  <c r="AG452" i="1"/>
  <c r="L452" i="1"/>
  <c r="AJ451" i="1"/>
  <c r="AH451" i="1"/>
  <c r="AG451" i="1"/>
  <c r="L451" i="1"/>
  <c r="AJ450" i="1"/>
  <c r="AH450" i="1"/>
  <c r="AG450" i="1"/>
  <c r="L450" i="1"/>
  <c r="AJ449" i="1"/>
  <c r="AH449" i="1"/>
  <c r="AG449" i="1"/>
  <c r="L449" i="1"/>
  <c r="AJ448" i="1"/>
  <c r="AH448" i="1"/>
  <c r="AG448" i="1"/>
  <c r="L448" i="1"/>
  <c r="AJ447" i="1"/>
  <c r="AH447" i="1"/>
  <c r="AG447" i="1"/>
  <c r="L447" i="1"/>
  <c r="AJ446" i="1"/>
  <c r="AH446" i="1"/>
  <c r="AG446" i="1"/>
  <c r="L446" i="1"/>
  <c r="AJ445" i="1"/>
  <c r="AH445" i="1"/>
  <c r="AG445" i="1"/>
  <c r="L445" i="1"/>
  <c r="AJ444" i="1"/>
  <c r="AH444" i="1"/>
  <c r="AG444" i="1"/>
  <c r="L444" i="1"/>
  <c r="AJ443" i="1"/>
  <c r="AH443" i="1"/>
  <c r="AG443" i="1"/>
  <c r="L443" i="1"/>
  <c r="AJ442" i="1"/>
  <c r="AH442" i="1"/>
  <c r="AG442" i="1"/>
  <c r="L442" i="1"/>
  <c r="AJ441" i="1"/>
  <c r="AH441" i="1"/>
  <c r="AG441" i="1"/>
  <c r="L441" i="1"/>
  <c r="AJ440" i="1"/>
  <c r="AH440" i="1"/>
  <c r="AG440" i="1"/>
  <c r="L440" i="1"/>
  <c r="AJ439" i="1"/>
  <c r="AH439" i="1"/>
  <c r="AG439" i="1"/>
  <c r="L439" i="1"/>
  <c r="AJ438" i="1"/>
  <c r="AH438" i="1"/>
  <c r="AG438" i="1"/>
  <c r="L438" i="1"/>
  <c r="AJ437" i="1"/>
  <c r="AH437" i="1"/>
  <c r="AG437" i="1"/>
  <c r="L437" i="1"/>
  <c r="AJ436" i="1"/>
  <c r="AH436" i="1"/>
  <c r="AG436" i="1"/>
  <c r="L436" i="1"/>
  <c r="AJ435" i="1"/>
  <c r="AH435" i="1"/>
  <c r="AG435" i="1"/>
  <c r="L435" i="1"/>
  <c r="AJ434" i="1"/>
  <c r="AH434" i="1"/>
  <c r="AG434" i="1"/>
  <c r="L434" i="1"/>
  <c r="AJ433" i="1"/>
  <c r="AH433" i="1"/>
  <c r="AG433" i="1"/>
  <c r="L433" i="1"/>
  <c r="AJ432" i="1"/>
  <c r="AH432" i="1"/>
  <c r="AG432" i="1"/>
  <c r="L432" i="1"/>
  <c r="AJ431" i="1"/>
  <c r="AH431" i="1"/>
  <c r="AG431" i="1"/>
  <c r="L431" i="1"/>
  <c r="AJ430" i="1"/>
  <c r="AH430" i="1"/>
  <c r="AG430" i="1"/>
  <c r="L430" i="1"/>
  <c r="AJ429" i="1"/>
  <c r="AH429" i="1"/>
  <c r="AG429" i="1"/>
  <c r="L429" i="1"/>
  <c r="AJ428" i="1"/>
  <c r="AH428" i="1"/>
  <c r="AG428" i="1"/>
  <c r="L428" i="1"/>
  <c r="AJ427" i="1"/>
  <c r="AH427" i="1"/>
  <c r="AG427" i="1"/>
  <c r="L427" i="1"/>
  <c r="AJ426" i="1"/>
  <c r="AH426" i="1"/>
  <c r="AG426" i="1"/>
  <c r="L426" i="1"/>
  <c r="AJ425" i="1"/>
  <c r="AH425" i="1"/>
  <c r="AG425" i="1"/>
  <c r="L425" i="1"/>
  <c r="AJ424" i="1"/>
  <c r="AH424" i="1"/>
  <c r="AG424" i="1"/>
  <c r="L424" i="1"/>
  <c r="AJ423" i="1"/>
  <c r="AH423" i="1"/>
  <c r="AG423" i="1"/>
  <c r="L423" i="1"/>
  <c r="AJ422" i="1"/>
  <c r="AH422" i="1"/>
  <c r="AG422" i="1"/>
  <c r="L422" i="1"/>
  <c r="AJ421" i="1"/>
  <c r="AH421" i="1"/>
  <c r="AG421" i="1"/>
  <c r="L421" i="1"/>
  <c r="AJ420" i="1"/>
  <c r="AH420" i="1"/>
  <c r="AG420" i="1"/>
  <c r="L420" i="1"/>
  <c r="AJ419" i="1"/>
  <c r="AH419" i="1"/>
  <c r="AG419" i="1"/>
  <c r="L419" i="1"/>
  <c r="AJ418" i="1"/>
  <c r="AH418" i="1"/>
  <c r="AG418" i="1"/>
  <c r="L418" i="1"/>
  <c r="AJ417" i="1"/>
  <c r="AH417" i="1"/>
  <c r="AG417" i="1"/>
  <c r="L417" i="1"/>
  <c r="AJ416" i="1"/>
  <c r="AH416" i="1"/>
  <c r="AG416" i="1"/>
  <c r="L416" i="1"/>
  <c r="AJ415" i="1"/>
  <c r="AH415" i="1"/>
  <c r="AG415" i="1"/>
  <c r="L415" i="1"/>
  <c r="AJ414" i="1"/>
  <c r="AH414" i="1"/>
  <c r="AG414" i="1"/>
  <c r="L414" i="1"/>
  <c r="AJ413" i="1"/>
  <c r="AH413" i="1"/>
  <c r="AG413" i="1"/>
  <c r="L413" i="1"/>
  <c r="AJ412" i="1"/>
  <c r="AH412" i="1"/>
  <c r="AG412" i="1"/>
  <c r="L412" i="1"/>
  <c r="AJ411" i="1"/>
  <c r="AH411" i="1"/>
  <c r="AG411" i="1"/>
  <c r="L411" i="1"/>
  <c r="AJ410" i="1"/>
  <c r="AH410" i="1"/>
  <c r="AG410" i="1"/>
  <c r="L410" i="1"/>
  <c r="AJ409" i="1"/>
  <c r="AH409" i="1"/>
  <c r="AG409" i="1"/>
  <c r="L409" i="1"/>
  <c r="AJ408" i="1"/>
  <c r="AH408" i="1"/>
  <c r="AG408" i="1"/>
  <c r="L408" i="1"/>
  <c r="AJ407" i="1"/>
  <c r="AH407" i="1"/>
  <c r="AG407" i="1"/>
  <c r="L407" i="1"/>
  <c r="AJ406" i="1"/>
  <c r="AH406" i="1"/>
  <c r="AG406" i="1"/>
  <c r="L406" i="1"/>
  <c r="AJ405" i="1"/>
  <c r="AH405" i="1"/>
  <c r="AG405" i="1"/>
  <c r="L405" i="1"/>
  <c r="AJ404" i="1"/>
  <c r="AH404" i="1"/>
  <c r="AG404" i="1"/>
  <c r="L404" i="1"/>
  <c r="AJ403" i="1"/>
  <c r="AH403" i="1"/>
  <c r="AG403" i="1"/>
  <c r="L403" i="1"/>
  <c r="AJ402" i="1"/>
  <c r="AH402" i="1"/>
  <c r="AG402" i="1"/>
  <c r="L402" i="1"/>
  <c r="AJ401" i="1"/>
  <c r="AH401" i="1"/>
  <c r="AG401" i="1"/>
  <c r="L401" i="1"/>
  <c r="AJ400" i="1"/>
  <c r="AH400" i="1"/>
  <c r="AG400" i="1"/>
  <c r="L400" i="1"/>
  <c r="AJ399" i="1"/>
  <c r="AH399" i="1"/>
  <c r="AG399" i="1"/>
  <c r="L399" i="1"/>
  <c r="AJ398" i="1"/>
  <c r="AH398" i="1"/>
  <c r="AG398" i="1"/>
  <c r="L398" i="1"/>
  <c r="AJ397" i="1"/>
  <c r="AH397" i="1"/>
  <c r="AG397" i="1"/>
  <c r="L397" i="1"/>
  <c r="AJ396" i="1"/>
  <c r="AH396" i="1"/>
  <c r="AG396" i="1"/>
  <c r="L396" i="1"/>
  <c r="AJ395" i="1"/>
  <c r="AH395" i="1"/>
  <c r="AG395" i="1"/>
  <c r="L395" i="1"/>
  <c r="AJ394" i="1"/>
  <c r="AH394" i="1"/>
  <c r="AG394" i="1"/>
  <c r="L394" i="1"/>
  <c r="AJ393" i="1"/>
  <c r="AH393" i="1"/>
  <c r="AG393" i="1"/>
  <c r="L393" i="1"/>
  <c r="AJ392" i="1"/>
  <c r="AH392" i="1"/>
  <c r="AG392" i="1"/>
  <c r="L392" i="1"/>
  <c r="AJ391" i="1"/>
  <c r="AH391" i="1"/>
  <c r="AG391" i="1"/>
  <c r="L391" i="1"/>
  <c r="AJ390" i="1"/>
  <c r="AH390" i="1"/>
  <c r="AG390" i="1"/>
  <c r="L390" i="1"/>
  <c r="AJ389" i="1"/>
  <c r="AH389" i="1"/>
  <c r="AG389" i="1"/>
  <c r="L389" i="1"/>
  <c r="AJ388" i="1"/>
  <c r="AH388" i="1"/>
  <c r="AG388" i="1"/>
  <c r="L388" i="1"/>
  <c r="AJ387" i="1"/>
  <c r="AH387" i="1"/>
  <c r="AG387" i="1"/>
  <c r="L387" i="1"/>
  <c r="AJ386" i="1"/>
  <c r="AH386" i="1"/>
  <c r="AG386" i="1"/>
  <c r="L386" i="1"/>
  <c r="AJ385" i="1"/>
  <c r="AH385" i="1"/>
  <c r="AG385" i="1"/>
  <c r="L385" i="1"/>
  <c r="AJ384" i="1"/>
  <c r="AH384" i="1"/>
  <c r="AG384" i="1"/>
  <c r="L384" i="1"/>
  <c r="AJ383" i="1"/>
  <c r="AH383" i="1"/>
  <c r="AG383" i="1"/>
  <c r="L383" i="1"/>
  <c r="AJ382" i="1"/>
  <c r="AH382" i="1"/>
  <c r="AG382" i="1"/>
  <c r="L382" i="1"/>
  <c r="AJ381" i="1"/>
  <c r="AH381" i="1"/>
  <c r="AG381" i="1"/>
  <c r="L381" i="1"/>
  <c r="AJ380" i="1"/>
  <c r="AH380" i="1"/>
  <c r="AG380" i="1"/>
  <c r="L380" i="1"/>
  <c r="AJ379" i="1"/>
  <c r="AH379" i="1"/>
  <c r="AG379" i="1"/>
  <c r="L379" i="1"/>
  <c r="AJ378" i="1"/>
  <c r="AH378" i="1"/>
  <c r="AG378" i="1"/>
  <c r="L378" i="1"/>
  <c r="AJ377" i="1"/>
  <c r="AH377" i="1"/>
  <c r="AG377" i="1"/>
  <c r="L377" i="1"/>
  <c r="AJ376" i="1"/>
  <c r="AH376" i="1"/>
  <c r="AG376" i="1"/>
  <c r="L376" i="1"/>
  <c r="AJ375" i="1"/>
  <c r="AH375" i="1"/>
  <c r="AG375" i="1"/>
  <c r="L375" i="1"/>
  <c r="AJ374" i="1"/>
  <c r="AH374" i="1"/>
  <c r="AG374" i="1"/>
  <c r="L374" i="1"/>
  <c r="AJ373" i="1"/>
  <c r="AH373" i="1"/>
  <c r="AG373" i="1"/>
  <c r="L373" i="1"/>
  <c r="AJ372" i="1"/>
  <c r="AH372" i="1"/>
  <c r="AG372" i="1"/>
  <c r="L372" i="1"/>
  <c r="AJ371" i="1"/>
  <c r="AH371" i="1"/>
  <c r="AG371" i="1"/>
  <c r="L371" i="1"/>
  <c r="AJ370" i="1"/>
  <c r="AH370" i="1"/>
  <c r="AG370" i="1"/>
  <c r="L370" i="1"/>
  <c r="AJ369" i="1"/>
  <c r="AH369" i="1"/>
  <c r="AG369" i="1"/>
  <c r="L369" i="1"/>
  <c r="AJ368" i="1"/>
  <c r="AH368" i="1"/>
  <c r="AG368" i="1"/>
  <c r="L368" i="1"/>
  <c r="AJ367" i="1"/>
  <c r="AH367" i="1"/>
  <c r="AG367" i="1"/>
  <c r="L367" i="1"/>
  <c r="AJ366" i="1"/>
  <c r="AH366" i="1"/>
  <c r="AG366" i="1"/>
  <c r="L366" i="1"/>
  <c r="AJ365" i="1"/>
  <c r="AH365" i="1"/>
  <c r="AG365" i="1"/>
  <c r="L365" i="1"/>
  <c r="AJ364" i="1"/>
  <c r="AH364" i="1"/>
  <c r="AG364" i="1"/>
  <c r="L364" i="1"/>
  <c r="AJ363" i="1"/>
  <c r="AH363" i="1"/>
  <c r="AG363" i="1"/>
  <c r="L363" i="1"/>
  <c r="AJ362" i="1"/>
  <c r="AH362" i="1"/>
  <c r="AG362" i="1"/>
  <c r="L362" i="1"/>
  <c r="AJ361" i="1"/>
  <c r="AH361" i="1"/>
  <c r="AG361" i="1"/>
  <c r="L361" i="1"/>
  <c r="AJ360" i="1"/>
  <c r="AH360" i="1"/>
  <c r="AG360" i="1"/>
  <c r="L360" i="1"/>
  <c r="AJ359" i="1"/>
  <c r="AH359" i="1"/>
  <c r="AG359" i="1"/>
  <c r="L359" i="1"/>
  <c r="AJ358" i="1"/>
  <c r="AH358" i="1"/>
  <c r="AG358" i="1"/>
  <c r="L358" i="1"/>
  <c r="AJ357" i="1"/>
  <c r="AH357" i="1"/>
  <c r="AG357" i="1"/>
  <c r="L357" i="1"/>
  <c r="AJ356" i="1"/>
  <c r="AH356" i="1"/>
  <c r="AG356" i="1"/>
  <c r="L356" i="1"/>
  <c r="AJ355" i="1"/>
  <c r="AH355" i="1"/>
  <c r="AG355" i="1"/>
  <c r="L355" i="1"/>
  <c r="AJ354" i="1"/>
  <c r="AH354" i="1"/>
  <c r="AG354" i="1"/>
  <c r="L354" i="1"/>
  <c r="AJ353" i="1"/>
  <c r="AH353" i="1"/>
  <c r="AG353" i="1"/>
  <c r="L353" i="1"/>
  <c r="AJ352" i="1"/>
  <c r="AH352" i="1"/>
  <c r="AG352" i="1"/>
  <c r="L352" i="1"/>
  <c r="AJ351" i="1"/>
  <c r="AH351" i="1"/>
  <c r="AG351" i="1"/>
  <c r="L351" i="1"/>
  <c r="AJ350" i="1"/>
  <c r="AH350" i="1"/>
  <c r="AG350" i="1"/>
  <c r="L350" i="1"/>
  <c r="AJ349" i="1"/>
  <c r="AH349" i="1"/>
  <c r="AG349" i="1"/>
  <c r="L349" i="1"/>
  <c r="AJ348" i="1"/>
  <c r="AH348" i="1"/>
  <c r="AG348" i="1"/>
  <c r="L348" i="1"/>
  <c r="AJ347" i="1"/>
  <c r="AH347" i="1"/>
  <c r="AG347" i="1"/>
  <c r="L347" i="1"/>
  <c r="AJ346" i="1"/>
  <c r="AH346" i="1"/>
  <c r="AG346" i="1"/>
  <c r="L346" i="1"/>
  <c r="AJ345" i="1"/>
  <c r="AH345" i="1"/>
  <c r="AG345" i="1"/>
  <c r="L345" i="1"/>
  <c r="AJ344" i="1"/>
  <c r="AH344" i="1"/>
  <c r="AG344" i="1"/>
  <c r="L344" i="1"/>
  <c r="AJ343" i="1"/>
  <c r="AH343" i="1"/>
  <c r="AG343" i="1"/>
  <c r="L343" i="1"/>
  <c r="AJ342" i="1"/>
  <c r="AH342" i="1"/>
  <c r="AG342" i="1"/>
  <c r="L342" i="1"/>
  <c r="AJ341" i="1"/>
  <c r="AH341" i="1"/>
  <c r="AG341" i="1"/>
  <c r="L341" i="1"/>
  <c r="AJ340" i="1"/>
  <c r="AH340" i="1"/>
  <c r="AG340" i="1"/>
  <c r="L340" i="1"/>
  <c r="AJ339" i="1"/>
  <c r="AH339" i="1"/>
  <c r="AG339" i="1"/>
  <c r="L339" i="1"/>
  <c r="AJ338" i="1"/>
  <c r="AH338" i="1"/>
  <c r="AG338" i="1"/>
  <c r="L338" i="1"/>
  <c r="AJ337" i="1"/>
  <c r="AH337" i="1"/>
  <c r="AG337" i="1"/>
  <c r="L337" i="1"/>
  <c r="AJ336" i="1"/>
  <c r="AH336" i="1"/>
  <c r="AG336" i="1"/>
  <c r="L336" i="1"/>
  <c r="AJ335" i="1"/>
  <c r="AH335" i="1"/>
  <c r="AG335" i="1"/>
  <c r="L335" i="1"/>
  <c r="AJ334" i="1"/>
  <c r="AH334" i="1"/>
  <c r="AG334" i="1"/>
  <c r="L334" i="1"/>
  <c r="AJ333" i="1"/>
  <c r="AH333" i="1"/>
  <c r="AG333" i="1"/>
  <c r="L333" i="1"/>
  <c r="AJ332" i="1"/>
  <c r="AH332" i="1"/>
  <c r="AG332" i="1"/>
  <c r="L332" i="1"/>
  <c r="AJ331" i="1"/>
  <c r="AH331" i="1"/>
  <c r="AG331" i="1"/>
  <c r="L331" i="1"/>
  <c r="AJ330" i="1"/>
  <c r="AH330" i="1"/>
  <c r="AG330" i="1"/>
  <c r="L330" i="1"/>
  <c r="AJ329" i="1"/>
  <c r="AH329" i="1"/>
  <c r="AG329" i="1"/>
  <c r="L329" i="1"/>
  <c r="AJ328" i="1"/>
  <c r="AH328" i="1"/>
  <c r="AG328" i="1"/>
  <c r="L328" i="1"/>
  <c r="AJ327" i="1"/>
  <c r="AH327" i="1"/>
  <c r="AG327" i="1"/>
  <c r="L327" i="1"/>
  <c r="AJ326" i="1"/>
  <c r="AH326" i="1"/>
  <c r="AG326" i="1"/>
  <c r="L326" i="1"/>
  <c r="AJ325" i="1"/>
  <c r="AH325" i="1"/>
  <c r="AG325" i="1"/>
  <c r="L325" i="1"/>
  <c r="AJ324" i="1"/>
  <c r="AH324" i="1"/>
  <c r="AG324" i="1"/>
  <c r="L324" i="1"/>
  <c r="AJ323" i="1"/>
  <c r="AH323" i="1"/>
  <c r="AG323" i="1"/>
  <c r="L323" i="1"/>
  <c r="AJ322" i="1"/>
  <c r="AH322" i="1"/>
  <c r="AG322" i="1"/>
  <c r="L322" i="1"/>
  <c r="AJ321" i="1"/>
  <c r="AH321" i="1"/>
  <c r="AG321" i="1"/>
  <c r="L321" i="1"/>
  <c r="AJ320" i="1"/>
  <c r="AH320" i="1"/>
  <c r="AG320" i="1"/>
  <c r="L320" i="1"/>
  <c r="AJ319" i="1"/>
  <c r="AH319" i="1"/>
  <c r="AG319" i="1"/>
  <c r="L319" i="1"/>
  <c r="AJ318" i="1"/>
  <c r="AH318" i="1"/>
  <c r="AG318" i="1"/>
  <c r="L318" i="1"/>
  <c r="AJ317" i="1"/>
  <c r="AH317" i="1"/>
  <c r="AG317" i="1"/>
  <c r="L317" i="1"/>
  <c r="AJ316" i="1"/>
  <c r="AH316" i="1"/>
  <c r="AG316" i="1"/>
  <c r="L316" i="1"/>
  <c r="AJ315" i="1"/>
  <c r="AH315" i="1"/>
  <c r="AG315" i="1"/>
  <c r="L315" i="1"/>
  <c r="AJ314" i="1"/>
  <c r="AH314" i="1"/>
  <c r="AG314" i="1"/>
  <c r="L314" i="1"/>
  <c r="AJ313" i="1"/>
  <c r="AH313" i="1"/>
  <c r="AG313" i="1"/>
  <c r="L313" i="1"/>
  <c r="AJ312" i="1"/>
  <c r="AH312" i="1"/>
  <c r="AG312" i="1"/>
  <c r="L312" i="1"/>
  <c r="AJ311" i="1"/>
  <c r="AH311" i="1"/>
  <c r="AG311" i="1"/>
  <c r="L311" i="1"/>
  <c r="AJ310" i="1"/>
  <c r="AH310" i="1"/>
  <c r="AG310" i="1"/>
  <c r="L310" i="1"/>
  <c r="AJ309" i="1"/>
  <c r="AH309" i="1"/>
  <c r="AG309" i="1"/>
  <c r="L309" i="1"/>
  <c r="AJ308" i="1"/>
  <c r="AH308" i="1"/>
  <c r="AG308" i="1"/>
  <c r="L308" i="1"/>
  <c r="AJ307" i="1"/>
  <c r="AH307" i="1"/>
  <c r="AG307" i="1"/>
  <c r="L307" i="1"/>
  <c r="AJ306" i="1"/>
  <c r="AH306" i="1"/>
  <c r="AG306" i="1"/>
  <c r="L306" i="1"/>
  <c r="AJ305" i="1"/>
  <c r="AH305" i="1"/>
  <c r="AG305" i="1"/>
  <c r="L305" i="1"/>
  <c r="AJ304" i="1"/>
  <c r="AH304" i="1"/>
  <c r="AG304" i="1"/>
  <c r="L304" i="1"/>
  <c r="AJ303" i="1"/>
  <c r="AH303" i="1"/>
  <c r="AG303" i="1"/>
  <c r="L303" i="1"/>
  <c r="AJ302" i="1"/>
  <c r="AH302" i="1"/>
  <c r="AG302" i="1"/>
  <c r="L302" i="1"/>
  <c r="AJ301" i="1"/>
  <c r="AH301" i="1"/>
  <c r="AG301" i="1"/>
  <c r="L301" i="1"/>
  <c r="AJ300" i="1"/>
  <c r="AH300" i="1"/>
  <c r="AG300" i="1"/>
  <c r="L300" i="1"/>
  <c r="AJ299" i="1"/>
  <c r="AH299" i="1"/>
  <c r="AG299" i="1"/>
  <c r="L299" i="1"/>
  <c r="AJ298" i="1"/>
  <c r="AH298" i="1"/>
  <c r="AG298" i="1"/>
  <c r="L298" i="1"/>
  <c r="AJ297" i="1"/>
  <c r="AH297" i="1"/>
  <c r="AG297" i="1"/>
  <c r="L297" i="1"/>
  <c r="AJ296" i="1"/>
  <c r="AH296" i="1"/>
  <c r="AG296" i="1"/>
  <c r="L296" i="1"/>
  <c r="AJ295" i="1"/>
  <c r="AH295" i="1"/>
  <c r="AG295" i="1"/>
  <c r="L295" i="1"/>
  <c r="AJ294" i="1"/>
  <c r="AH294" i="1"/>
  <c r="AG294" i="1"/>
  <c r="L294" i="1"/>
  <c r="AJ293" i="1"/>
  <c r="AH293" i="1"/>
  <c r="AG293" i="1"/>
  <c r="L293" i="1"/>
  <c r="AJ292" i="1"/>
  <c r="AH292" i="1"/>
  <c r="AG292" i="1"/>
  <c r="L292" i="1"/>
  <c r="AJ291" i="1"/>
  <c r="AH291" i="1"/>
  <c r="AG291" i="1"/>
  <c r="L291" i="1"/>
  <c r="AJ290" i="1"/>
  <c r="AH290" i="1"/>
  <c r="AG290" i="1"/>
  <c r="L290" i="1"/>
  <c r="AJ289" i="1"/>
  <c r="AH289" i="1"/>
  <c r="AG289" i="1"/>
  <c r="L289" i="1"/>
  <c r="AJ288" i="1"/>
  <c r="AH288" i="1"/>
  <c r="AG288" i="1"/>
  <c r="L288" i="1"/>
  <c r="AJ287" i="1"/>
  <c r="AH287" i="1"/>
  <c r="AG287" i="1"/>
  <c r="L287" i="1"/>
  <c r="AJ286" i="1"/>
  <c r="AH286" i="1"/>
  <c r="AG286" i="1"/>
  <c r="L286" i="1"/>
  <c r="AJ285" i="1"/>
  <c r="AH285" i="1"/>
  <c r="AG285" i="1"/>
  <c r="L285" i="1"/>
  <c r="AJ284" i="1"/>
  <c r="AH284" i="1"/>
  <c r="AG284" i="1"/>
  <c r="L284" i="1"/>
  <c r="AJ283" i="1"/>
  <c r="AH283" i="1"/>
  <c r="AG283" i="1"/>
  <c r="L283" i="1"/>
  <c r="AJ282" i="1"/>
  <c r="AH282" i="1"/>
  <c r="AG282" i="1"/>
  <c r="L282" i="1"/>
  <c r="AJ281" i="1"/>
  <c r="AH281" i="1"/>
  <c r="AG281" i="1"/>
  <c r="L281" i="1"/>
  <c r="AJ280" i="1"/>
  <c r="AH280" i="1"/>
  <c r="AG280" i="1"/>
  <c r="L280" i="1"/>
  <c r="AJ279" i="1"/>
  <c r="AH279" i="1"/>
  <c r="AG279" i="1"/>
  <c r="L279" i="1"/>
  <c r="AJ278" i="1"/>
  <c r="AH278" i="1"/>
  <c r="AG278" i="1"/>
  <c r="L278" i="1"/>
  <c r="AJ277" i="1"/>
  <c r="AH277" i="1"/>
  <c r="AG277" i="1"/>
  <c r="L277" i="1"/>
  <c r="AJ276" i="1"/>
  <c r="AH276" i="1"/>
  <c r="AG276" i="1"/>
  <c r="L276" i="1"/>
  <c r="AJ275" i="1"/>
  <c r="AH275" i="1"/>
  <c r="AG275" i="1"/>
  <c r="L275" i="1"/>
  <c r="AJ274" i="1"/>
  <c r="AH274" i="1"/>
  <c r="AG274" i="1"/>
  <c r="L274" i="1"/>
  <c r="AJ273" i="1"/>
  <c r="AH273" i="1"/>
  <c r="AG273" i="1"/>
  <c r="L273" i="1"/>
  <c r="AJ272" i="1"/>
  <c r="AH272" i="1"/>
  <c r="AG272" i="1"/>
  <c r="L272" i="1"/>
  <c r="AJ271" i="1"/>
  <c r="AH271" i="1"/>
  <c r="AG271" i="1"/>
  <c r="L271" i="1"/>
  <c r="AJ270" i="1"/>
  <c r="AH270" i="1"/>
  <c r="AG270" i="1"/>
  <c r="L270" i="1"/>
  <c r="AJ269" i="1"/>
  <c r="AH269" i="1"/>
  <c r="AG269" i="1"/>
  <c r="L269" i="1"/>
  <c r="AJ268" i="1"/>
  <c r="AH268" i="1"/>
  <c r="AG268" i="1"/>
  <c r="L268" i="1"/>
  <c r="AJ267" i="1"/>
  <c r="AH267" i="1"/>
  <c r="AG267" i="1"/>
  <c r="L267" i="1"/>
  <c r="AJ266" i="1"/>
  <c r="AH266" i="1"/>
  <c r="AG266" i="1"/>
  <c r="L266" i="1"/>
  <c r="AJ265" i="1"/>
  <c r="AH265" i="1"/>
  <c r="AG265" i="1"/>
  <c r="L265" i="1"/>
  <c r="AJ264" i="1"/>
  <c r="AH264" i="1"/>
  <c r="AG264" i="1"/>
  <c r="L264" i="1"/>
  <c r="AJ263" i="1"/>
  <c r="AH263" i="1"/>
  <c r="AG263" i="1"/>
  <c r="L263" i="1"/>
  <c r="AJ262" i="1"/>
  <c r="AH262" i="1"/>
  <c r="AG262" i="1"/>
  <c r="L262" i="1"/>
  <c r="AJ261" i="1"/>
  <c r="AH261" i="1"/>
  <c r="AG261" i="1"/>
  <c r="L261" i="1"/>
  <c r="AJ260" i="1"/>
  <c r="AH260" i="1"/>
  <c r="AG260" i="1"/>
  <c r="L260" i="1"/>
  <c r="AJ259" i="1"/>
  <c r="AH259" i="1"/>
  <c r="AG259" i="1"/>
  <c r="L259" i="1"/>
  <c r="AJ258" i="1"/>
  <c r="AH258" i="1"/>
  <c r="AG258" i="1"/>
  <c r="L258" i="1"/>
  <c r="AJ257" i="1"/>
  <c r="AH257" i="1"/>
  <c r="AG257" i="1"/>
  <c r="L257" i="1"/>
  <c r="AJ256" i="1"/>
  <c r="AH256" i="1"/>
  <c r="AG256" i="1"/>
  <c r="L256" i="1"/>
  <c r="AJ255" i="1"/>
  <c r="AH255" i="1"/>
  <c r="AG255" i="1"/>
  <c r="L255" i="1"/>
  <c r="AJ254" i="1"/>
  <c r="AH254" i="1"/>
  <c r="AG254" i="1"/>
  <c r="L254" i="1"/>
  <c r="AJ253" i="1"/>
  <c r="AH253" i="1"/>
  <c r="AG253" i="1"/>
  <c r="L253" i="1"/>
  <c r="AJ252" i="1"/>
  <c r="AH252" i="1"/>
  <c r="AG252" i="1"/>
  <c r="L252" i="1"/>
  <c r="AJ251" i="1"/>
  <c r="AH251" i="1"/>
  <c r="AG251" i="1"/>
  <c r="L251" i="1"/>
  <c r="AJ250" i="1"/>
  <c r="AH250" i="1"/>
  <c r="AG250" i="1"/>
  <c r="L250" i="1"/>
  <c r="AJ249" i="1"/>
  <c r="AH249" i="1"/>
  <c r="AG249" i="1"/>
  <c r="L249" i="1"/>
  <c r="AJ248" i="1"/>
  <c r="AH248" i="1"/>
  <c r="AG248" i="1"/>
  <c r="L248" i="1"/>
  <c r="AJ247" i="1"/>
  <c r="AH247" i="1"/>
  <c r="AG247" i="1"/>
  <c r="L247" i="1"/>
  <c r="AJ246" i="1"/>
  <c r="AH246" i="1"/>
  <c r="AG246" i="1"/>
  <c r="L246" i="1"/>
  <c r="AJ245" i="1"/>
  <c r="AH245" i="1"/>
  <c r="AG245" i="1"/>
  <c r="L245" i="1"/>
  <c r="AJ244" i="1"/>
  <c r="AH244" i="1"/>
  <c r="AG244" i="1"/>
  <c r="L244" i="1"/>
  <c r="AJ243" i="1"/>
  <c r="AH243" i="1"/>
  <c r="AG243" i="1"/>
  <c r="L243" i="1"/>
  <c r="AJ242" i="1"/>
  <c r="AH242" i="1"/>
  <c r="AG242" i="1"/>
  <c r="L242" i="1"/>
  <c r="AJ241" i="1"/>
  <c r="AH241" i="1"/>
  <c r="AG241" i="1"/>
  <c r="L241" i="1"/>
  <c r="AJ240" i="1"/>
  <c r="AH240" i="1"/>
  <c r="AG240" i="1"/>
  <c r="L240" i="1"/>
  <c r="AJ239" i="1"/>
  <c r="AH239" i="1"/>
  <c r="AG239" i="1"/>
  <c r="L239" i="1"/>
  <c r="AJ238" i="1"/>
  <c r="AH238" i="1"/>
  <c r="AG238" i="1"/>
  <c r="L238" i="1"/>
  <c r="AJ237" i="1"/>
  <c r="AH237" i="1"/>
  <c r="AG237" i="1"/>
  <c r="L237" i="1"/>
  <c r="AJ236" i="1"/>
  <c r="AH236" i="1"/>
  <c r="AG236" i="1"/>
  <c r="L236" i="1"/>
  <c r="AJ235" i="1"/>
  <c r="AH235" i="1"/>
  <c r="AG235" i="1"/>
  <c r="L235" i="1"/>
  <c r="AJ234" i="1"/>
  <c r="AH234" i="1"/>
  <c r="AG234" i="1"/>
  <c r="L234" i="1"/>
  <c r="AJ233" i="1"/>
  <c r="AH233" i="1"/>
  <c r="AG233" i="1"/>
  <c r="L233" i="1"/>
  <c r="AJ232" i="1"/>
  <c r="AH232" i="1"/>
  <c r="AG232" i="1"/>
  <c r="L232" i="1"/>
  <c r="AJ231" i="1"/>
  <c r="AH231" i="1"/>
  <c r="AG231" i="1"/>
  <c r="L231" i="1"/>
  <c r="AJ230" i="1"/>
  <c r="AH230" i="1"/>
  <c r="AG230" i="1"/>
  <c r="L230" i="1"/>
  <c r="AJ229" i="1"/>
  <c r="AH229" i="1"/>
  <c r="AG229" i="1"/>
  <c r="L229" i="1"/>
  <c r="AJ228" i="1"/>
  <c r="AH228" i="1"/>
  <c r="AG228" i="1"/>
  <c r="L228" i="1"/>
  <c r="AJ227" i="1"/>
  <c r="AH227" i="1"/>
  <c r="AG227" i="1"/>
  <c r="L227" i="1"/>
  <c r="AJ226" i="1"/>
  <c r="AH226" i="1"/>
  <c r="AG226" i="1"/>
  <c r="L226" i="1"/>
  <c r="AJ225" i="1"/>
  <c r="AH225" i="1"/>
  <c r="AG225" i="1"/>
  <c r="L225" i="1"/>
  <c r="AJ224" i="1"/>
  <c r="AH224" i="1"/>
  <c r="AG224" i="1"/>
  <c r="L224" i="1"/>
  <c r="AJ223" i="1"/>
  <c r="AH223" i="1"/>
  <c r="AG223" i="1"/>
  <c r="L223" i="1"/>
  <c r="AJ222" i="1"/>
  <c r="AH222" i="1"/>
  <c r="AG222" i="1"/>
  <c r="L222" i="1"/>
  <c r="AJ221" i="1"/>
  <c r="AH221" i="1"/>
  <c r="AG221" i="1"/>
  <c r="L221" i="1"/>
  <c r="AJ220" i="1"/>
  <c r="AH220" i="1"/>
  <c r="AG220" i="1"/>
  <c r="L220" i="1"/>
  <c r="AJ219" i="1"/>
  <c r="AH219" i="1"/>
  <c r="AG219" i="1"/>
  <c r="L219" i="1"/>
  <c r="AJ218" i="1"/>
  <c r="AH218" i="1"/>
  <c r="AG218" i="1"/>
  <c r="L218" i="1"/>
  <c r="AJ217" i="1"/>
  <c r="AH217" i="1"/>
  <c r="AG217" i="1"/>
  <c r="L217" i="1"/>
  <c r="AJ216" i="1"/>
  <c r="AH216" i="1"/>
  <c r="AG216" i="1"/>
  <c r="L216" i="1"/>
  <c r="AJ215" i="1"/>
  <c r="AH215" i="1"/>
  <c r="AG215" i="1"/>
  <c r="L215" i="1"/>
  <c r="AJ214" i="1"/>
  <c r="AH214" i="1"/>
  <c r="AG214" i="1"/>
  <c r="L214" i="1"/>
  <c r="AJ213" i="1"/>
  <c r="AH213" i="1"/>
  <c r="AG213" i="1"/>
  <c r="L213" i="1"/>
  <c r="AJ212" i="1"/>
  <c r="AH212" i="1"/>
  <c r="AG212" i="1"/>
  <c r="L212" i="1"/>
  <c r="AJ211" i="1"/>
  <c r="AH211" i="1"/>
  <c r="AG211" i="1"/>
  <c r="L211" i="1"/>
  <c r="AJ210" i="1"/>
  <c r="AH210" i="1"/>
  <c r="AG210" i="1"/>
  <c r="L210" i="1"/>
  <c r="AJ209" i="1"/>
  <c r="AH209" i="1"/>
  <c r="AG209" i="1"/>
  <c r="L209" i="1"/>
  <c r="AJ208" i="1"/>
  <c r="AH208" i="1"/>
  <c r="AG208" i="1"/>
  <c r="L208" i="1"/>
  <c r="AJ207" i="1"/>
  <c r="AH207" i="1"/>
  <c r="AG207" i="1"/>
  <c r="L207" i="1"/>
  <c r="AJ206" i="1"/>
  <c r="AH206" i="1"/>
  <c r="AG206" i="1"/>
  <c r="L206" i="1"/>
  <c r="AJ205" i="1"/>
  <c r="AH205" i="1"/>
  <c r="AG205" i="1"/>
  <c r="L205" i="1"/>
  <c r="AJ204" i="1"/>
  <c r="AH204" i="1"/>
  <c r="AG204" i="1"/>
  <c r="L204" i="1"/>
  <c r="AJ203" i="1"/>
  <c r="AH203" i="1"/>
  <c r="AG203" i="1"/>
  <c r="L203" i="1"/>
  <c r="AJ202" i="1"/>
  <c r="AH202" i="1"/>
  <c r="AG202" i="1"/>
  <c r="L202" i="1"/>
  <c r="AJ201" i="1"/>
  <c r="AH201" i="1"/>
  <c r="AG201" i="1"/>
  <c r="L201" i="1"/>
  <c r="AJ200" i="1"/>
  <c r="AH200" i="1"/>
  <c r="AG200" i="1"/>
  <c r="L200" i="1"/>
  <c r="AJ199" i="1"/>
  <c r="AH199" i="1"/>
  <c r="AG199" i="1"/>
  <c r="L199" i="1"/>
  <c r="AJ198" i="1"/>
  <c r="AH198" i="1"/>
  <c r="AG198" i="1"/>
  <c r="L198" i="1"/>
  <c r="AJ197" i="1"/>
  <c r="AH197" i="1"/>
  <c r="AG197" i="1"/>
  <c r="L197" i="1"/>
  <c r="AJ196" i="1"/>
  <c r="AH196" i="1"/>
  <c r="AG196" i="1"/>
  <c r="L196" i="1"/>
  <c r="AJ195" i="1"/>
  <c r="AH195" i="1"/>
  <c r="AG195" i="1"/>
  <c r="L195" i="1"/>
  <c r="AJ194" i="1"/>
  <c r="AH194" i="1"/>
  <c r="AG194" i="1"/>
  <c r="L194" i="1"/>
  <c r="AJ193" i="1"/>
  <c r="AH193" i="1"/>
  <c r="AG193" i="1"/>
  <c r="L193" i="1"/>
  <c r="AJ192" i="1"/>
  <c r="L192" i="1"/>
  <c r="AJ191" i="1"/>
  <c r="AH191" i="1"/>
  <c r="AG191" i="1"/>
  <c r="L191" i="1"/>
  <c r="AJ190" i="1"/>
  <c r="AH190" i="1"/>
  <c r="AG190" i="1"/>
  <c r="L190" i="1"/>
  <c r="AJ189" i="1"/>
  <c r="AH189" i="1"/>
  <c r="AG189" i="1"/>
  <c r="L189" i="1"/>
  <c r="AJ188" i="1"/>
  <c r="AH188" i="1"/>
  <c r="AG188" i="1"/>
  <c r="L188" i="1"/>
  <c r="AJ187" i="1"/>
  <c r="AH187" i="1"/>
  <c r="AG187" i="1"/>
  <c r="L187" i="1"/>
  <c r="AJ186" i="1"/>
  <c r="AH186" i="1"/>
  <c r="AG186" i="1"/>
  <c r="L186" i="1"/>
  <c r="AJ185" i="1"/>
  <c r="AH185" i="1"/>
  <c r="AG185" i="1"/>
  <c r="L185" i="1"/>
  <c r="AJ184" i="1"/>
  <c r="AH184" i="1"/>
  <c r="AG184" i="1"/>
  <c r="L184" i="1"/>
  <c r="AJ183" i="1"/>
  <c r="AH183" i="1"/>
  <c r="AG183" i="1"/>
  <c r="L183" i="1"/>
  <c r="AJ182" i="1"/>
  <c r="AH182" i="1"/>
  <c r="AG182" i="1"/>
  <c r="L182" i="1"/>
  <c r="AJ181" i="1"/>
  <c r="AH181" i="1"/>
  <c r="AG181" i="1"/>
  <c r="L181" i="1"/>
  <c r="AJ180" i="1"/>
  <c r="AH180" i="1"/>
  <c r="AG180" i="1"/>
  <c r="L180" i="1"/>
  <c r="AJ179" i="1"/>
  <c r="AH179" i="1"/>
  <c r="AG179" i="1"/>
  <c r="L179" i="1"/>
  <c r="AJ178" i="1"/>
  <c r="AH178" i="1"/>
  <c r="AG178" i="1"/>
  <c r="L178" i="1"/>
  <c r="AJ177" i="1"/>
  <c r="AH177" i="1"/>
  <c r="AG177" i="1"/>
  <c r="L177" i="1"/>
  <c r="AJ176" i="1"/>
  <c r="AH176" i="1"/>
  <c r="AG176" i="1"/>
  <c r="L176" i="1"/>
  <c r="AJ175" i="1"/>
  <c r="AH175" i="1"/>
  <c r="AG175" i="1"/>
  <c r="L175" i="1"/>
  <c r="AJ174" i="1"/>
  <c r="AH174" i="1"/>
  <c r="AG174" i="1"/>
  <c r="L174" i="1"/>
  <c r="AJ173" i="1"/>
  <c r="AH173" i="1"/>
  <c r="AG173" i="1"/>
  <c r="L173" i="1"/>
  <c r="AJ172" i="1"/>
  <c r="AH172" i="1"/>
  <c r="AG172" i="1"/>
  <c r="L172" i="1"/>
  <c r="AJ171" i="1"/>
  <c r="AH171" i="1"/>
  <c r="AG171" i="1"/>
  <c r="L171" i="1"/>
  <c r="AJ170" i="1"/>
  <c r="AH170" i="1"/>
  <c r="AG170" i="1"/>
  <c r="L170" i="1"/>
  <c r="AJ169" i="1"/>
  <c r="AH169" i="1"/>
  <c r="AG169" i="1"/>
  <c r="L169" i="1"/>
  <c r="AJ168" i="1"/>
  <c r="AH168" i="1"/>
  <c r="AG168" i="1"/>
  <c r="AJ167" i="1"/>
  <c r="AH167" i="1"/>
  <c r="AG167" i="1"/>
  <c r="L167" i="1"/>
  <c r="AJ166" i="1"/>
  <c r="AH166" i="1"/>
  <c r="AG166" i="1"/>
  <c r="L166" i="1"/>
  <c r="AJ165" i="1"/>
  <c r="AH165" i="1"/>
  <c r="AG165" i="1"/>
  <c r="L165" i="1"/>
  <c r="AJ164" i="1"/>
  <c r="AH164" i="1"/>
  <c r="AG164" i="1"/>
  <c r="L164" i="1"/>
  <c r="AJ163" i="1"/>
  <c r="AH163" i="1"/>
  <c r="AG163" i="1"/>
  <c r="L163" i="1"/>
  <c r="AJ162" i="1"/>
  <c r="AH162" i="1"/>
  <c r="AG162" i="1"/>
  <c r="L162" i="1"/>
  <c r="AJ161" i="1"/>
  <c r="AH161" i="1"/>
  <c r="AG161" i="1"/>
  <c r="L161" i="1"/>
  <c r="AJ160" i="1"/>
  <c r="AH160" i="1"/>
  <c r="AG160" i="1"/>
  <c r="L160" i="1"/>
  <c r="AJ159" i="1"/>
  <c r="AH159" i="1"/>
  <c r="AG159" i="1"/>
  <c r="L159" i="1"/>
  <c r="AJ158" i="1"/>
  <c r="AH158" i="1"/>
  <c r="AG158" i="1"/>
  <c r="L158" i="1"/>
  <c r="AJ157" i="1"/>
  <c r="AH157" i="1"/>
  <c r="AG157" i="1"/>
  <c r="L157" i="1"/>
  <c r="AJ156" i="1"/>
  <c r="AH156" i="1"/>
  <c r="AG156" i="1"/>
  <c r="L156" i="1"/>
  <c r="AJ155" i="1"/>
  <c r="AH155" i="1"/>
  <c r="AG155" i="1"/>
  <c r="L155" i="1"/>
  <c r="AJ154" i="1"/>
  <c r="AH154" i="1"/>
  <c r="AG154" i="1"/>
  <c r="L154" i="1"/>
  <c r="AJ153" i="1"/>
  <c r="AH153" i="1"/>
  <c r="AG153" i="1"/>
  <c r="L153" i="1"/>
  <c r="AJ152" i="1"/>
  <c r="AH152" i="1"/>
  <c r="AG152" i="1"/>
  <c r="L152" i="1"/>
  <c r="AJ151" i="1"/>
  <c r="AH151" i="1"/>
  <c r="AG151" i="1"/>
  <c r="L151" i="1"/>
  <c r="AJ150" i="1"/>
  <c r="AH150" i="1"/>
  <c r="AG150" i="1"/>
  <c r="L150" i="1"/>
  <c r="AJ149" i="1"/>
  <c r="AH149" i="1"/>
  <c r="AG149" i="1"/>
  <c r="L149" i="1"/>
  <c r="AJ148" i="1"/>
  <c r="AH148" i="1"/>
  <c r="AG148" i="1"/>
  <c r="L148" i="1"/>
  <c r="AJ147" i="1"/>
  <c r="AH147" i="1"/>
  <c r="AG147" i="1"/>
  <c r="L147" i="1"/>
  <c r="AJ146" i="1"/>
  <c r="AH146" i="1"/>
  <c r="AG146" i="1"/>
  <c r="L146" i="1"/>
  <c r="AJ145" i="1"/>
  <c r="AH145" i="1"/>
  <c r="AG145" i="1"/>
  <c r="L145" i="1"/>
  <c r="AJ144" i="1"/>
  <c r="AH144" i="1"/>
  <c r="AG144" i="1"/>
  <c r="L144" i="1"/>
  <c r="AJ143" i="1"/>
  <c r="AH143" i="1"/>
  <c r="AG143" i="1"/>
  <c r="L143" i="1"/>
  <c r="AJ142" i="1"/>
  <c r="AH142" i="1"/>
  <c r="AG142" i="1"/>
  <c r="L142" i="1"/>
  <c r="AJ141" i="1"/>
  <c r="AH141" i="1"/>
  <c r="AG141" i="1"/>
  <c r="L141" i="1"/>
  <c r="AJ140" i="1"/>
  <c r="AH140" i="1"/>
  <c r="AG140" i="1"/>
  <c r="L140" i="1"/>
  <c r="AJ139" i="1"/>
  <c r="AH139" i="1"/>
  <c r="AG139" i="1"/>
  <c r="L139" i="1"/>
  <c r="AJ138" i="1"/>
  <c r="AH138" i="1"/>
  <c r="AG138" i="1"/>
  <c r="L138" i="1"/>
  <c r="AJ137" i="1"/>
  <c r="AH137" i="1"/>
  <c r="AG137" i="1"/>
  <c r="L137" i="1"/>
  <c r="AJ136" i="1"/>
  <c r="AH136" i="1"/>
  <c r="AG136" i="1"/>
  <c r="L136" i="1"/>
  <c r="AJ135" i="1"/>
  <c r="AH135" i="1"/>
  <c r="AG135" i="1"/>
  <c r="L135" i="1"/>
  <c r="AJ134" i="1"/>
  <c r="AH134" i="1"/>
  <c r="AG134" i="1"/>
  <c r="L134" i="1"/>
  <c r="AJ133" i="1"/>
  <c r="AH133" i="1"/>
  <c r="AG133" i="1"/>
  <c r="L133" i="1"/>
  <c r="AJ132" i="1"/>
  <c r="AH132" i="1"/>
  <c r="AG132" i="1"/>
  <c r="L132" i="1"/>
  <c r="AJ131" i="1"/>
  <c r="AH131" i="1"/>
  <c r="AG131" i="1"/>
  <c r="L131" i="1"/>
  <c r="AJ130" i="1"/>
  <c r="AH130" i="1"/>
  <c r="AG130" i="1"/>
  <c r="L130" i="1"/>
  <c r="AJ129" i="1"/>
  <c r="AH129" i="1"/>
  <c r="AG129" i="1"/>
  <c r="L129" i="1"/>
  <c r="AJ128" i="1"/>
  <c r="AH128" i="1"/>
  <c r="AG128" i="1"/>
  <c r="L128" i="1"/>
  <c r="AJ127" i="1"/>
  <c r="AH127" i="1"/>
  <c r="AG127" i="1"/>
  <c r="L127" i="1"/>
  <c r="AJ126" i="1"/>
  <c r="AH126" i="1"/>
  <c r="AG126" i="1"/>
  <c r="L126" i="1"/>
  <c r="AJ125" i="1"/>
  <c r="AH125" i="1"/>
  <c r="AG125" i="1"/>
  <c r="L125" i="1"/>
  <c r="AJ124" i="1"/>
  <c r="AH124" i="1"/>
  <c r="AG124" i="1"/>
  <c r="L124" i="1"/>
  <c r="AJ123" i="1"/>
  <c r="AH123" i="1"/>
  <c r="AG123" i="1"/>
  <c r="L123" i="1"/>
  <c r="AJ122" i="1"/>
  <c r="AH122" i="1"/>
  <c r="AG122" i="1"/>
  <c r="L122" i="1"/>
  <c r="AJ121" i="1"/>
  <c r="AH121" i="1"/>
  <c r="AG121" i="1"/>
  <c r="L121" i="1"/>
  <c r="AJ120" i="1"/>
  <c r="AH120" i="1"/>
  <c r="AG120" i="1"/>
  <c r="L120" i="1"/>
  <c r="AJ119" i="1"/>
  <c r="AH119" i="1"/>
  <c r="AG119" i="1"/>
  <c r="L119" i="1"/>
  <c r="AJ118" i="1"/>
  <c r="AH118" i="1"/>
  <c r="AG118" i="1"/>
  <c r="L118" i="1"/>
  <c r="AJ117" i="1"/>
  <c r="AH117" i="1"/>
  <c r="AG117" i="1"/>
  <c r="L117" i="1"/>
  <c r="AJ116" i="1"/>
  <c r="AH116" i="1"/>
  <c r="AG116" i="1"/>
  <c r="L116" i="1"/>
  <c r="AJ115" i="1"/>
  <c r="AH115" i="1"/>
  <c r="AG115" i="1"/>
  <c r="L115" i="1"/>
  <c r="AJ114" i="1"/>
  <c r="AH114" i="1"/>
  <c r="AG114" i="1"/>
  <c r="L114" i="1"/>
  <c r="AJ113" i="1"/>
  <c r="AH113" i="1"/>
  <c r="AG113" i="1"/>
  <c r="L113" i="1"/>
  <c r="AJ112" i="1"/>
  <c r="AH112" i="1"/>
  <c r="AG112" i="1"/>
  <c r="L112" i="1"/>
  <c r="AJ111" i="1"/>
  <c r="AH111" i="1"/>
  <c r="AG111" i="1"/>
  <c r="L111" i="1"/>
  <c r="AJ110" i="1"/>
  <c r="AH110" i="1"/>
  <c r="AG110" i="1"/>
  <c r="L110" i="1"/>
  <c r="AJ109" i="1"/>
  <c r="AH109" i="1"/>
  <c r="AG109" i="1"/>
  <c r="L109" i="1"/>
  <c r="AJ108" i="1"/>
  <c r="AH108" i="1"/>
  <c r="AG108" i="1"/>
  <c r="L108" i="1"/>
  <c r="AJ107" i="1"/>
  <c r="AH107" i="1"/>
  <c r="AG107" i="1"/>
  <c r="L107" i="1"/>
  <c r="AJ106" i="1"/>
  <c r="AH106" i="1"/>
  <c r="AG106" i="1"/>
  <c r="L106" i="1"/>
  <c r="AJ105" i="1"/>
  <c r="AH105" i="1"/>
  <c r="AG105" i="1"/>
  <c r="L105" i="1"/>
  <c r="AJ104" i="1"/>
  <c r="AH104" i="1"/>
  <c r="AG104" i="1"/>
  <c r="L104" i="1"/>
  <c r="AJ103" i="1"/>
  <c r="AH103" i="1"/>
  <c r="AG103" i="1"/>
  <c r="L103" i="1"/>
  <c r="AJ102" i="1"/>
  <c r="AH102" i="1"/>
  <c r="AG102" i="1"/>
  <c r="L102" i="1"/>
  <c r="AJ101" i="1"/>
  <c r="AH101" i="1"/>
  <c r="AG101" i="1"/>
  <c r="L101" i="1"/>
  <c r="AJ100" i="1"/>
  <c r="AH100" i="1"/>
  <c r="AG100" i="1"/>
  <c r="L100" i="1"/>
  <c r="AJ99" i="1"/>
  <c r="AH99" i="1"/>
  <c r="AG99" i="1"/>
  <c r="L99" i="1"/>
  <c r="AJ98" i="1"/>
  <c r="AH98" i="1"/>
  <c r="AG98" i="1"/>
  <c r="L98" i="1"/>
  <c r="AJ97" i="1"/>
  <c r="AH97" i="1"/>
  <c r="AG97" i="1"/>
  <c r="L97" i="1"/>
  <c r="AJ96" i="1"/>
  <c r="AH96" i="1"/>
  <c r="AG96" i="1"/>
  <c r="L96" i="1"/>
  <c r="AJ95" i="1"/>
  <c r="AH95" i="1"/>
  <c r="AG95" i="1"/>
  <c r="L95" i="1"/>
  <c r="AJ94" i="1"/>
  <c r="AH94" i="1"/>
  <c r="AG94" i="1"/>
  <c r="L94" i="1"/>
  <c r="AJ93" i="1"/>
  <c r="AH93" i="1"/>
  <c r="AG93" i="1"/>
  <c r="L93" i="1"/>
  <c r="AJ92" i="1"/>
  <c r="AH92" i="1"/>
  <c r="AG92" i="1"/>
  <c r="L92" i="1"/>
  <c r="AJ91" i="1"/>
  <c r="AH91" i="1"/>
  <c r="AG91" i="1"/>
  <c r="L91" i="1"/>
  <c r="AJ90" i="1"/>
  <c r="AH90" i="1"/>
  <c r="AG90" i="1"/>
  <c r="L90" i="1"/>
  <c r="AJ89" i="1"/>
  <c r="AH89" i="1"/>
  <c r="AG89" i="1"/>
  <c r="L89" i="1"/>
  <c r="AJ88" i="1"/>
  <c r="AH88" i="1"/>
  <c r="AG88" i="1"/>
  <c r="L88" i="1"/>
  <c r="AJ87" i="1"/>
  <c r="AH87" i="1"/>
  <c r="AG87" i="1"/>
  <c r="L87" i="1"/>
  <c r="AJ86" i="1"/>
  <c r="AH86" i="1"/>
  <c r="AG86" i="1"/>
  <c r="L86" i="1"/>
  <c r="AJ85" i="1"/>
  <c r="AH85" i="1"/>
  <c r="AG85" i="1"/>
  <c r="L85" i="1"/>
  <c r="AJ84" i="1"/>
  <c r="AH84" i="1"/>
  <c r="AG84" i="1"/>
  <c r="L84" i="1"/>
  <c r="AJ83" i="1"/>
  <c r="AH83" i="1"/>
  <c r="AG83" i="1"/>
  <c r="L83" i="1"/>
  <c r="AJ82" i="1"/>
  <c r="AH82" i="1"/>
  <c r="AG82" i="1"/>
  <c r="L82" i="1"/>
  <c r="AJ81" i="1"/>
  <c r="AH81" i="1"/>
  <c r="AG81" i="1"/>
  <c r="L81" i="1"/>
  <c r="AJ80" i="1"/>
  <c r="AH80" i="1"/>
  <c r="AG80" i="1"/>
  <c r="L80" i="1"/>
  <c r="AJ79" i="1"/>
  <c r="AH79" i="1"/>
  <c r="AG79" i="1"/>
  <c r="L79" i="1"/>
  <c r="AJ78" i="1"/>
  <c r="AH78" i="1"/>
  <c r="AG78" i="1"/>
  <c r="L78" i="1"/>
  <c r="AJ77" i="1"/>
  <c r="AH77" i="1"/>
  <c r="AG77" i="1"/>
  <c r="L77" i="1"/>
  <c r="AJ76" i="1"/>
  <c r="AH76" i="1"/>
  <c r="AG76" i="1"/>
  <c r="L76" i="1"/>
  <c r="AJ75" i="1"/>
  <c r="AH75" i="1"/>
  <c r="AG75" i="1"/>
  <c r="L75" i="1"/>
  <c r="AJ74" i="1"/>
  <c r="AH74" i="1"/>
  <c r="AG74" i="1"/>
  <c r="L74" i="1"/>
  <c r="AJ73" i="1"/>
  <c r="AH73" i="1"/>
  <c r="AG73" i="1"/>
  <c r="L73" i="1"/>
  <c r="AJ72" i="1"/>
  <c r="AH72" i="1"/>
  <c r="AG72" i="1"/>
  <c r="L72" i="1"/>
  <c r="AJ71" i="1"/>
  <c r="AH71" i="1"/>
  <c r="AG71" i="1"/>
  <c r="L71" i="1"/>
  <c r="AJ70" i="1"/>
  <c r="AH70" i="1"/>
  <c r="AG70" i="1"/>
  <c r="L70" i="1"/>
  <c r="AJ69" i="1"/>
  <c r="AH69" i="1"/>
  <c r="AG69" i="1"/>
  <c r="L69" i="1"/>
  <c r="AJ68" i="1"/>
  <c r="AH68" i="1"/>
  <c r="AG68" i="1"/>
  <c r="L68" i="1"/>
  <c r="AJ67" i="1"/>
  <c r="AH67" i="1"/>
  <c r="AG67" i="1"/>
  <c r="L67" i="1"/>
  <c r="AJ66" i="1"/>
  <c r="AH66" i="1"/>
  <c r="AG66" i="1"/>
  <c r="L66" i="1"/>
  <c r="AJ65" i="1"/>
  <c r="AH65" i="1"/>
  <c r="AG65" i="1"/>
  <c r="L65" i="1"/>
  <c r="AJ64" i="1"/>
  <c r="AH64" i="1"/>
  <c r="AG64" i="1"/>
  <c r="L64" i="1"/>
  <c r="AJ63" i="1"/>
  <c r="AH63" i="1"/>
  <c r="AG63" i="1"/>
  <c r="L63" i="1"/>
  <c r="AJ62" i="1"/>
  <c r="AH62" i="1"/>
  <c r="AG62" i="1"/>
  <c r="L62" i="1"/>
  <c r="AJ61" i="1"/>
  <c r="AH61" i="1"/>
  <c r="AG61" i="1"/>
  <c r="L61" i="1"/>
  <c r="AJ60" i="1"/>
  <c r="AH60" i="1"/>
  <c r="AG60" i="1"/>
  <c r="L60" i="1"/>
  <c r="AJ59" i="1"/>
  <c r="AH59" i="1"/>
  <c r="AG59" i="1"/>
  <c r="L59" i="1"/>
  <c r="AJ58" i="1"/>
  <c r="AH58" i="1"/>
  <c r="AG58" i="1"/>
  <c r="L58" i="1"/>
  <c r="AJ57" i="1"/>
  <c r="AH57" i="1"/>
  <c r="AG57" i="1"/>
  <c r="L57" i="1"/>
  <c r="AJ56" i="1"/>
  <c r="AH56" i="1"/>
  <c r="AG56" i="1"/>
  <c r="L56" i="1"/>
  <c r="AJ55" i="1"/>
  <c r="AH55" i="1"/>
  <c r="AG55" i="1"/>
  <c r="L55" i="1"/>
  <c r="AJ54" i="1"/>
  <c r="AH54" i="1"/>
  <c r="AG54" i="1"/>
  <c r="L54" i="1"/>
  <c r="AJ53" i="1"/>
  <c r="AH53" i="1"/>
  <c r="AG53" i="1"/>
  <c r="L53" i="1"/>
  <c r="AJ52" i="1"/>
  <c r="AH52" i="1"/>
  <c r="AG52" i="1"/>
  <c r="L52" i="1"/>
  <c r="AJ51" i="1"/>
  <c r="AH51" i="1"/>
  <c r="AG51" i="1"/>
  <c r="L51" i="1"/>
  <c r="AJ50" i="1"/>
  <c r="AH50" i="1"/>
  <c r="AG50" i="1"/>
  <c r="L50" i="1"/>
  <c r="AJ49" i="1"/>
  <c r="AH49" i="1"/>
  <c r="AG49" i="1"/>
  <c r="L49" i="1"/>
  <c r="AJ48" i="1"/>
  <c r="AH48" i="1"/>
  <c r="AG48" i="1"/>
  <c r="L48" i="1"/>
  <c r="AJ47" i="1"/>
  <c r="AH47" i="1"/>
  <c r="AG47" i="1"/>
  <c r="L47" i="1"/>
  <c r="AJ46" i="1"/>
  <c r="AH46" i="1"/>
  <c r="AG46" i="1"/>
  <c r="L46" i="1"/>
  <c r="AJ45" i="1"/>
  <c r="AH45" i="1"/>
  <c r="AG45" i="1"/>
  <c r="L45" i="1"/>
  <c r="AJ44" i="1"/>
  <c r="AH44" i="1"/>
  <c r="AG44" i="1"/>
  <c r="L44" i="1"/>
  <c r="AJ43" i="1"/>
  <c r="AH43" i="1"/>
  <c r="AG43" i="1"/>
  <c r="L43" i="1"/>
  <c r="AJ42" i="1"/>
  <c r="AH42" i="1"/>
  <c r="AG42" i="1"/>
  <c r="L42" i="1"/>
  <c r="AJ41" i="1"/>
  <c r="AH41" i="1"/>
  <c r="AG41" i="1"/>
  <c r="L41" i="1"/>
  <c r="AJ40" i="1"/>
  <c r="AH40" i="1"/>
  <c r="AG40" i="1"/>
  <c r="L40" i="1"/>
  <c r="AJ39" i="1"/>
  <c r="AH39" i="1"/>
  <c r="AG39" i="1"/>
  <c r="L39" i="1"/>
  <c r="AJ38" i="1"/>
  <c r="AH38" i="1"/>
  <c r="AG38" i="1"/>
  <c r="L38" i="1"/>
  <c r="AJ37" i="1"/>
  <c r="AH37" i="1"/>
  <c r="AG37" i="1"/>
  <c r="L37" i="1"/>
  <c r="AJ36" i="1"/>
  <c r="AH36" i="1"/>
  <c r="AG36" i="1"/>
  <c r="L36" i="1"/>
  <c r="AJ35" i="1"/>
  <c r="AH35" i="1"/>
  <c r="AG35" i="1"/>
  <c r="L35" i="1"/>
  <c r="AJ34" i="1"/>
  <c r="AH34" i="1"/>
  <c r="AG34" i="1"/>
  <c r="L34" i="1"/>
  <c r="AJ33" i="1"/>
  <c r="AH33" i="1"/>
  <c r="AG33" i="1"/>
  <c r="L33" i="1"/>
  <c r="AJ32" i="1"/>
  <c r="AH32" i="1"/>
  <c r="AG32" i="1"/>
  <c r="L32" i="1"/>
  <c r="AJ31" i="1"/>
  <c r="AH31" i="1"/>
  <c r="AG31" i="1"/>
  <c r="L31" i="1"/>
  <c r="AJ30" i="1"/>
  <c r="AH30" i="1"/>
  <c r="AG30" i="1"/>
  <c r="L30" i="1"/>
  <c r="AJ29" i="1"/>
  <c r="AH29" i="1"/>
  <c r="AG29" i="1"/>
  <c r="L29" i="1"/>
  <c r="AJ28" i="1"/>
  <c r="AH28" i="1"/>
  <c r="AG28" i="1"/>
  <c r="L28" i="1"/>
  <c r="AJ27" i="1"/>
  <c r="AH27" i="1"/>
  <c r="AG27" i="1"/>
  <c r="L27" i="1"/>
  <c r="AJ26" i="1"/>
  <c r="AH26" i="1"/>
  <c r="AG26" i="1"/>
  <c r="L26" i="1"/>
  <c r="AJ25" i="1"/>
  <c r="AH25" i="1"/>
  <c r="AG25" i="1"/>
  <c r="L25" i="1"/>
  <c r="AJ24" i="1"/>
  <c r="AH24" i="1"/>
  <c r="AG24" i="1"/>
  <c r="L24" i="1"/>
  <c r="AJ23" i="1"/>
  <c r="AH23" i="1"/>
  <c r="AG23" i="1"/>
  <c r="L23" i="1"/>
  <c r="AJ22" i="1"/>
  <c r="AH22" i="1"/>
  <c r="AG22" i="1"/>
  <c r="L22" i="1"/>
  <c r="AJ21" i="1"/>
  <c r="AH21" i="1"/>
  <c r="AG21" i="1"/>
  <c r="L21" i="1"/>
  <c r="AJ20" i="1"/>
  <c r="AH20" i="1"/>
  <c r="AG20" i="1"/>
  <c r="L20" i="1"/>
  <c r="AJ19" i="1"/>
  <c r="AH19" i="1"/>
  <c r="AG19" i="1"/>
  <c r="L19" i="1"/>
  <c r="AJ18" i="1"/>
  <c r="AH18" i="1"/>
  <c r="AG18" i="1"/>
  <c r="L18" i="1"/>
  <c r="AJ17" i="1"/>
  <c r="AH17" i="1"/>
  <c r="AG17" i="1"/>
  <c r="L17" i="1"/>
  <c r="AJ16" i="1"/>
  <c r="AH16" i="1"/>
  <c r="AG16" i="1"/>
  <c r="L16" i="1"/>
  <c r="AJ15" i="1"/>
  <c r="AH15" i="1"/>
  <c r="AG15" i="1"/>
  <c r="L15" i="1"/>
  <c r="AJ14" i="1"/>
  <c r="AH14" i="1"/>
  <c r="AG14" i="1"/>
  <c r="L14" i="1"/>
  <c r="AJ13" i="1"/>
  <c r="AH13" i="1"/>
  <c r="AG13" i="1"/>
  <c r="L13" i="1"/>
  <c r="AJ12" i="1"/>
  <c r="AH12" i="1"/>
  <c r="AG12" i="1"/>
  <c r="L12" i="1"/>
  <c r="AJ11" i="1"/>
  <c r="AH11" i="1"/>
  <c r="AG11" i="1"/>
  <c r="L11" i="1"/>
  <c r="AJ10" i="1"/>
  <c r="AH10" i="1"/>
  <c r="AG10" i="1"/>
  <c r="L10" i="1"/>
  <c r="AJ9" i="1"/>
  <c r="AH9" i="1"/>
  <c r="AG9" i="1"/>
  <c r="L9" i="1"/>
  <c r="AJ8" i="1"/>
  <c r="AH8" i="1"/>
  <c r="AG8" i="1"/>
  <c r="L8" i="1"/>
  <c r="AJ7" i="1"/>
  <c r="AH7" i="1"/>
  <c r="AG7" i="1"/>
  <c r="L7" i="1"/>
  <c r="AJ6" i="1"/>
  <c r="AH6" i="1"/>
  <c r="AG6" i="1"/>
  <c r="L6" i="1"/>
  <c r="AJ5" i="1"/>
  <c r="AH5" i="1"/>
  <c r="AG5" i="1"/>
  <c r="L5" i="1"/>
  <c r="P1" i="1"/>
</calcChain>
</file>

<file path=xl/sharedStrings.xml><?xml version="1.0" encoding="utf-8"?>
<sst xmlns="http://schemas.openxmlformats.org/spreadsheetml/2006/main" count="34628" uniqueCount="8435">
  <si>
    <t>Ｒ０６年度版　コスト縮減事例集　　　　（R06年10月31日時点）</t>
    <rPh sb="3" eb="5">
      <t>ネンド</t>
    </rPh>
    <rPh sb="5" eb="6">
      <t>バン</t>
    </rPh>
    <rPh sb="10" eb="12">
      <t>シュクゲン</t>
    </rPh>
    <rPh sb="12" eb="15">
      <t>ジレイシュウ</t>
    </rPh>
    <rPh sb="23" eb="24">
      <t>ネン</t>
    </rPh>
    <rPh sb="26" eb="27">
      <t>ガツ</t>
    </rPh>
    <rPh sb="29" eb="30">
      <t>ヒ</t>
    </rPh>
    <rPh sb="30" eb="32">
      <t>ジテン</t>
    </rPh>
    <phoneticPr fontId="3"/>
  </si>
  <si>
    <t>新技術・
コスト
縮減策
の別</t>
    <rPh sb="0" eb="3">
      <t>シンギジュツ</t>
    </rPh>
    <rPh sb="9" eb="11">
      <t>シュクゲン</t>
    </rPh>
    <rPh sb="11" eb="12">
      <t>サク</t>
    </rPh>
    <rPh sb="14" eb="15">
      <t>ベツ</t>
    </rPh>
    <phoneticPr fontId="3"/>
  </si>
  <si>
    <t>分類(従来工法)</t>
    <rPh sb="0" eb="2">
      <t>ブンルイ</t>
    </rPh>
    <rPh sb="3" eb="5">
      <t>ジュウライ</t>
    </rPh>
    <rPh sb="5" eb="7">
      <t>コウホウ</t>
    </rPh>
    <phoneticPr fontId="3"/>
  </si>
  <si>
    <t>新技術名</t>
    <rPh sb="0" eb="3">
      <t>シンギジュツ</t>
    </rPh>
    <rPh sb="3" eb="4">
      <t>メイ</t>
    </rPh>
    <phoneticPr fontId="3"/>
  </si>
  <si>
    <t>従来
技術</t>
    <rPh sb="0" eb="2">
      <t>ジュウライ</t>
    </rPh>
    <rPh sb="3" eb="5">
      <t>ギジュツ</t>
    </rPh>
    <phoneticPr fontId="8"/>
  </si>
  <si>
    <t>コスト比較</t>
    <rPh sb="3" eb="5">
      <t>ヒカク</t>
    </rPh>
    <phoneticPr fontId="8"/>
  </si>
  <si>
    <t>段階</t>
    <rPh sb="0" eb="2">
      <t>ダンカイ</t>
    </rPh>
    <phoneticPr fontId="8"/>
  </si>
  <si>
    <t>NETIS登録番号</t>
    <rPh sb="5" eb="7">
      <t>トウロク</t>
    </rPh>
    <rPh sb="7" eb="9">
      <t>バンゴウ</t>
    </rPh>
    <phoneticPr fontId="3"/>
  </si>
  <si>
    <t>技術の位置付け</t>
    <rPh sb="0" eb="2">
      <t>ギジュツ</t>
    </rPh>
    <rPh sb="3" eb="6">
      <t>イチヅ</t>
    </rPh>
    <phoneticPr fontId="3"/>
  </si>
  <si>
    <t>事前
審査</t>
    <rPh sb="0" eb="2">
      <t>ジゼン</t>
    </rPh>
    <rPh sb="3" eb="5">
      <t>シンサ</t>
    </rPh>
    <phoneticPr fontId="8"/>
  </si>
  <si>
    <t>試行実証評価</t>
    <rPh sb="0" eb="2">
      <t>シコウ</t>
    </rPh>
    <rPh sb="2" eb="4">
      <t>ジッショウ</t>
    </rPh>
    <rPh sb="4" eb="6">
      <t>ヒョウカ</t>
    </rPh>
    <phoneticPr fontId="8"/>
  </si>
  <si>
    <t>活用効果評価</t>
    <rPh sb="0" eb="2">
      <t>カツヨウ</t>
    </rPh>
    <rPh sb="2" eb="4">
      <t>コウカ</t>
    </rPh>
    <rPh sb="4" eb="6">
      <t>ヒョウカ</t>
    </rPh>
    <phoneticPr fontId="8"/>
  </si>
  <si>
    <t>活用効果評価（又は活用効果調査の平均点）</t>
    <rPh sb="0" eb="2">
      <t>カツヨウ</t>
    </rPh>
    <rPh sb="2" eb="4">
      <t>コウカ</t>
    </rPh>
    <rPh sb="4" eb="6">
      <t>ヒョウカ</t>
    </rPh>
    <rPh sb="7" eb="8">
      <t>マタ</t>
    </rPh>
    <rPh sb="9" eb="11">
      <t>カツヨウ</t>
    </rPh>
    <rPh sb="11" eb="13">
      <t>コウカ</t>
    </rPh>
    <rPh sb="13" eb="15">
      <t>チョウサ</t>
    </rPh>
    <rPh sb="16" eb="19">
      <t>ヘイキンテン</t>
    </rPh>
    <phoneticPr fontId="8"/>
  </si>
  <si>
    <t>技術概要（アブストラクト）</t>
    <rPh sb="0" eb="2">
      <t>ギジュツ</t>
    </rPh>
    <rPh sb="2" eb="4">
      <t>ガイヨウ</t>
    </rPh>
    <phoneticPr fontId="3"/>
  </si>
  <si>
    <t>レベル１</t>
    <phoneticPr fontId="3"/>
  </si>
  <si>
    <t>レベル２</t>
  </si>
  <si>
    <t>レベル３</t>
  </si>
  <si>
    <t>レベル４</t>
  </si>
  <si>
    <t>新技術</t>
    <rPh sb="0" eb="3">
      <t>シンギジュツ</t>
    </rPh>
    <phoneticPr fontId="8"/>
  </si>
  <si>
    <t>従来技術</t>
    <rPh sb="0" eb="2">
      <t>ジュウライ</t>
    </rPh>
    <rPh sb="2" eb="4">
      <t>ギジュツ</t>
    </rPh>
    <phoneticPr fontId="8"/>
  </si>
  <si>
    <t>単位</t>
    <rPh sb="0" eb="2">
      <t>タンイ</t>
    </rPh>
    <phoneticPr fontId="8"/>
  </si>
  <si>
    <t>コスト縮減率
（％）</t>
    <rPh sb="3" eb="5">
      <t>シュクゲン</t>
    </rPh>
    <rPh sb="5" eb="6">
      <t>リツ</t>
    </rPh>
    <phoneticPr fontId="8"/>
  </si>
  <si>
    <t>計画</t>
    <phoneticPr fontId="8"/>
  </si>
  <si>
    <t>施工</t>
    <phoneticPr fontId="8"/>
  </si>
  <si>
    <t>維持
管理</t>
    <phoneticPr fontId="8"/>
  </si>
  <si>
    <t>経済性</t>
    <rPh sb="0" eb="3">
      <t>ケイザイセイ</t>
    </rPh>
    <phoneticPr fontId="8"/>
  </si>
  <si>
    <t>工程</t>
    <rPh sb="0" eb="2">
      <t>コウテイ</t>
    </rPh>
    <phoneticPr fontId="8"/>
  </si>
  <si>
    <t>品質・
出来形</t>
    <rPh sb="0" eb="2">
      <t>ヒンシツ</t>
    </rPh>
    <rPh sb="4" eb="6">
      <t>デキ</t>
    </rPh>
    <rPh sb="6" eb="7">
      <t>カタチ</t>
    </rPh>
    <phoneticPr fontId="8"/>
  </si>
  <si>
    <t>安全性</t>
    <rPh sb="0" eb="3">
      <t>アンゼンセイ</t>
    </rPh>
    <phoneticPr fontId="8"/>
  </si>
  <si>
    <t>施工性</t>
    <rPh sb="0" eb="3">
      <t>セコウセイ</t>
    </rPh>
    <phoneticPr fontId="8"/>
  </si>
  <si>
    <t>環境</t>
    <rPh sb="0" eb="2">
      <t>カンキョウ</t>
    </rPh>
    <phoneticPr fontId="8"/>
  </si>
  <si>
    <t>総合</t>
    <rPh sb="0" eb="2">
      <t>ソウゴウ</t>
    </rPh>
    <phoneticPr fontId="8"/>
  </si>
  <si>
    <t>新技術</t>
    <rPh sb="0" eb="3">
      <t>シンギジュツ</t>
    </rPh>
    <phoneticPr fontId="3"/>
  </si>
  <si>
    <t>土工</t>
  </si>
  <si>
    <t>掘削工</t>
  </si>
  <si>
    <t>多段式非火薬破砕剤「NRC (New Rock Cracker)」</t>
  </si>
  <si>
    <t>静的破砕剤</t>
  </si>
  <si>
    <t>100 m3</t>
  </si>
  <si>
    <t>●</t>
    <phoneticPr fontId="3"/>
  </si>
  <si>
    <t>CB-110029-VG</t>
  </si>
  <si>
    <t>有</t>
    <rPh sb="0" eb="1">
      <t>アリ</t>
    </rPh>
    <phoneticPr fontId="3"/>
  </si>
  <si>
    <t>Ｂ</t>
  </si>
  <si>
    <t>Ｃ</t>
  </si>
  <si>
    <t>本材料は、火薬を使用せずに岩盤やコンクリート構造物を破砕する薬剤であり、従来は静的破砕剤で対応していた。本材料の活用により経済性、施工性の向上、工期短縮が期待できる。また、段発破砕が可能なため深礎杭やトンネル掘削にも適用でき、振動の低減が期待できる。</t>
    <phoneticPr fontId="3"/>
  </si>
  <si>
    <t>斜面安全掘削工法(SSD工法)</t>
  </si>
  <si>
    <t>人力掘削及び人力法面整形</t>
  </si>
  <si>
    <t>500 m3</t>
  </si>
  <si>
    <t>●</t>
  </si>
  <si>
    <t>CG-090016-VG</t>
  </si>
  <si>
    <t xml:space="preserve">本技術は高所・急斜面の土工事において、斜面掘削機(スプリングチャレンジャー)を使用する工法である。従来の土工事では人力掘削もしくは作業構台を用いた機械掘削を行っていたが、本技術の活用により安全性の向上、工程短縮、コスト縮減が期待出来る。  </t>
  </si>
  <si>
    <t>iNDr搭載極低騒音型バックホウ</t>
  </si>
  <si>
    <t>超低騒音型バックホウ</t>
  </si>
  <si>
    <t>CG-100015-VG</t>
  </si>
  <si>
    <t xml:space="preserve">エンジンルームからの運転音をマシン内部に閉じ込め、同時に、マシン外部からの埃の進入を防ぐ冷却システムiNDrを搭載した機械で、低騒音性に優れ、施工時の安全性確保や周辺環境への配慮等に幅広く対応できるバックホウです。 </t>
  </si>
  <si>
    <t>後方監視カメラ搭載油圧ショベル</t>
  </si>
  <si>
    <t>クローラ型油圧ショベル、標準バケット容量0.8m3</t>
  </si>
  <si>
    <t>300 m3</t>
  </si>
  <si>
    <t>CG-110011-VG</t>
  </si>
  <si>
    <t xml:space="preserve">・新技術は、油圧ショベル後方のカウンタウエイト上部に監視カメラを搭載することで、運転者が運転席右前方のモニタ画面で後方の状況を確認できる技術です。  </t>
  </si>
  <si>
    <t>ハイブリッド機構搭載油圧ショベル</t>
  </si>
  <si>
    <t>CG-110016-VG</t>
  </si>
  <si>
    <t xml:space="preserve">新技術は、油圧ショベルの旋回起動時に電動モータによるアシスト及び旋回減速時のエネルギを回収し、高効率の油圧システムにより省エネルギ化及びCO2削減を図るもので、国土交通省の低炭素型建設機械に登録済み。  </t>
  </si>
  <si>
    <t>省エネ油圧システムTRIAS搭載油圧ショベル</t>
  </si>
  <si>
    <t>クローラ型油圧ショベル</t>
    <phoneticPr fontId="3"/>
  </si>
  <si>
    <t>CG-130004-VG</t>
  </si>
  <si>
    <t xml:space="preserve">新技術は、油圧ショベルの高効率の省エネ油圧システムTRIASにより燃料消費量の削減及びCO2削減を図るものである。  </t>
  </si>
  <si>
    <t>CG-130004-VE</t>
  </si>
  <si>
    <t>AIS機能付バックホウ</t>
  </si>
  <si>
    <t>クローラ型・排出ガス対策型(第二次基準値)バックホウ</t>
  </si>
  <si>
    <t>KK-100065-VG</t>
  </si>
  <si>
    <t xml:space="preserve">本技術は、バックホウ(油圧ショベル)について、一定条件を満たすと自動でエンジンを停止する機能を搭載したバックホウ技術であり、従来は手動で対応していた。本技術は、バックホウ(油圧ショベル)が使用される現場で活用でき、燃料の消費低減効果等が期待できる。  </t>
  </si>
  <si>
    <t>トリプルセリ矢工法</t>
  </si>
  <si>
    <t>大型ブレーカー掘削及びリッパーブル引き起こし</t>
  </si>
  <si>
    <t>KK-120019-VG</t>
  </si>
  <si>
    <t>Ｄ</t>
  </si>
  <si>
    <t>Ａ</t>
  </si>
  <si>
    <t xml:space="preserve">本技術は、油圧セリ矢を2方向に開き、岩盤を3分割又は、6分割に破砕できる工法であり、12700トンの割岩力を有する為小割も減少する。割る方向を確定でき、構造物の影響範囲への制御が可能となった低振動・低騒音の工法である。従来は大型ブレーカで対応していた。  </t>
  </si>
  <si>
    <t>オートアイドル機能付ミニバックホウ</t>
  </si>
  <si>
    <t>クローラ型ミニバックホウ</t>
  </si>
  <si>
    <t>38 m3</t>
  </si>
  <si>
    <t>KK-120076-VG</t>
  </si>
  <si>
    <t xml:space="preserve">本技術は、ミニバックホウで、操作レバーを中立にすると約4秒後に自動的にエンジンがアイドリング回転になり、レバーを再操作すると瞬時に元の作業時回転に戻る技術であり、従来は手動で対応していた。本技術の活用によりCO2排出量の低減、燃料消費量の低減が期待できる。  </t>
  </si>
  <si>
    <t>燃費低減型エンジン・油圧システム搭載油圧ショベル</t>
  </si>
  <si>
    <t>ドループエンジン回転制御システムを搭載した油圧ショベル</t>
  </si>
  <si>
    <t>KT-120012-VG</t>
  </si>
  <si>
    <t xml:space="preserve">本技術は、エンジン回転制御の高度化により燃費低減した油圧ショベルで、従来はドループエンジン回転制御システムを搭載した油圧ショベルで対応していた。本技術の活用により、無負荷時・負荷時のエンジン回転数が抑えられ、燃費低減でき、経済性が向上する。  </t>
  </si>
  <si>
    <t>燃費低減型エンジン・ポンプマッチング制御搭載油圧ショベル</t>
  </si>
  <si>
    <t>高エンジン回転のままポンプ吐出量制御する油圧ショベル</t>
  </si>
  <si>
    <t>310 m3</t>
  </si>
  <si>
    <t>KT-120070-VG</t>
  </si>
  <si>
    <t xml:space="preserve">本技術はポンプ吐出量に応じて自動的にエンジン回転数を制御する油圧ショベルで、従来は高エンジン回転のままポンプ吐出量制御する油圧ショベルで対応していた。本技術の活用により軽負荷時のエンジン回転が下がり燃費消費量が低減できるため、経済性の向上が図られる。  </t>
  </si>
  <si>
    <t>待機燃費低減システム搭載油圧ショベル「REGZAMシリーズ」</t>
  </si>
  <si>
    <t>従来の油圧ショベル</t>
  </si>
  <si>
    <t>KT-130022-VG</t>
  </si>
  <si>
    <t xml:space="preserve">本技術は待機時に燃料消費を低減させる油圧システムを搭載した油圧ショベルであり、従来は従来の油圧ショベルで対応していた。本技術の活用により待機時のエンジン負荷が低減され、燃料消費が減少するため、省資源・省エネルギおよび経済性の向上が期待できる。 </t>
  </si>
  <si>
    <t>KT-130022-VE</t>
  </si>
  <si>
    <t>低燃費油圧システム「スプールストロークコントロール」搭載油圧ショベル</t>
  </si>
  <si>
    <t>レバー操作量のみで油圧制御を行う従来の油圧ショベル</t>
  </si>
  <si>
    <t>KT-130076-VG</t>
  </si>
  <si>
    <t>本技術は、作業内容を判別して最適な油圧制御を行う油圧ショベルで、従来はレバー操作量のみで油圧制御を行う油圧ショベルで対応していた。本技術の活用により油圧ポンプへ掛かる負荷を軽減して燃費低減が図れるため、経済性の向上と周辺環境への影響抑制が期待できる。</t>
  </si>
  <si>
    <t>KT-130076-VE</t>
  </si>
  <si>
    <t>インテリジェントマシンコントロール油圧ショベル</t>
  </si>
  <si>
    <t>オペレータの目視により作業機を手動操作する運転</t>
  </si>
  <si>
    <t>100 m2</t>
  </si>
  <si>
    <t>KT-140091-VE</t>
  </si>
  <si>
    <t>[活用促進]</t>
  </si>
  <si>
    <t xml:space="preserve">本技術は機体制御とICTの技術を活用したセミオート制御機能搭載油圧ショベルで、従来はオペレータの目視により作業機を手動操作する運転であった。本技術の活用により、設計面を気にせずモニターの施工面を基に施工できるため、丁張、補助員の削減、省力化が期待できる。  </t>
  </si>
  <si>
    <t>オートデセル・エコモード機能付き省エネ建設機械</t>
  </si>
  <si>
    <t>後方超小旋回型バックホウ(クローラー型)</t>
  </si>
  <si>
    <t>1 日</t>
  </si>
  <si>
    <t>QS-130033-VG</t>
  </si>
  <si>
    <t xml:space="preserve">本機械は省エネを目的とした建設機械で、操作レバーの中立が4秒でローアイドル状態(オートデセル機能)となり、またエコモードスイッチをONにすることでエンジンの最高回転を制限し、燃費低減とCO2発生を抑制する。  </t>
  </si>
  <si>
    <t>QS-130033-VE</t>
  </si>
  <si>
    <t>HIOSⅢ搭載油圧ショベル</t>
  </si>
  <si>
    <t>油圧ショベル(標準バケット容量0.8m3)</t>
  </si>
  <si>
    <t>SK-110002-VG</t>
  </si>
  <si>
    <t xml:space="preserve">油圧ショベルのブームシリンダの圧油を再活用してアームスピードの高速化を実現し、作業スピードを向上した油圧システムの技術です。  </t>
  </si>
  <si>
    <t>高打撃型ランマー</t>
  </si>
  <si>
    <t>ランマー</t>
  </si>
  <si>
    <t>1 ㎡</t>
  </si>
  <si>
    <t>TH-110001-VG</t>
  </si>
  <si>
    <t xml:space="preserve">小型締固機械ランマーにおいて、打撃力を高め作業効率向上を図るとともに運転時の手腕振動を低減しオペレータの疲労軽減が期待できる。 </t>
  </si>
  <si>
    <t>ハイブリッド機能付バックホウ</t>
  </si>
  <si>
    <t>クローラ型油圧ショベル(標準バケット容量0.8m3)</t>
  </si>
  <si>
    <t>TH-120029-VG</t>
  </si>
  <si>
    <t xml:space="preserve">本技術は、バックホウ(油圧ショベル)について、従来旋回減速時にロスしていたエネルギーを動力のアシストに利用できるハイブリッドシステム技術を搭載している。バックホウが使用される現場で活用でき、燃料の消費低減効果等が期待できる。  </t>
  </si>
  <si>
    <t>ピストン式油圧振動装置を装着したバケット</t>
  </si>
  <si>
    <t>バックホウの掘削バケットによる法面の締固め</t>
  </si>
  <si>
    <t>3000m2</t>
  </si>
  <si>
    <t>QS-160025-VE</t>
  </si>
  <si>
    <t/>
  </si>
  <si>
    <t xml:space="preserve">バックホウの掘削バケットに振動転圧機能を付加したアタッチメントで、従来は、バックホウの掘削バケットによる法面の締固めで対応していた。本技術の活用により、盛土法面等の締固めについて、より確実な締固めが期待できる。 </t>
  </si>
  <si>
    <t>燃費低減型クーリングシステム搭載油圧ショベル</t>
  </si>
  <si>
    <t>高ファン回転により冷却を行う油圧ショベル</t>
  </si>
  <si>
    <t>160m3</t>
  </si>
  <si>
    <t>KT-150003-VE</t>
  </si>
  <si>
    <t xml:space="preserve">本技術は高効率クーリングを採用し冷却用ファン回転を低減した油圧ショベルで、従来は高ファン回転により冷却を行う油圧ショベルで対応していた。本技術の活用によりファンロス馬力を低減することで燃料消費量が低減できるため、省資源・省エネルギが図れる。 </t>
  </si>
  <si>
    <t>ジオシンセティックス液状化変形抑制工法(SECURE-G工法)</t>
  </si>
  <si>
    <t>深層混合処理工法</t>
  </si>
  <si>
    <t>100m</t>
  </si>
  <si>
    <t>TH-140012-VR</t>
  </si>
  <si>
    <t xml:space="preserve">本技術は、ジオシンセティックスと砕石を用いた液状化時における盛土変形抑制工法である。従来は固化系対策で液状化発生抑制を主としていた。本技術の活用により従来に比べ、大幅に工事金額が抑えられ、また盛土の変形を抑制し、早期修復を可能とする工法である。 </t>
  </si>
  <si>
    <t>Cat オートアイドリングストップ機能搭載型ブルドーザ</t>
  </si>
  <si>
    <t>オートアイドリングストップ機能が搭載されていないブルドーザ</t>
  </si>
  <si>
    <t>100m3</t>
  </si>
  <si>
    <t>KT-130102-VG</t>
  </si>
  <si>
    <t>本技術は、オートアイドリングストップ機能搭載型のブルドーザである。従来はオートアイドリングストップ機能が搭載されていないブルドーザで対応していた。本技術の活用により、アイドリング時の燃料消費が削減できるため、環境の向上となる。</t>
  </si>
  <si>
    <t>KT-130102-VE</t>
  </si>
  <si>
    <t>建設機械に後付けするバックモニターシステム「Fine Eyes Monitor」</t>
  </si>
  <si>
    <t>ラバーコーンによる作業範囲の明示と監視員の配置</t>
  </si>
  <si>
    <t>1台</t>
  </si>
  <si>
    <t>KT-130015-VG</t>
  </si>
  <si>
    <t xml:space="preserve">本技術は、建設機械に後付けする後方監視カメラとモニターで、従来はラバーコーンによる作業範囲の明示と監視員の配置で対応していた。本技術の活用により、運転者が席に座ったままで後方を確認できるので作業環境の向上が図れます。 </t>
  </si>
  <si>
    <t>KT-130015-VE</t>
  </si>
  <si>
    <t>3Dマシンガイダンス【 E三・S 】イーサン・エス</t>
  </si>
  <si>
    <t>丁張を使用したバックホウ法面整形工</t>
  </si>
  <si>
    <t>10000㎡</t>
  </si>
  <si>
    <t>TH-160014-VR</t>
  </si>
  <si>
    <t>有</t>
  </si>
  <si>
    <t>自動追尾TS用の耐衝撃全周プリズムとバケット勾配目視装置を、バックホウバケット端部に直接取り付けた3Dマシンガイダンスである。高精度な法面整形や整地が無丁張で行うことができる。</t>
  </si>
  <si>
    <t>ソイルフリートラック</t>
  </si>
  <si>
    <t>製缶、板組溶接構造の重機</t>
  </si>
  <si>
    <t>100清掃回数</t>
  </si>
  <si>
    <t>KK-160013-VE</t>
  </si>
  <si>
    <t>本技術は、クローラシャーシの上に堆積する土を減少させる技術であり、従来は板組溶接技術で対応していた。本技術の活用により清掃後の汚泥処理量の抑制が期待できる。</t>
  </si>
  <si>
    <t>障害物感知センサー</t>
  </si>
  <si>
    <t xml:space="preserve"> 土工(掘削)</t>
  </si>
  <si>
    <t>250m3</t>
  </si>
  <si>
    <t>HK-150014-VE</t>
  </si>
  <si>
    <t>バックホウによる機械作業において、架空線・構造物へ接触する災害(公衆災害)を防止する装置である。</t>
  </si>
  <si>
    <t>遠隔作業支援ソリューション「Generation-Eye」(G-eye)</t>
  </si>
  <si>
    <t>携帯電話やタブレットを使用した音声・文字・映像による直接情報交換</t>
  </si>
  <si>
    <t>6カ月</t>
  </si>
  <si>
    <t>KT-190074-VE</t>
  </si>
  <si>
    <t>Ｄ</t>
    <phoneticPr fontId="3"/>
  </si>
  <si>
    <t>Ｃ</t>
    <phoneticPr fontId="3"/>
  </si>
  <si>
    <t>Ｂ</t>
    <phoneticPr fontId="3"/>
  </si>
  <si>
    <t>本技術はスマートグラスを使用して現場と現場事務所または現場と発注者が工事の施工管理にて双方でリアルタイムに情報共有や作業指示、検査等が可能な遠隔作業支援システムです。従来は携帯電話や現地に直接赴き対応していた。本技術の活用により施工性の向上が図れます。</t>
    <phoneticPr fontId="3"/>
  </si>
  <si>
    <t>自動荷重測定装置を搭載したバックホウを用いた積載重量管理システム(LOADEX 100)</t>
  </si>
  <si>
    <t>オペレータの目測とトラックスケールの併用によるダンプトラックの積載重量管理</t>
  </si>
  <si>
    <t>300m3</t>
  </si>
  <si>
    <t>KT-190022-VE</t>
  </si>
  <si>
    <t>本技術はバケット内積載重量を計測することによりダンプトラックの積載重量を管理するシステムで、従来は、オペレータの目測とトラックスケールの併用による積載重量管理で対応していた。本技術の活用により積載重量のばらつきを軽減でき省力化、経済性の向上が図れる。</t>
    <phoneticPr fontId="3"/>
  </si>
  <si>
    <t>ペイロードメータ装着油圧ショベル</t>
  </si>
  <si>
    <t>トラックスケールを用いたダンプトラックの重量管理</t>
  </si>
  <si>
    <t>3300m3</t>
  </si>
  <si>
    <t>KT-180136-VE</t>
  </si>
  <si>
    <t>本技術は油圧ショベルで掘削した土砂重量を計測しオペレータに表示する技術で、従来はトラックスケールを用いたダンプトラックの重量管理で対応していた。本技術の活用によりトラックスケールが不要となるため、経済性の向上及び工程の短縮が図れる。</t>
    <phoneticPr fontId="3"/>
  </si>
  <si>
    <t>安全機能と低燃費機構搭載型Cat油圧ショベル</t>
  </si>
  <si>
    <t>作業範囲制限機能と燃費低減機構のない油圧ショベル</t>
  </si>
  <si>
    <t>500m3</t>
  </si>
  <si>
    <t>KT-180054-VE</t>
  </si>
  <si>
    <t>本技術は、作業範囲制限機能と燃費低減機構を有した油圧ショベルで、従来は作業範囲制限機能と燃費低減機構のない油圧ショベルで対応していた。本技術の活用により、予め設定した箇所で作業装置の自動停止と燃費の低減が出来るので、安全性と経済性の向上が図れる。</t>
    <phoneticPr fontId="3"/>
  </si>
  <si>
    <t>3DMC(ホルナビ+PLUS)搭載型バックホウ</t>
  </si>
  <si>
    <t>3DMC未搭載型バックホウ</t>
  </si>
  <si>
    <t>KT-180027-VE</t>
  </si>
  <si>
    <t>本技術は、半自動制御のワンレバー操作を可能とした3DMCを搭載したバックホウで、従来は、3DMC未搭載型バックホウで対応していた。本技術の活用により、簡単なレバー操作で初心者においても熟練者以上の仕上げ精度が確保できることから、施工性および品質の向上が図れる。</t>
    <phoneticPr fontId="3"/>
  </si>
  <si>
    <t>油圧ショベル用2Dマシンガイダンスシステム「iDig」</t>
  </si>
  <si>
    <t>オペレータや計測員の目視</t>
  </si>
  <si>
    <t>KT-170111-VE</t>
  </si>
  <si>
    <t>本技術は、短時間で着脱可能な油圧ショベル用2Dマシンガイダンスシステム「iDig」で、従来は、オペレータや計測員の目視で対応していた。本技術の活用により、深さ、距離、勾配の各数値を入力設定し、LED表示器に従って掘削等が行えるため、施工性の向上が図れる。</t>
    <phoneticPr fontId="3"/>
  </si>
  <si>
    <t>KT-170111-VE</t>
    <phoneticPr fontId="3"/>
  </si>
  <si>
    <t>尿素SCRシステム搭載型油圧ショベル</t>
  </si>
  <si>
    <t>SCR未搭載型油圧ショベル</t>
  </si>
  <si>
    <t>KT-170066-VE</t>
  </si>
  <si>
    <t>本技術は、NOx(窒素酸化物)を削減する尿素SCRシステムを搭載した油圧ショベルで、従来は、SCR未搭載型油圧ショベルで対応していた。本技術の活用により、SCR(選択触媒還元)触媒で無害な水と窒素に還元できるため、地球環境への影響抑制および省エネルギー化が図れる。</t>
    <phoneticPr fontId="3"/>
  </si>
  <si>
    <t>お知らせ機能付周囲監視装置「FVM2」搭載油圧ショベル</t>
  </si>
  <si>
    <t>カラーコーンによる作業範囲の明示や監視員の配置</t>
  </si>
  <si>
    <t>KT-190106-VE</t>
  </si>
  <si>
    <t>本技術は周囲監視カメラ画像を解析し人が接近していると判断した場合にオペレータに報知する技術で、従来はカラーコーンによる作業範囲の明示や監視員の配置で対応していた。本技術の活用により、後方約230～270度をオペレータが直接確認できるため安全性の向上が図れる</t>
    <phoneticPr fontId="3"/>
  </si>
  <si>
    <t>高効率油圧システム搭載型油圧ショベル</t>
    <phoneticPr fontId="3"/>
  </si>
  <si>
    <t>一般的な油圧ショベル</t>
    <phoneticPr fontId="3"/>
  </si>
  <si>
    <t>150m3</t>
    <phoneticPr fontId="3"/>
  </si>
  <si>
    <t>KT-210069-VE</t>
  </si>
  <si>
    <t>本技術は、各操作毎のレバー操作量に応じたアクチュエータスピードにより、ポンプ流量の最適化が可能な油圧ショベルで、従来は一般的な油圧ショベルで対応していた。本技術の活用により、性能を維持しながら、燃費の低減が可能であるため、省資源・省エネルギー化が図れる。</t>
    <phoneticPr fontId="3"/>
  </si>
  <si>
    <t>省エネ技術搭載型バックホウ</t>
    <phoneticPr fontId="3"/>
  </si>
  <si>
    <t>省エネ技術未搭載型バックホウ</t>
    <phoneticPr fontId="3"/>
  </si>
  <si>
    <t>230m3</t>
    <phoneticPr fontId="3"/>
  </si>
  <si>
    <t>KT-200147-VE</t>
  </si>
  <si>
    <t>本技術は、個々に開発した省エネ技術を1台にまとめて搭載したバックホウで、従来は省エネ技術未搭載型バックホウで対応していた。本技術の活用により、僅かな省エネ効果をトータルして省エネ率（低燃費率）を向上できるため、地球環境への影響抑制が図れる。</t>
    <phoneticPr fontId="3"/>
  </si>
  <si>
    <t>ヒヤリハンター(接近検知警報システム)</t>
    <phoneticPr fontId="3"/>
  </si>
  <si>
    <t xml:space="preserve">	カラーコーン等による作業範囲の明示と監視員の配置</t>
    <phoneticPr fontId="3"/>
  </si>
  <si>
    <t>100日</t>
    <rPh sb="3" eb="4">
      <t>ニチ</t>
    </rPh>
    <phoneticPr fontId="3"/>
  </si>
  <si>
    <t>CG-200009-VE</t>
  </si>
  <si>
    <t>本システムは、トリガー送信ボックスを搭載した重機周辺のICタグ(作業者)を検知し、警報器の鳴動により操縦者に注意喚起を促す。 ICタグの検知は個別に識別可能なトリガー磁界で行うため、混信が無く、遮蔽や風雨など環境の影響を受けない。</t>
    <phoneticPr fontId="3"/>
  </si>
  <si>
    <t>物体検知・動作制限搭載型油圧ショベル</t>
    <phoneticPr fontId="3"/>
  </si>
  <si>
    <t>物体検知・動作制限未搭載型油圧ショベル</t>
    <phoneticPr fontId="3"/>
  </si>
  <si>
    <t>1日</t>
    <rPh sb="1" eb="2">
      <t>ニチ</t>
    </rPh>
    <phoneticPr fontId="3"/>
  </si>
  <si>
    <t>KT-200068-VE</t>
  </si>
  <si>
    <t>Ａ</t>
    <phoneticPr fontId="3"/>
  </si>
  <si>
    <t>本技術は、カメラ付赤外線センサを使用した物体検知・動作制限システムを搭載した油圧ショベルで、従来は、物体検知・動作制限未搭載型油圧ショベルで対応していた。本技術の活用により、旋回時及び走行時の衝突事故を軽減することが可能となるため、安全性の向上が図れる。</t>
    <phoneticPr fontId="3"/>
  </si>
  <si>
    <t>GTL(Gas to Liquid):天然ガス由来の軽油代替燃料</t>
    <phoneticPr fontId="3"/>
  </si>
  <si>
    <t>軽油燃料</t>
    <phoneticPr fontId="3"/>
  </si>
  <si>
    <t>300 m3</t>
    <phoneticPr fontId="3"/>
  </si>
  <si>
    <t>KT-190065-VE</t>
  </si>
  <si>
    <t>本技術は、建設機械用の環境配慮型燃料で従来は、軽油燃料で対応していた。本技術の活用によりセタン価が高く、硫黄分・芳香族分が殆ど含まれていないため、建設機械から排出されるCO2・NOX・PMが低減されることによる周辺環境の影響抑制が図れる。</t>
    <phoneticPr fontId="3"/>
  </si>
  <si>
    <t>油圧蓄圧式油圧ショベル</t>
  </si>
  <si>
    <t>油圧蓄圧システム未搭載型油圧ショベル</t>
    <phoneticPr fontId="3"/>
  </si>
  <si>
    <t>150 m3</t>
    <phoneticPr fontId="3"/>
  </si>
  <si>
    <t>KT-180062-VE</t>
  </si>
  <si>
    <t>本技術は油圧エネルギーの回生・蓄圧・再利用を可能とした油圧蓄圧式油圧ショベルで、従来は油圧蓄圧システム未搭載型油圧ショベルで対応していた。本技術の活用により、高圧・操作回路をアシストし、約6%の燃料消費量を削減できるため、省資源・省エネルギー化が図れる。</t>
    <phoneticPr fontId="3"/>
  </si>
  <si>
    <t>KomVision（人検知衝突軽減システム）</t>
    <phoneticPr fontId="3"/>
  </si>
  <si>
    <t>カラーコーンによる作業範囲の明示と監視員配置</t>
    <phoneticPr fontId="3"/>
  </si>
  <si>
    <t>KT-220035-VE</t>
  </si>
  <si>
    <t>本技術は、単眼カメラ画像処理で低速走行中や旋回起動時に人を検知した場合、発報し機体の停止や発進を制御する技術で、従来はカラーコーンによる作業範囲の明示と監視員配置で対応していた。本技術の活用により衝突事故の軽減に寄与し、安全性の向上が図れる。</t>
    <phoneticPr fontId="3"/>
  </si>
  <si>
    <t>重機接触防止装置、ハッとセンサー</t>
    <phoneticPr fontId="3"/>
  </si>
  <si>
    <t>安全設備の設置及び監視員の配置</t>
    <phoneticPr fontId="3"/>
  </si>
  <si>
    <t>1箇所</t>
    <phoneticPr fontId="3"/>
  </si>
  <si>
    <t>KK-210002-VE</t>
  </si>
  <si>
    <t>本技術は重機等に設置するセンサーにより重機周辺の人・物を検知し、オペレーターや付近にいる作業員及び第三者に注意喚起を行うシステム装置の技術であり、従来はカラーコーンや交通誘導員による注意喚起を行っていた。本技術の活用により、安全性向上が期待できる。</t>
    <phoneticPr fontId="3"/>
  </si>
  <si>
    <t>積込み荷重計量機能搭載型バックホウ</t>
    <phoneticPr fontId="3"/>
  </si>
  <si>
    <t>一般的なバックホウ＋車両重量計</t>
    <phoneticPr fontId="3"/>
  </si>
  <si>
    <t>10000 m3</t>
    <phoneticPr fontId="3"/>
  </si>
  <si>
    <t>KT-200109-VE</t>
  </si>
  <si>
    <t>本技術は、土砂や金属スクラップなどの積載荷重を自動的に計量する機能を搭載したバックホウで、従来は、一般的なバックホウ＋車両重量計で対応していた。本技術の活用により、積載荷重の計量を自動的に行い、車両重量計による計量が不要となるため、施工性の向上が図れる。</t>
    <phoneticPr fontId="3"/>
  </si>
  <si>
    <t>チルトローテータ搭載型バックホウ</t>
    <phoneticPr fontId="3"/>
  </si>
  <si>
    <t>チルトローテータ未搭載型バックホウ</t>
    <phoneticPr fontId="3"/>
  </si>
  <si>
    <t>1000 m3</t>
    <phoneticPr fontId="3"/>
  </si>
  <si>
    <t>KT-190045-VE</t>
  </si>
  <si>
    <t>本技術は、バケットの360度回転とチルト角度制御が可能なチルトローテータ技術を搭載したバックホウで、従来はチルトローテータ未搭載型バックホウで対応していた。本技術の活用により、掘削等の施工時の手間と時間を削減できるため、施工性および経済性の向上が図れる。</t>
    <phoneticPr fontId="3"/>
  </si>
  <si>
    <t>多段式非火薬破砕剤「ロックラック(ROCKRACK)」</t>
    <phoneticPr fontId="3"/>
  </si>
  <si>
    <t>KT-180063-VE</t>
  </si>
  <si>
    <t>本材料は、火薬を使用せずに岩盤やコンクリート構造物を破砕する薬剤であり、従来は静的破砕剤で対応していた。本材料の活用により破砕力アップに伴い施工性が向上し、工期短縮や経済性の向上も図れる。また、多段発化による振動低減が図れ、深礎杭等にも適用できる。</t>
    <phoneticPr fontId="3"/>
  </si>
  <si>
    <t>土工</t>
    <phoneticPr fontId="3"/>
  </si>
  <si>
    <t>埋戻工</t>
  </si>
  <si>
    <t>エヌエスエコサンド</t>
  </si>
  <si>
    <t>再生砂</t>
  </si>
  <si>
    <t>1 m3</t>
  </si>
  <si>
    <t>QS-130021-VG</t>
  </si>
  <si>
    <t xml:space="preserve">一般廃棄物溶融処理施設から排出される溶融スラグを既存の再生砂の代替材料として、埋め戻し材、路床材(置換材)、排水用フィルター材、アスファルト混合物及びプレキャストコンクリートの細骨材等に利用できる。資材のリサイクル性を高め、資源循環型社会に貢献できる。  </t>
  </si>
  <si>
    <t>QS-130021-VR</t>
  </si>
  <si>
    <t>敷均し工</t>
  </si>
  <si>
    <t>インテリジェントマシンコントロールブルドーザ</t>
  </si>
  <si>
    <t>オペレータの目視によりブレードを手動操作するブルドーザの運転</t>
  </si>
  <si>
    <t>KT-130104-VG</t>
  </si>
  <si>
    <t xml:space="preserve">本技術は機体制御技術とICT技術を活用した全自動ブレード制御機能搭載ブルドーザで、従来はオペレータの目視によりブレードを手動操作するブルドーザの運転であった。本技術の活用により、施工面がモニターに表示されるため丁張、補助員が削減され、省力化が期待できる。 </t>
  </si>
  <si>
    <t>KT-130104-VE</t>
  </si>
  <si>
    <t>IMUセンサーを用いたマシンコントロールシステム</t>
  </si>
  <si>
    <t>スロープセンサーを用いたマシンコントロールシステム</t>
  </si>
  <si>
    <t>380㎡</t>
  </si>
  <si>
    <t>KT-170080-VE</t>
  </si>
  <si>
    <t>本技術はマシンコントロールシステムにIMUセンサーを組込むことにより敷均し作業を効率化するシステムで従来はスロープセンサーを用いて対応していた。本技術の活用により高速で作業が行え排土板の動きを細く制御できることから工程の短縮、施工性、品質の向上が図れる。</t>
  </si>
  <si>
    <t>ブルドーザ敷均しガイダンスシステム(GeoLevel)</t>
  </si>
  <si>
    <t>オペレータが丁張りを見ながらブルドーザを操作する技術</t>
  </si>
  <si>
    <t>20000m3</t>
  </si>
  <si>
    <t>KT-170100-VE</t>
  </si>
  <si>
    <t>本技術は、自動追尾TSやGNSSを制御するプログラムを利用し車載モニタを見て設計地盤高に施工する技術で、従来はオペレータが丁張りを見ながらブルドーザを操作する技術で対応していた。本技術の活用により、丁張りの目視確認の手間が省けるため、施工性が向上する。</t>
    <phoneticPr fontId="3"/>
  </si>
  <si>
    <t>締固め工</t>
  </si>
  <si>
    <t>TENav</t>
  </si>
  <si>
    <t>RI計法を用いた盛土の締固め管理</t>
  </si>
  <si>
    <t>10000 m3</t>
  </si>
  <si>
    <t>CB-100041-VG</t>
  </si>
  <si>
    <t>本技術は、盛土土工の締固め管理について情報化施工を行う技術であり、従来はRI計法で対応していた。TSあるいはGPSを用いて締固め機械の位置座標を計測し、リアルタイムで締固め回数をモニター表示することにより、盛土全体の面的管理が可能となる技術である。</t>
  </si>
  <si>
    <t>高安全性土工用振動ローラ</t>
  </si>
  <si>
    <t>施工装備が優先された土工用振動ローラ。</t>
  </si>
  <si>
    <t>HK-110015-VG</t>
  </si>
  <si>
    <t xml:space="preserve">本技術は、土工用振動ローラの安全性を向上させた締固め技術で、従来は施工装備が優先された土工用振動ローラで対応していた。本技術の活用により、施工時の事故を未然に防止することができ、安全性が向上する。  </t>
  </si>
  <si>
    <t>エコノマイザー</t>
  </si>
  <si>
    <t>搭乗型振動ローラ(エコノマイザー無し)</t>
  </si>
  <si>
    <t>KK-110047-VG</t>
  </si>
  <si>
    <t xml:space="preserve">本技術は、転圧機械について加速度計を利用した地盤剛性即時表示装置(エコノマイザー)を搭載した技術であり、従来はこの装置が搭載されていなかった。本技術はこの装置で締固め状況が表示されるため、本技術の活用により締固め状況の即時把握が期待できる。  </t>
  </si>
  <si>
    <t>締固めレイヤー管理工法</t>
  </si>
  <si>
    <t>RI計測等での盛土の品質管理、又施工会社が自主管理として数回/日(適宜)の目視での丁張りからの下がりをスケール等で確認している技術。</t>
  </si>
  <si>
    <t>20000 m3</t>
  </si>
  <si>
    <t>SK-140010-VE</t>
  </si>
  <si>
    <t xml:space="preserve">本技術はTS・GNSS(GPS)等により位置座標を習得し、リアルタイムに転圧中の盛土の層厚(巻き出し厚)を管理する工法で従来は、数回/日、目視での丁張りからの下がりを確認していた。本技術活用により層毎に面的に管理できる為、盛土品質の維持向上が図られます。  </t>
  </si>
  <si>
    <t>防音型ランマー</t>
  </si>
  <si>
    <t>タンピングランマー</t>
  </si>
  <si>
    <t>1 台</t>
  </si>
  <si>
    <t>TH-100005-VG</t>
  </si>
  <si>
    <t xml:space="preserve">締固め作業の低騒音化により周辺環境 ・ 作業環境への騒音を軽減すると共に、ハンドルを低振動化し、作業員の疲労 ・ リスクを低減する機械。  </t>
  </si>
  <si>
    <t>低騒音型プレートコンパクター</t>
  </si>
  <si>
    <t>プレートコンパクター</t>
  </si>
  <si>
    <t>TH-100006-VG</t>
  </si>
  <si>
    <t xml:space="preserve">締固め作業の低騒音化により周辺環境・作業環境への騒音を軽減する機械  </t>
  </si>
  <si>
    <t>静音型プレートコンパクタ</t>
  </si>
  <si>
    <t>プレートコンパクタ</t>
  </si>
  <si>
    <t>TH-110022-VG</t>
  </si>
  <si>
    <t xml:space="preserve">本技術は転圧板の左右に制振樹脂を充填し転圧板の共振を防止することでプレートコンパクタ転圧時に発生する騒音及び振動を低減できる技術である。 本技術の活用により周辺環境及びオペレータ・周辺作業者への騒音負担とオペレータへの振動負担の低減が期待できる。  </t>
  </si>
  <si>
    <t>高起振力ハンドガイド振動ローラ</t>
  </si>
  <si>
    <t>高起振力未対応のハンドガイド振動ローラ</t>
  </si>
  <si>
    <t>100㎡</t>
  </si>
  <si>
    <t>KT-160112-VR</t>
  </si>
  <si>
    <t>本技術は、締固め作業に使用する高起振力ハンドガイド振動ローラで、従来は、高起振力未対応のハンドガイド振動ローラで対応していた。本技術の活用により、締固め作業時間が短縮できるので締固め作業の効率化が図られ、経済性、施工性の向上が期待できる。</t>
  </si>
  <si>
    <t>KT-160112-VR</t>
    <phoneticPr fontId="3"/>
  </si>
  <si>
    <t>高反発スプリング内蔵高打撃ランマ</t>
  </si>
  <si>
    <t>高打撃未対応のランマ</t>
  </si>
  <si>
    <t>1日</t>
  </si>
  <si>
    <t>HR-140007-VR</t>
  </si>
  <si>
    <t>本技術は、高反発スプリングを内蔵した打撃力の強いランマであり、従来のランマよりも打撃力を向上させた技術である。本技術の活用により締固め作業において作業効率の向上ができる。</t>
  </si>
  <si>
    <t>クラウド型転圧管理システム(SmartRoller)</t>
  </si>
  <si>
    <t>RI計法による密度管理試験</t>
  </si>
  <si>
    <t>OK-170005-VE</t>
  </si>
  <si>
    <t>締固め機械の転圧管理について、クラウドサーバを活用して面的データの一元管理を行うシステムで、従来は、RI計法等による品質管理で対応していた。本技術の活用により、Web上での工法規定方式管理が可能となるため、経済性および品質、施工性、安全性の向上が期待できる。</t>
  </si>
  <si>
    <t>WSシステム-TR</t>
  </si>
  <si>
    <t>ラバーコーン等による作業範囲の明示と誘導員の配置</t>
  </si>
  <si>
    <t>180日</t>
  </si>
  <si>
    <t>KT-170097-VE</t>
  </si>
  <si>
    <t>本技術はタイヤローラの後退方向に作業員が接近した場合、RFIDで侵入を検知しタイヤローラを自動停止する装置である。従来はラバーコーン等による作業範囲の明示と誘導員の配置であった。本技術の活用により作業員と重機の接触を回避でき、安全性の向上が期待できる。</t>
    <phoneticPr fontId="3"/>
  </si>
  <si>
    <t>電動式小型締固め機</t>
    <phoneticPr fontId="3"/>
  </si>
  <si>
    <t>エンジン式小型締固め機</t>
    <phoneticPr fontId="3"/>
  </si>
  <si>
    <t>KT-210039-VE</t>
  </si>
  <si>
    <t>本技術は、エンジン式の締固め機と同等の施工能力を確保した、取り扱いが簡単な電動式の小型締固め機で、従来は、エンジン式小型締固め機で対応していた。本技術の活用により、排気ガスを一切排出しないため、周辺環境・地球環境への影響抑制および安全性の向上が図れる。</t>
    <phoneticPr fontId="3"/>
  </si>
  <si>
    <t>運搬工</t>
  </si>
  <si>
    <t>SMART CONSTRUCTION Fleet</t>
  </si>
  <si>
    <t>人による工事車両の通行把握及び口頭による指示</t>
  </si>
  <si>
    <t>KT-190101-VE</t>
  </si>
  <si>
    <t>本技術は、工事車両の動態管理(アラート機能付)を行うシステムで、従来は人による工事車両の通行把握および口頭による指示を行っていた。本技術の活用により、工事車両の位置情報を一元管理しスマートフォンで情報共有できるため、経済性及び安全性の向上が図れる。</t>
    <phoneticPr fontId="3"/>
  </si>
  <si>
    <t>荷重判定装置 LOADRITE(ロードライト)</t>
  </si>
  <si>
    <t>重機オペレータの目視判断</t>
  </si>
  <si>
    <t>6000m3</t>
  </si>
  <si>
    <t>KT-180023-VE</t>
  </si>
  <si>
    <t>本技術は積込機械による積込作業時にバケット内の重量を判定する技術で、従来は重機オペレータの目視判断により対応していた。本技術の活用により、運搬車両への積載重量を確認しながらの積込作業が可能となり、施工性の向上、適正な積載での運搬が図れます。</t>
    <phoneticPr fontId="3"/>
  </si>
  <si>
    <t>工事車両安全走行ナビゲーション</t>
  </si>
  <si>
    <t>誘導員配置による運行管理と看板・バリケード等による事故防止措置</t>
    <phoneticPr fontId="3"/>
  </si>
  <si>
    <t>5ヶ月</t>
    <rPh sb="2" eb="3">
      <t>ゲツ</t>
    </rPh>
    <phoneticPr fontId="3"/>
  </si>
  <si>
    <t>HK-170004-VR</t>
  </si>
  <si>
    <t>本技術は工事車両の安全運行支援システムで、従来は誘導員配置や看板・バリケード等の設置で対応していた。本技術の活用により安全性が向上し、省人化と周辺環境への影響抑制が期待できる。</t>
    <phoneticPr fontId="3"/>
  </si>
  <si>
    <t>残土処理工</t>
    <phoneticPr fontId="3"/>
  </si>
  <si>
    <t>土壌くん(移動型建設土有効利用システム)</t>
  </si>
  <si>
    <t>残土処理工(埋戻材は流用土を利用)</t>
  </si>
  <si>
    <t>5000 m3</t>
  </si>
  <si>
    <t>KK-080038-VG</t>
  </si>
  <si>
    <t xml:space="preserve">土壌くんは、複数の土質材料(最大3種類)および粉体ないし液体の改良材・薬剤等を均一に混合し、要求性能を満たす建設土を生成(再生)する、小規模で機動性に富む機械システムです。  </t>
  </si>
  <si>
    <t>残土処理工</t>
  </si>
  <si>
    <t>回転式破砕混合工法による建設発生土リサイクル技術</t>
  </si>
  <si>
    <t>入替え工法(発生土場外処分・良質土購入)</t>
  </si>
  <si>
    <t>50000 m3</t>
  </si>
  <si>
    <t>KT-090048-VG</t>
  </si>
  <si>
    <t>[H28準推奨]
[活用促進]</t>
    <phoneticPr fontId="3"/>
  </si>
  <si>
    <t xml:space="preserve">本技術は高含水比やレキ混じりの建設発生土を浸透に強い築堤土や盛土材に改良する技術で、従来は発生土を場外処分し良質土を購入していた。本技術の活用により、高品質な盛土材を製造することができ、事業コストの縮減、リサイクル性・品質性の向上が期待できる。  </t>
  </si>
  <si>
    <t>現場設置・撤去が容易な自走式スクリーン</t>
  </si>
  <si>
    <t>電動固定式スクリーン</t>
  </si>
  <si>
    <t>1000 m3</t>
  </si>
  <si>
    <t>TH-110010-VG</t>
  </si>
  <si>
    <t xml:space="preserve">工事現場で発生した建設副産物の篩分け作業をし再資源化する際、従来は電動固定式のものが一般的で、設置・撤去に手間と時間が掛かっていた。本技術は自走式スクリーンを用いて篩分け作業を実施し、設置・撤去時の省力化・省人化を図るもの。  </t>
  </si>
  <si>
    <t>高含水泥土改良剤 MTシリーズ</t>
  </si>
  <si>
    <t>バキューム車による高含水泥土の運搬方法</t>
  </si>
  <si>
    <t>1000m3</t>
  </si>
  <si>
    <t>TH-160012-VE</t>
  </si>
  <si>
    <t>建設現場から発生した高含水泥土を15分程度の改良で瞬時に固化し、ダンプトラックによる即時搬出を可能とした泥土改良剤である。</t>
  </si>
  <si>
    <t>TH-160012-VE</t>
    <phoneticPr fontId="3"/>
  </si>
  <si>
    <t>吸水性泥土改質材 「ワトル」</t>
  </si>
  <si>
    <t>生石灰</t>
  </si>
  <si>
    <t>TH-160010-VR</t>
  </si>
  <si>
    <t>[R6推奨]</t>
    <phoneticPr fontId="3"/>
  </si>
  <si>
    <t>本材料は、吸水性の高いペーパースラッジ焼却灰(PS灰)を主原料とした泥土改質材である。本材料を泥土に添加混合することで、本材料が泥土中の水分を吸収し泥土の強度を高める。本材料はPS灰に補助薬剤と水を添加混合後乾燥処理したものである。</t>
  </si>
  <si>
    <t>その他</t>
  </si>
  <si>
    <t>エンジン出力制限カバー(eco-8)</t>
  </si>
  <si>
    <t>ダイヤル式アクセルのバックホウ</t>
  </si>
  <si>
    <t>CG-100005-VG</t>
  </si>
  <si>
    <t>本技術は、一般に使用されているバックホウのエンジン回転数を、約80%に抑制するカバーです。従来のバックホウ作業はアクセル全開での運転操作が多く、このカバーを装着すれば簡単且つ確実にエンジン回転を抑え、燃料削減・CO2削減につながるという技術です。</t>
  </si>
  <si>
    <t>除雪用シートSP</t>
  </si>
  <si>
    <t>人力除雪</t>
  </si>
  <si>
    <t>50 m3</t>
  </si>
  <si>
    <t>HK-130006-VG</t>
  </si>
  <si>
    <t xml:space="preserve">除雪作業の軽減を目的に開発された除雪用シートSPです。従来、人力にて行っていた除雪作業の一部分を機械化することで、作業量の軽減、施工目的物の品質確保に貢献することが期待できます。  </t>
  </si>
  <si>
    <t>HK-130006-VE</t>
  </si>
  <si>
    <t>接合部・固定部を適正に処理する防草用エクーレ・オーダスを用いた雑草等抑制工法</t>
  </si>
  <si>
    <t>防草シートを接合・固定する固定ピン頭部に貼るシール材として粘着テープを鋏やカッター等で適当な大きさに切断し貼る工法</t>
  </si>
  <si>
    <t>100 ㎡</t>
  </si>
  <si>
    <t>KT-160154-VR</t>
  </si>
  <si>
    <t xml:space="preserve">本工法は防草シートを接合・固定する固定ピンの隙間を処理する為、ミシン目入りロール状粘着テープを使用する工法で、従来は粘着テープを適当なサイズに切断し使用していた。本工法の活用により適正なサイズで素早く処理でき、施工性、品質、経済性の向上を図れる。  </t>
  </si>
  <si>
    <t>油吸着材 Pigマット</t>
  </si>
  <si>
    <t>油吸着材</t>
  </si>
  <si>
    <t>417.6L</t>
  </si>
  <si>
    <t>KK-150014-VE</t>
  </si>
  <si>
    <t xml:space="preserve">本技術は水を吸収せず、潤滑油、燃料などの油や油性液体を吸収して、流出油等を回収する技術であり、従来は油吸着マットで対応していた。本技術の活用により、経済性と油吸着材の品質の向上が期待できる。 </t>
  </si>
  <si>
    <t>ＳＴＢ－ＩＣＴ土質改良工法</t>
    <phoneticPr fontId="3"/>
  </si>
  <si>
    <t>プラントによる土質改良+人による施工管理</t>
    <phoneticPr fontId="3"/>
  </si>
  <si>
    <t>KT-210047-VE</t>
  </si>
  <si>
    <t>本技術は、2次元もしくは3次元GNSS施工管理システム搭載型スタビライザによる粒度改良工法で、従来はプラントによる土質改良+人による施工管理で対応していた。本技術の活用により、原位置にて建設発生土を活用した築堤材料を合理的に製造できるため、施工性の向上が図れる。</t>
    <phoneticPr fontId="3"/>
  </si>
  <si>
    <t>衝突軽減システム付バックホウ</t>
  </si>
  <si>
    <t>衝突軽減システム未搭載型バックホウ</t>
  </si>
  <si>
    <t>KT-170051-VE</t>
  </si>
  <si>
    <t>本技術は、深度センサを使用した衝突軽減システムを搭載したバックホウで、従来は衝突軽減システム未搭載型バックホウで対応していた。本技術の活用により、後方走行時および旋回時の轢かれ事故・挟まれ事故を大幅に軽減することが可能となるため、安全性の向上が図れる。</t>
    <phoneticPr fontId="3"/>
  </si>
  <si>
    <t>クイックスマートコンストラクション</t>
  </si>
  <si>
    <t>丁張り等の補助員を伴う土工作業</t>
    <phoneticPr fontId="3"/>
  </si>
  <si>
    <t>180m3</t>
    <phoneticPr fontId="3"/>
  </si>
  <si>
    <t>KT-180045-VE</t>
  </si>
  <si>
    <t>本技術は、平面図を利用したICT建機による工法で、従来は丁張り等の補助員を伴う土工作業で対応していた。本技術の活用により、設計平面図がモニター表示されることから丁張等を設置する為の作業員が削減できるため省人化および経済性の向上、さらに工程の短縮が図れる。</t>
    <phoneticPr fontId="3"/>
  </si>
  <si>
    <t>次世代型測量機スキャニングトータルステーションシステム</t>
  </si>
  <si>
    <t>トータルステーションによる地形測量</t>
  </si>
  <si>
    <t>2500㎡</t>
  </si>
  <si>
    <t>KK-200023-VE</t>
  </si>
  <si>
    <t>本技術は自動追尾トータルステーションに長距離3Dレーザスキャナ、高解像度イメージャーと様々な機能を追加したシステム技術であり、従来はトータルステーションによる地形測量であった。本技術の活用により、経済性、工程短縮、安全性、品質、施工性の向上が期待できる</t>
    <phoneticPr fontId="3"/>
  </si>
  <si>
    <t>スマートフォン活用３D計測ソリューション(Solution Linkage Survey)</t>
    <phoneticPr fontId="3"/>
  </si>
  <si>
    <t>縦横断測量で得られた断面図を用いた平均断面法</t>
    <phoneticPr fontId="3"/>
  </si>
  <si>
    <t>1 回</t>
    <rPh sb="2" eb="3">
      <t>カイ</t>
    </rPh>
    <phoneticPr fontId="3"/>
  </si>
  <si>
    <t>KT-200112-VE</t>
  </si>
  <si>
    <t>本技術は、スマートフォンを用いて土量を計測するシステムで、従来は縦横断測量で得られた断面図を用いた平均断面法で対応していた。本技術の活用により1人作業により短時間で計測が可能となるため経済性の向上が図れます。</t>
    <phoneticPr fontId="3"/>
  </si>
  <si>
    <t>安定処理工</t>
  </si>
  <si>
    <t>レストム工法</t>
  </si>
  <si>
    <t>建設廃棄物処理・処分</t>
  </si>
  <si>
    <t>80 m3</t>
  </si>
  <si>
    <t>TH-100029-VG</t>
  </si>
  <si>
    <t>本技術は、建設汚泥を原位置で改良し現場内で再資源化する工法です。改良材には、吸水性の高いフライアッシュを主原料にしたDF2B剤を使用することで、第3種～第2種建設発生土以上に改良できます。改良土は埋め戻し・築堤・表土等幅広く活用が可能となります。</t>
  </si>
  <si>
    <t>浅層改良工法(バケット式スタビ混合方式)</t>
  </si>
  <si>
    <t>安定処理工(スタビライザによる処理)</t>
  </si>
  <si>
    <t>3000 m3</t>
  </si>
  <si>
    <t>TH-120013-VG</t>
  </si>
  <si>
    <t>本技術はバックホウ装着型バケット式スタビ混合機により1m/層の安定処理や土質改良を、オペレータが混合状態を視認しながら前方施工工法で行うものである。機械調達も容易でコスト縮減・工期短縮が可能な経済性に優れた工法である。</t>
  </si>
  <si>
    <t>Fe石灰ライト</t>
  </si>
  <si>
    <t>生石灰による改良</t>
  </si>
  <si>
    <t>10000m2</t>
  </si>
  <si>
    <t>QS-130018-VG</t>
  </si>
  <si>
    <t xml:space="preserve">Fe石灰ライトは,生石灰と酸化鉄をベースにした非セメント系の土質改良材で,高含水比の泥土や建設発生土などの軟弱土の改良に優れた効果を発揮するだけでなく,酸化鉄の化学変化によって改良土の再生効果で盛土材としての再利用が可能である. </t>
  </si>
  <si>
    <t>QS-130018-VR</t>
  </si>
  <si>
    <t>路床改良工</t>
  </si>
  <si>
    <t>ユニ・ソイル</t>
  </si>
  <si>
    <t>レキ混じり土</t>
  </si>
  <si>
    <t>HR-080011-VG</t>
  </si>
  <si>
    <t xml:space="preserve">造粒固化処理により、建設現場などから排出される建設汚泥(無機性汚泥)から再生したリサイクル製品です。自然材に比べ約8%安価で、性能に優れ、盛土材、路床材、埋め戻し材、防草材としてご活用頂け、再資源化への対応の一助となります。  </t>
  </si>
  <si>
    <t>STB-MC工法</t>
  </si>
  <si>
    <t>工場製品の発塵抑制型固化材を用いた浅層地盤改良工</t>
  </si>
  <si>
    <t>790 ㎡</t>
  </si>
  <si>
    <t>KT-100020-VG</t>
  </si>
  <si>
    <t xml:space="preserve">本技術は、セメント系固化材を原位置で飛散防止用に加工して用いる浅層地盤改良工法で、従来は工場製品の発塵抑制型固化材を用いた浅層地盤改良工法により対応していた。本技術の活用により、安価な固化材で飛散防止ができるので施工コストの縮減が図れる。  </t>
  </si>
  <si>
    <t>ネオプラボード</t>
  </si>
  <si>
    <t>金属製敷板</t>
  </si>
  <si>
    <t>50m2</t>
  </si>
  <si>
    <t>KT-170050-VE</t>
  </si>
  <si>
    <t>本技術は、再生ポリエチレン成型した仮設用樹脂製敷板で、従来は金属敷板で対応していた。本技術の活用により下地整地が軽減され、リサイクルも可能となり工程短縮、施工性、周辺環境の向上が図れ、軽量なため重機を使用せずに敷設可能で安全性、経済性の向上が図れます。</t>
    <phoneticPr fontId="3"/>
  </si>
  <si>
    <t>軽量盛土工</t>
  </si>
  <si>
    <t>軽量盛土</t>
  </si>
  <si>
    <t>ライトサンド</t>
  </si>
  <si>
    <t>一般の土工材料(まさ土)</t>
  </si>
  <si>
    <t>10 m3</t>
  </si>
  <si>
    <t>CG-120029-VG</t>
  </si>
  <si>
    <t xml:space="preserve">本技術は石炭火力発電施設から産出さるクリンカアッシュを土工材料として活用する技術である。 ライトサンドは重金属の溶出が極めて少ない環境にやさしい材料であり,一般盛土材料に比べ軽量で強度が高く,排水能力も高いという,設計上,有利な特性を有する材料である。  </t>
  </si>
  <si>
    <t>施工管理</t>
  </si>
  <si>
    <t>品質管理</t>
  </si>
  <si>
    <t>簡易式盛土締固め管理システム</t>
  </si>
  <si>
    <t>締固め作業</t>
  </si>
  <si>
    <t>CG-100013-VG</t>
  </si>
  <si>
    <t xml:space="preserve">本技術は、盛土締固めを行う現場において、締固め機械の転圧回数を簡便に管理し、締固め度の均一性を向上させることができる技術である。  </t>
  </si>
  <si>
    <t>自動走査式RI密度水分計(SRID)</t>
  </si>
  <si>
    <t>水置換法</t>
  </si>
  <si>
    <t>1 箇所</t>
  </si>
  <si>
    <t>KK-110061-VG</t>
  </si>
  <si>
    <t xml:space="preserve">本技術は、盛土(特に粗粒材料)の密度、水分をセンサーを浮上、回転させRIを用いて測定する装置である。 従来は手間のかかる水置換法で対応していたが、本技術により省力化、精度向上、コスト縮減が期待できる。  </t>
  </si>
  <si>
    <t>転圧管理システム GEO-PRESS (ジオプレス)</t>
  </si>
  <si>
    <t>RI計器による土の密度試験</t>
  </si>
  <si>
    <t>KT-100006-VG</t>
  </si>
  <si>
    <t xml:space="preserve">本技術は、締固め機械を用いた転圧作業を回数管理するための技術で、従来はRI計器などによる密度試験により、直接的な品質管理を行っていた。本技術の活用により、リアルタイムに転圧状況が把握できることで締固め密度の均一化が図れ、品質向上と効率化が期待出来る。  </t>
  </si>
  <si>
    <t>締固め管理システム CIS(コンパクション インフォメーション システム)</t>
  </si>
  <si>
    <t>RI計測法を用いた人力計測</t>
  </si>
  <si>
    <t>38000 ㎡</t>
  </si>
  <si>
    <t>KT-100107-VG</t>
  </si>
  <si>
    <t xml:space="preserve">本技術は、土工や舗装工での締固め作業において、施工情報をリアルタイムに自動取得し管理する技術で、従来はRI計測法を用いた人力計測で対応していた。本技術の活用により、リアルタイムに施工品質を判断し、転圧の過不足を防止でき、品質が向上する。  </t>
  </si>
  <si>
    <t>TS・RTK-GPSによる転圧管理システム(GPRoller)</t>
  </si>
  <si>
    <t>15000 m2</t>
  </si>
  <si>
    <t>TH-100008-VG</t>
  </si>
  <si>
    <t xml:space="preserve">本技術は、盛土及び舗装工における転圧回数並びに走行軌跡をTS・GPSにより管理する施工管理技術である。従来の品質規定方式による施工後の点的管理からリアルタイムでの面的管理へと合理化が図られ、さらに品質向上も見込まれるものである。  </t>
  </si>
  <si>
    <t>簡易型RI水分計</t>
    <phoneticPr fontId="3"/>
  </si>
  <si>
    <t>RI水分密度計</t>
    <phoneticPr fontId="3"/>
  </si>
  <si>
    <t>10点（箇所）</t>
    <phoneticPr fontId="3"/>
  </si>
  <si>
    <t>KK-210067-VE</t>
  </si>
  <si>
    <t>本技術は、軽量・コンパクト・測定の迅速性をコンセプトとして開発したRI水分計の機械技術であり、従来はRI水分密度計であった。本技術の活用により、せん孔作業が不要となり施工性の向上、経済性の向上、工程短縮が期待できる。</t>
    <phoneticPr fontId="3"/>
  </si>
  <si>
    <t>LiDARスキャナ付きタブレット等を活用した3次元測量アプリケーション（OPTiMGeoScan）</t>
    <phoneticPr fontId="3"/>
  </si>
  <si>
    <t>トータルステーションによる縦横断測量</t>
    <phoneticPr fontId="3"/>
  </si>
  <si>
    <t>500㎡</t>
    <phoneticPr fontId="3"/>
  </si>
  <si>
    <t>QS-210050-VE</t>
  </si>
  <si>
    <t>本技術は、測量に関する技術である。LiDARスキャナ付きタブレット等を用いて簡易に3次元点群データを取得、出力する技術である。従来はTS測量で対応していた。本技術の活用により中小規模現場でのICT活用による省人化、省力化、生産性向上が期待できる。</t>
    <phoneticPr fontId="3"/>
  </si>
  <si>
    <t>出来形管理</t>
  </si>
  <si>
    <t>土木施工支援システム(LANDRiV&amp;LanDeco)</t>
  </si>
  <si>
    <t>レベル及びテープによる観測</t>
  </si>
  <si>
    <t>770 m</t>
  </si>
  <si>
    <t>CB-100052-VG</t>
  </si>
  <si>
    <t>－</t>
  </si>
  <si>
    <t>本技術は土木測量について3次元設計データを用いて、既定を問わずあらゆる施工箇所への誘導と計測が可能な測量システムである。従来は内業による帳票と高さ管理はレベルでしていた。本技術の活用によりどこでも任意断面が生成され、設計とのリアルタイムな比較ができる。</t>
    <phoneticPr fontId="3"/>
  </si>
  <si>
    <t>面的施工管理システム ロードランナー</t>
  </si>
  <si>
    <t>トータルステーションによる施工管理</t>
  </si>
  <si>
    <t>500 m</t>
  </si>
  <si>
    <t>CG-110031-VG</t>
  </si>
  <si>
    <t>－</t>
    <phoneticPr fontId="3"/>
  </si>
  <si>
    <t xml:space="preserve">本技術は3次元設計データを超精密3次元ポリライン化し、ロードランナープログラムに取り込み、施工管理(出来形、出来高)を3次元で管理するシステム  </t>
    <phoneticPr fontId="3"/>
  </si>
  <si>
    <t>地盤改良管理システム</t>
  </si>
  <si>
    <t>レベル・スチールテープを用いた区画割り及び改良深さ管理</t>
  </si>
  <si>
    <t>HK-110024-VG</t>
  </si>
  <si>
    <t>[H29準推奨]
[活用促進]</t>
  </si>
  <si>
    <t xml:space="preserve">本システムは、バックホウ撹拌・混合作業において、GNSS搭載重機で改良区画・改良深さをオペレータにガイダンスし改良の出来形精度の向上と品質向上及び本施工完了後の帳票出力をするものである。  </t>
    <phoneticPr fontId="3"/>
  </si>
  <si>
    <t>CAD機能を搭載した土木測量支援現場端末システム (TREND-FIELD)</t>
  </si>
  <si>
    <t>巻尺及びレベルによる出来形測量</t>
  </si>
  <si>
    <t>300 点</t>
  </si>
  <si>
    <t>KK-120004-VG</t>
  </si>
  <si>
    <t xml:space="preserve">本技術は、CAD機能を搭載した事により設計図データを取込める現場端末システムである。従来は巻尺やレベルで行っていた出来形管理において、本技術の活用により、別途TSと接続する事で、出来形管理や工事測量(横断測量、杭打ち測量等)が行えるシステムです。  </t>
    <phoneticPr fontId="3"/>
  </si>
  <si>
    <t>施工管理</t>
    <phoneticPr fontId="3"/>
  </si>
  <si>
    <t>3次元設計データ作成システム</t>
  </si>
  <si>
    <t>手作業による3次元設計データ作成</t>
  </si>
  <si>
    <t>1 KM</t>
  </si>
  <si>
    <t>KK-120032-VG</t>
  </si>
  <si>
    <t xml:space="preserve">本技術はCADデータまたはLandxmlデータを活用した3次元設計データ作成業務及び3次元設計・観測データから出来形横断図・展開図作成業務を効率的に行うシステムである。従来は手作業で行っていたが、本技術の活用により、入力の効率化、経済性向上を期待できるシステム。  </t>
    <phoneticPr fontId="3"/>
  </si>
  <si>
    <t>3次元点群処理ソフト(TREND-POINT)を用いた施工土量計測システム</t>
  </si>
  <si>
    <t>縦横断測量で得られた断面図による平均断面法</t>
  </si>
  <si>
    <t>10 ha</t>
  </si>
  <si>
    <t>KK-150058-VE</t>
  </si>
  <si>
    <t xml:space="preserve">本技術は、UAVの空中写真撮影やレーザスキャナ等で得た点群データを用いた3次元土量計算により、時系列土量変化を把握できる技術で、従来は、測量した断面図による平均断面法で対応していた。本技術の活用により、測量、計算時間が短縮され工期短縮と労務費の削減ができる  </t>
    <phoneticPr fontId="3"/>
  </si>
  <si>
    <t>スマートコンストラクションアプリによる出来高・出来形管理システム</t>
  </si>
  <si>
    <t>人手による測量の集計で管理</t>
  </si>
  <si>
    <t>30000 m3</t>
  </si>
  <si>
    <t>KT-150096-VE</t>
  </si>
  <si>
    <t xml:space="preserve">本技術はクラウド型プラットフォームを利用した土工の出来高出来形管理システムで、従来は、人手による測量の集計で管理していた。本技術の活用により、日々の測量集計の管理が自動化され、省力化、工期の短縮及び経済性の向上が図れる。  </t>
    <phoneticPr fontId="3"/>
  </si>
  <si>
    <t>サイトポジショニングシステム(SCS900)</t>
  </si>
  <si>
    <t>現況測量・出来形観測・観測成果作成</t>
  </si>
  <si>
    <t>600000 ㎡</t>
  </si>
  <si>
    <t>QS-090020-VG</t>
  </si>
  <si>
    <t xml:space="preserve">土木施工管理に必要な機能を有するコントローラ(ソフトウェア)と測量機器のGNSS受信機(全地球航法衛星システム)または自動追尾式トータルステーション(プリズムを自動で追尾する機能を搭載)を組み合わせたことにより、 確実かつ効率的な作業を可能としたシステム  </t>
    <phoneticPr fontId="3"/>
  </si>
  <si>
    <t>3Dテクノロジーを用いた計測及び誘導システム</t>
  </si>
  <si>
    <t>トータルステーションとレベルによる計測及び手作業での管理</t>
  </si>
  <si>
    <t>KT-170034-VE</t>
  </si>
  <si>
    <t xml:space="preserve">本技術は3次元データを活用した土木現場における計測作業を効率化する技術で従来はトータルステーションとレベルによる計測及び手作業での管理で対応していたが本技術の活用により施工現場で行う計測、管理作業を軽減できるため省人化、省力化及び経済性の向上が図れる。 </t>
    <phoneticPr fontId="3"/>
  </si>
  <si>
    <t>クラウド対応型3次元マシンコントロールシステム 3D-MC</t>
  </si>
  <si>
    <t>MC(マシンコントロール)及び人による現場管理</t>
  </si>
  <si>
    <t>KT-170068-VE</t>
  </si>
  <si>
    <t>本技術は3次元データとクラウドを活用してMC(マシンコントロール)と現場管理を行うシステムで従来はMC(マシンコントロール)と人による現場管理で対応していた。本技術の活用によりデータ共有、計測作業が軽減するため工程の短縮と施工性及び経済性の向上が図れる。</t>
    <phoneticPr fontId="3"/>
  </si>
  <si>
    <t>Field Manager 3D</t>
  </si>
  <si>
    <t>人力(TS・レベル)による地盤計測技術</t>
  </si>
  <si>
    <t>HK-160009-VE</t>
  </si>
  <si>
    <t>地盤整地作業等に際しては、施工前後において現況や出来形を測量する必要がある。従来の計測作業は手動で行っているため、現場が広範囲になるほど計測作業に膨大な時間とコストが掛かる。本システムは、これらを建設機械で計測することで効率向上を図るシステムである。</t>
    <phoneticPr fontId="3"/>
  </si>
  <si>
    <t>スキャナー 一体型トータルステーションによる施工管理</t>
  </si>
  <si>
    <t>管理断面からの出来形管理、平均断面法による体積計算</t>
  </si>
  <si>
    <t>5000㎡</t>
  </si>
  <si>
    <t>KT-170069-VE</t>
  </si>
  <si>
    <t>本技術は道路土工・舗装工の面的な出来形管理をする技術で、従来はトータルステーションで管理断面データからの出来形管理や体積計算で対応していた。本技術の活用により現場内移動、データ処理等の作業効率が改善され、経済性向上、工程短縮、安全性向上が図れます。</t>
    <phoneticPr fontId="3"/>
  </si>
  <si>
    <t>クラウド・アイ</t>
  </si>
  <si>
    <t>人員による運行管理、安全管理</t>
  </si>
  <si>
    <t>6 か月</t>
  </si>
  <si>
    <t>HK-100009-VG</t>
  </si>
  <si>
    <t>GPSとauモバイル通信網を利用したネットワーク型ドライブレコーダーを建設現場用車両に搭載することにより、遠隔地からの運行状況管理をほぼリアルタイムで可能とするサービス。運行データはサーバで一元管理され、インターネット環境があればいつでも状況を確認できる。</t>
  </si>
  <si>
    <t>衝撃加速度による盛土の品質管理方法</t>
  </si>
  <si>
    <t>現場密度試験(砂置換法)</t>
  </si>
  <si>
    <t>HK-130011-VG</t>
  </si>
  <si>
    <t xml:space="preserve">衝撃加速度による盛土の品質管理方法は、迅速、簡易、安価に道路盛土および河川堤防の品質管理に必要な、,盛土の密度および強度を衝撃加速度により測定し、盛土の品質を確認できる方法である。  </t>
  </si>
  <si>
    <t>HK-130011-VE</t>
  </si>
  <si>
    <t>安全建設気象モバイルKIYOMASA</t>
  </si>
  <si>
    <t>一般サイトの天気予報</t>
  </si>
  <si>
    <t>1 現場</t>
  </si>
  <si>
    <t>KT-100110-VG</t>
  </si>
  <si>
    <t>[設計比較]</t>
  </si>
  <si>
    <t xml:space="preserve">本技術は、気象情報を現場毎にサイト構築し携帯電話やパソコンにメールにて通知するシステムで、従来は一般サイトの天気予報で対応していた。本技術の活用により、局地豪雨予測やアラートメールの取得が可能となり迅速な作業可否判断ができるので安全性が向上した。  </t>
  </si>
  <si>
    <t>ぴたあっと</t>
  </si>
  <si>
    <t>誘導員による運行管理</t>
  </si>
  <si>
    <t>6 ヶ月</t>
  </si>
  <si>
    <t>KT-120092-VG</t>
  </si>
  <si>
    <t xml:space="preserve">本技術は、GPS搭載スマートフォンを利用した運行管理システムで、従来は、誘導員による運行管理で対応していた。 本技術の活用により、誘導員の人件費を削減できるので、経済性の向上が図れます。 </t>
  </si>
  <si>
    <t>気象注意喚起伝達システムcanary(カナリー)</t>
  </si>
  <si>
    <t>受信した気象警報メールを現場監督者等がメガホンで周知。</t>
  </si>
  <si>
    <t>KT-120127-VG</t>
  </si>
  <si>
    <t xml:space="preserve">本技術は、気象注意喚起のメールを自動解析し、音声を一斉放送するシステムで、従来は、受信した気象警報メールを現場監督者等がメガホンで周知し対応していた。本技術の活用により、注意喚起する人間が不要となるので、省人化が図れ施工性が向上します。 </t>
  </si>
  <si>
    <t>お天気クラウド・工事現場の気象対策サービス</t>
  </si>
  <si>
    <t>現場専用の気象情報配信サイト</t>
  </si>
  <si>
    <t>1 現場・1ヶ月</t>
  </si>
  <si>
    <t>KT-150026-VE</t>
  </si>
  <si>
    <t xml:space="preserve">本技術は、初期費用の発生しないクラウド型のメール通知機能付き防災気象情報配信システムで、従来は、提供準備で施工現場毎に初期費用が発生するシステム形態で対応していた。本技術の活用により、大幅な気象対策コスト縮減が図れます。  </t>
  </si>
  <si>
    <t>排土板支援システム</t>
  </si>
  <si>
    <t>丁張り、水糸による敷均し工及び掘削工</t>
  </si>
  <si>
    <t>SK-120008-VG</t>
  </si>
  <si>
    <t>本技術は、ブルドーザ搭載の計測器に事前入力した「計画地形(X,Y,Z)座標」とTSもしくはGNSSにて測定した「現況(X,Y,Z)座標」を瞬時に計算し「計画地形」との差分をブルドーザ運転手に知らせる「施工管理支援システム」である。盛土の締固め転圧回数管理にも利用できる。</t>
  </si>
  <si>
    <t>3次元モデルを利用したCIMコミュニケーションシステム TREND-CORE</t>
  </si>
  <si>
    <t>2次元の平面図や縦横断図等を用いた施工管理資料の作成</t>
  </si>
  <si>
    <t>1件</t>
  </si>
  <si>
    <t>KK-160043-VE</t>
  </si>
  <si>
    <t>本技術は、工事現場を3DモデルやVRで表現し、解り易い施工計画やシミュレーションを行うことができる技術で、従来は2Dの平面図等を用いた施工管理資料を作成していた。本技術の活用により、資料作成時間短縮による労務費削減、資料の品質、情報化施工の向上が期待できる。</t>
  </si>
  <si>
    <t>計測統合クラウドサービス【K-Cloud】</t>
  </si>
  <si>
    <t>計測データを人的に回収し、管理する技術</t>
  </si>
  <si>
    <t>1現場</t>
  </si>
  <si>
    <t>KT-160109-VE</t>
  </si>
  <si>
    <t>本技術は、工事現場に設置した各計測器のデータをクラウドで一元化しWEB上で閲覧する技術で、従来は計測データを人的に回収し管理する事で対応していた。本技術の活用によりインターネットを介し、いつでも計測データを確認できるので、安全性や施工性等の向上が図れる。</t>
  </si>
  <si>
    <t>SMART CONSTRUCTION Drone・SMART CONSTRUCTION Edge</t>
  </si>
  <si>
    <t>・GCP(標定点)を利用した空中写真測量による出来高進捗把握技術</t>
  </si>
  <si>
    <t>20000㎡</t>
  </si>
  <si>
    <t>KT-190099-VE</t>
  </si>
  <si>
    <t>本技術は、Edgeコンピュータを利用した空中写真測量システムによる出来高進捗把握技術で、従来はGCP（標定点）を利用した空中写真測量による出来高進捗把握で対応していた。本技術活用により、GCPの設置、GCPの測量作業が不要となるので、経済性の向上が図れる。</t>
    <phoneticPr fontId="3"/>
  </si>
  <si>
    <t>スマートフォン等のモバイル端末を活用したIoT施工ソリューション「Solution Linkage Mobile」</t>
  </si>
  <si>
    <t>現場監督、重機オペレータの目視、直接会話、手書き帳票による施工管理</t>
  </si>
  <si>
    <t>KT-190130-VE</t>
  </si>
  <si>
    <t>本技術はモバイル端末を用いた施工現場の施工管理支援システムで、従来は、現場監督、重機オペレータの目視、直接会話などによる施工管理で対応していた。本技術の活用により施工現場の見える化・進捗管理・エリア通知が実現されるため、施工性と安全性の向上が図れる。</t>
    <phoneticPr fontId="3"/>
  </si>
  <si>
    <t>KT-190130-VE</t>
    <phoneticPr fontId="3"/>
  </si>
  <si>
    <t>各種センサ方式に対応した重機緊急停止装置</t>
  </si>
  <si>
    <t>カラーコーン等による作業範囲の明示と誘導員の配置</t>
  </si>
  <si>
    <t>1セット</t>
  </si>
  <si>
    <t>KT-190118-VE</t>
  </si>
  <si>
    <t>本技術は重機作業エリアに作業員が接近した場合において重機を緊急停止させる技術で従来はカラーコーン等により作業範囲の明示と誘導員の配置で対応していた。本技術の活用により、オペレータ、作業員の見落としや対応遅れというリスクが除かれるため安全性の向上が図れる。</t>
    <phoneticPr fontId="3"/>
  </si>
  <si>
    <t>KT-190118-VE</t>
    <phoneticPr fontId="3"/>
  </si>
  <si>
    <t>気象リスク管理モバイル KIYOMASA PRO</t>
    <phoneticPr fontId="3"/>
  </si>
  <si>
    <t>独自に構築した気象情報サイト</t>
    <phoneticPr fontId="3"/>
  </si>
  <si>
    <t>KT-230016-VE</t>
    <phoneticPr fontId="3"/>
  </si>
  <si>
    <t>本技術は、モバイル端末・PCから一目で把握し作業可否判断ができる気象情報サービスで、従来は、独自に構築した気象情報サイトで一つ一つ要素ごとに確認していた。本技術の活用により、迅速な作業可否判断ができ安全性の向上が図れる。</t>
    <phoneticPr fontId="3"/>
  </si>
  <si>
    <t>KT-230016-VE</t>
  </si>
  <si>
    <t>3次元点群生成・解析ソフトウェア『TERRA MAPPER』を用いた土量計測システム</t>
    <phoneticPr fontId="3"/>
  </si>
  <si>
    <t>平均断面法による土量計算</t>
    <phoneticPr fontId="3"/>
  </si>
  <si>
    <t>8ha</t>
    <phoneticPr fontId="3"/>
  </si>
  <si>
    <t>OK-190001-VE</t>
  </si>
  <si>
    <t>本技術は、点群生成、三次元データ解析、データ出力までを一貫して行うことができ、施工前後の土量比較、縦横断面図作成等のためのシステム</t>
    <phoneticPr fontId="3"/>
  </si>
  <si>
    <t>現場業務支援アプリ「FIELD-TERRACE」</t>
    <phoneticPr fontId="3"/>
  </si>
  <si>
    <t>TSを用いた測量</t>
    <phoneticPr fontId="3"/>
  </si>
  <si>
    <t>20点</t>
    <rPh sb="2" eb="3">
      <t>テン</t>
    </rPh>
    <phoneticPr fontId="3"/>
  </si>
  <si>
    <t>KK-200057-VE</t>
  </si>
  <si>
    <t>本技術は、測量機器（TSやGNSS等）と接続する事で一人の技術者で現場測量が行える現場業務支援アプリのシステム技術であり、従来はTSを用いた測量であった。本技術の活用により経済性、施工性の向上、工程の短縮が期待できる。</t>
    <phoneticPr fontId="3"/>
  </si>
  <si>
    <t>その他</t>
    <phoneticPr fontId="3"/>
  </si>
  <si>
    <t>「すきとり表土」分別工法</t>
  </si>
  <si>
    <t>表土はぎ土の処分</t>
  </si>
  <si>
    <t>KK-120039-VG</t>
  </si>
  <si>
    <t xml:space="preserve">本技術は、「すきとり表土」を草根茎と土砂に分別する工法であり、従来は「表土はぎ土の全量処分」にて対応していた。本技術の活用により、分別後の土砂の再利用と処分費のコスト縮減が期待できる。  </t>
  </si>
  <si>
    <t>地下空洞、空間等の充填状況確認システム「i-See」</t>
  </si>
  <si>
    <t>熱電対を用いた計測法</t>
  </si>
  <si>
    <t>3孔</t>
  </si>
  <si>
    <t>CB-170001-VR</t>
  </si>
  <si>
    <t>本技術は地下空洞、空間等の充填作業において、電気伝導度の違いを利用し、空気・水・充填材をリアルタイムに識別でき、充填状況を遠隔監視により確認できるシステムである。</t>
    <phoneticPr fontId="3"/>
  </si>
  <si>
    <t>イーグルアイビューシステム</t>
    <phoneticPr fontId="3"/>
  </si>
  <si>
    <t>オペレータの目視</t>
    <phoneticPr fontId="3"/>
  </si>
  <si>
    <t>KT-200085-VE</t>
  </si>
  <si>
    <t>本技術は、各種建設機械に搭載可能な270度の俯瞰映像をディスプレイモニタに表示する外周確認補助システムで、従来は、オペレータの目視で対応していた。本技術の活用により、接触等の事故や安全確認の手間を低減できるため、安全性および施工性の向上が図れる。</t>
    <phoneticPr fontId="3"/>
  </si>
  <si>
    <t>共通工</t>
  </si>
  <si>
    <t>法面工</t>
  </si>
  <si>
    <t>法面整形工</t>
  </si>
  <si>
    <t>バックホウ 2Dガイダンスシステム</t>
  </si>
  <si>
    <t>従来バックホウ</t>
  </si>
  <si>
    <t>10000 ㎡</t>
  </si>
  <si>
    <t>CB-110038-VG</t>
  </si>
  <si>
    <t xml:space="preserve">本技術は、バックホウの刃先をガイダンスする技術で、水糸や丁張り等を基準として、角度センサを用いてモニタにバケット位置を表示し操作を補助するシステムである。従来は、オペレータの目視判断で対応していたが、本技術の活用により、精度や作業性が改善される。 </t>
  </si>
  <si>
    <t>法面勾配指示器 オービット</t>
  </si>
  <si>
    <t>補助員と丁張による勾配確認</t>
  </si>
  <si>
    <t>KT-120055-VG</t>
  </si>
  <si>
    <t xml:space="preserve">本技術は、法面整形時に勾配を運転席から確認する装置で、従来は、補助員と丁張による勾配確認で対応していた。本技術の活用により、オペレータは運転席に着座したまま、勾配確認ができるため、施工性が向上する。  </t>
  </si>
  <si>
    <t>Catグレードコントロール 2Dガイダンス</t>
  </si>
  <si>
    <t>丁張、補助員および油圧ショベルによる法面整形工</t>
  </si>
  <si>
    <t>KT-130020-VG</t>
  </si>
  <si>
    <t xml:space="preserve">本技術は、法面整形時の勾配ガイダンス機能内蔵型油圧ショベルで、従来は、丁張、補助員および油圧ショベルによる法面整形工で対応していた。本技術の活用により、丁張、補助員が不要であるため、省人化となり、施工性が向上する。 </t>
  </si>
  <si>
    <t>KT-130020-VE</t>
  </si>
  <si>
    <t>ノバトロン・油圧ショベルガイダンスシステム</t>
  </si>
  <si>
    <t>ガイダンスシステム未搭載の油圧ショベル</t>
  </si>
  <si>
    <t>10000 m2</t>
  </si>
  <si>
    <t>KT-130063-VG</t>
  </si>
  <si>
    <t xml:space="preserve">本技術は、法面整形時や掘削時に油圧ショベルのバケットの位置と設計面との差をガイダンスするシステムで、従来は、ガイダンスシステム未搭載の油圧ショベルで対応していた。本技術の活用により、補助員と丁張りが削減できるため、省力化となり、施工性の向上が図れます。  </t>
  </si>
  <si>
    <t>KT-130063-VE</t>
  </si>
  <si>
    <t>法面芝付工</t>
  </si>
  <si>
    <t>張芝工</t>
  </si>
  <si>
    <t>チガヤマット張芝タイプ</t>
  </si>
  <si>
    <t>CB-100012-VG</t>
  </si>
  <si>
    <t xml:space="preserve">チガヤマット張芝タイプは、薄層のヤシ繊維基盤に育成された張芝状のチガヤ苗である。地下茎が絡んだマットの敷設により在来種であるチガヤが速やかに活着するので、外来植物などの雑草の侵入を抑制する。またマット被覆とチガヤ活着により法面の浸食を防止する。  </t>
  </si>
  <si>
    <t>改良芝品種「エルトロ」・「ビクトール」を用いたロール芝工法</t>
  </si>
  <si>
    <t>野芝張芝工</t>
  </si>
  <si>
    <t>500 ㎡</t>
  </si>
  <si>
    <t>QS-120024-VG</t>
  </si>
  <si>
    <t xml:space="preserve">本技術は改良芝品種「エルトロ」・「ビクトール」の大型ロール張芝工法で、従来は野芝切り芝張芝工法で対応していた。本技術の活用により、芝が上方向に伸びず、横方向に伸びることから維持管理コスト縮減が図られると共に品質の向上が期待できる。  </t>
  </si>
  <si>
    <t>コンクリート法枠工</t>
  </si>
  <si>
    <t>プレキャスト法枠工</t>
  </si>
  <si>
    <t>立体ジオグリッド・ジオウエッブ工法</t>
  </si>
  <si>
    <t>プレキャスト法枠</t>
  </si>
  <si>
    <t>HK-090006-VG</t>
  </si>
  <si>
    <t>材質は高密度ポリエチレンであり、有孔立体ハニカム形状により充填材を拘束し法面の侵食を抑制する。軽量であるため作業性が良好である。</t>
  </si>
  <si>
    <t>現場吹付法枠工</t>
  </si>
  <si>
    <t>BESTフレームNTスタイル(ワンタッチ)</t>
  </si>
  <si>
    <t>450 m</t>
  </si>
  <si>
    <t>KK-150016-VE</t>
  </si>
  <si>
    <t xml:space="preserve">本技術は法面吹付枠工において簡易な組立金具を使用する技術であり、従来は現場吹付法枠工で対応していた。本技術の活用により経済性、安全性、作業効率の向上が期待できる。  </t>
  </si>
  <si>
    <t>HDネット工法</t>
  </si>
  <si>
    <t>現場打吹付法枠工法</t>
  </si>
  <si>
    <t>KT-100055-VG</t>
  </si>
  <si>
    <t xml:space="preserve">本技術は、小規模な斜面崩壊におけるロックボルト間の中抜けに対する抑止を図る斜面安定工法で、従来は現場打吹付法枠工法で対応していました。本技術の活用により、作業工程を少なくすることで、施工手間が減り、施工性、経済性を向上させることができた。  </t>
  </si>
  <si>
    <t>フリーフレーム工法NCⅡ型枠</t>
  </si>
  <si>
    <t>吹付けのり枠用金網型枠</t>
  </si>
  <si>
    <t>1000 m</t>
  </si>
  <si>
    <t>KT-120106-VG</t>
  </si>
  <si>
    <t xml:space="preserve">本技術は、高強度材を使用して軽量化した吹付けのり枠用金網型枠で、従来は吹付けのり枠用金網型枠で対応していた。本技術の活用により軽量化となることで、運搬による二酸化炭素排出量が削減されるため周辺環境への影響が向上します。 </t>
  </si>
  <si>
    <t>イージーシェルフ工法</t>
  </si>
  <si>
    <t>吹付法枠工</t>
  </si>
  <si>
    <t>KK-160021-VE</t>
  </si>
  <si>
    <t xml:space="preserve">本技術は土砂、軟岩からなる安定の確保された法面に対し表層の風化浸食及び小規模崩落を防止し枠内基盤材を含む植生基盤の安定を図ることを目的とする吹付枠工法であり、型枠は不要で鉄筋と鉄製固定具を使用するので、経済性、品質、工程の短縮、施工性の向上が期待できる。 </t>
  </si>
  <si>
    <t>ファーストクリート工法</t>
  </si>
  <si>
    <t>従来型湿式吹付工法による吹付枠工</t>
  </si>
  <si>
    <t>1000㎡</t>
  </si>
  <si>
    <t>KT-150100-VR</t>
  </si>
  <si>
    <t>無</t>
    <rPh sb="0" eb="1">
      <t>ナ</t>
    </rPh>
    <phoneticPr fontId="3"/>
  </si>
  <si>
    <t xml:space="preserve">本技術は、圧送距離が高さ45m以上、配管延長100m以上の長距離・高揚程施工が可能な吹付工法で、従来は圧送距離が高さ45m以内、配管延長100m以内である従来型湿式吹付工法で対応していた。本技術の活用により、今まで施工困難であった長距離・高揚程施工が可能となる。 </t>
  </si>
  <si>
    <t>プレキャストコンクリート板設置工</t>
  </si>
  <si>
    <t>ESCON受圧板</t>
  </si>
  <si>
    <t>プレストレストプレキャストコンクリート製受圧板</t>
  </si>
  <si>
    <t>12基</t>
  </si>
  <si>
    <t>QS-170016-VE</t>
  </si>
  <si>
    <t>超高強度合成繊維補強コンクリート(ESCON)と鉄筋を組み合わせたRC構造で、軽量かつ高耐久性を有したグランドアンカー工法用プレキャストコンクリート反力体である。</t>
    <phoneticPr fontId="3"/>
  </si>
  <si>
    <t>吹付工</t>
  </si>
  <si>
    <t>モルタル吹付工</t>
  </si>
  <si>
    <t>マグファイバー工法</t>
  </si>
  <si>
    <t>QS-090023-VG</t>
  </si>
  <si>
    <t xml:space="preserve">主に自然斜面や人工斜面(法面)の雑草抑制と侵食防止を図るために、自然色防草土を対象面にモルタル吹付機を用いて吹付け、表面保護と遮根の目的を果たす強固で耐久性のある遮根層を形成する地面被覆工法である。  </t>
  </si>
  <si>
    <t>モルタル吹付工水抜き穴補強筋</t>
  </si>
  <si>
    <t>QS-090030-VG</t>
  </si>
  <si>
    <t xml:space="preserve">水抜き穴補強筋は,モルタル吹付層の水抜き穴からのひび割れの発生を抑制するとともに水抜きパイプを地山に密着するように所定の角度に固定し,地山の水抜き効果を向上させるためモルタル吹付層の劣化抑制・品質向上及びのり面の安定化に寄与する。  </t>
  </si>
  <si>
    <t>ニューレスプ工法</t>
  </si>
  <si>
    <t>老朽化した法面取り壊し工+モルタル吹付10cm</t>
  </si>
  <si>
    <t>2000 m2</t>
  </si>
  <si>
    <t>QS-110014-VG</t>
  </si>
  <si>
    <t xml:space="preserve">本工法は、既設吹付法面を剥ぎ取らず(はつり取らず)に、補修・補強することによって、法面を再構築する吹付工法であり、有機繊維を使用することにより安定した吹付となった。 従来に比べ産業廃棄物の発生抑制、安全性の向上、工期短縮を可能とした。  </t>
  </si>
  <si>
    <t>のリフレッシュ工法(既設モルタル補修型)</t>
  </si>
  <si>
    <t>吹付法面取り壊し工+モルタル吹付工(10cm)</t>
  </si>
  <si>
    <t>1000 m2</t>
  </si>
  <si>
    <t>QS-120026-VG</t>
  </si>
  <si>
    <t xml:space="preserve">本工法は、老朽化した吹付モルタルの補修工法であり、従来は「モルタル取り壊し+モルタル吹付工」で対応していた。本技術は、短繊維混入モルタル吹付けとカップルボルトを用いて、既設吹付モルタルの上から補修することができ、経済性の向上が期待できる。  </t>
  </si>
  <si>
    <t>トーコンプラス工法</t>
  </si>
  <si>
    <t>老朽化モルタル吹付補修工法</t>
  </si>
  <si>
    <t>1000m2</t>
  </si>
  <si>
    <t>CB-130011-VG</t>
  </si>
  <si>
    <t xml:space="preserve">本技術は、老朽化モルタル・コンクリート吹付法面の補修・補強工法で、既設構造物をはぎ取らないで、繊維補強モルタル吹付工を行って増厚し、打設した補強鉄筋の頭部に連結したフレームワッシャーにより地山と吹付との一体化をはかり、リニューアルする工法である。 </t>
  </si>
  <si>
    <t>CB-130011-VR</t>
  </si>
  <si>
    <t>スチールスペーサー</t>
  </si>
  <si>
    <t>プラスチック製スペーサー</t>
  </si>
  <si>
    <t>100m2</t>
  </si>
  <si>
    <t>KK-180037-VE</t>
  </si>
  <si>
    <t>本技術は法面吹付工について、クラック抑制に繋がる鋼製スペーサーの製品技術であり、従来はプラスチック製スペーサーで対応していた。本技術の活用により品質の向上が期待できる。</t>
  </si>
  <si>
    <t>スイングブラケット工法</t>
  </si>
  <si>
    <t>単管二脚方式による親綱摩擦防止工法</t>
  </si>
  <si>
    <t>1155m2</t>
  </si>
  <si>
    <t>QS-170014-VG</t>
  </si>
  <si>
    <t>本技術は、独自の親綱支持装置(ロープマスター)を設置することにより、法面の作業者の安全を確保し作業範囲を拡大する工法である。 従来の技術に比べ、親綱が法肩と摩擦することを確実に防止できるので、安全性が向上し、施工性の改善と作業者の負担軽減が可能である。</t>
    <phoneticPr fontId="3"/>
  </si>
  <si>
    <t>落石トメタロ-</t>
  </si>
  <si>
    <t>吹付法枠工+ロックボルト</t>
  </si>
  <si>
    <t>15m2/ヶ所</t>
    <phoneticPr fontId="3"/>
  </si>
  <si>
    <t>QS-170032-VR</t>
    <phoneticPr fontId="3"/>
  </si>
  <si>
    <t>本工法は、法面、斜面に分布する転石と強固に造成した基礎の一体化をはかり、不安定な石の形状を変えるという新しい発想の工法である。不安定であった転石の重心位置を下げ地山との付着面積を大きくすることによって滑動に起因した落石の発生を防止する工法である。</t>
    <phoneticPr fontId="3"/>
  </si>
  <si>
    <t>QS-170032-VR</t>
  </si>
  <si>
    <t>吹付工</t>
    <phoneticPr fontId="3"/>
  </si>
  <si>
    <t>コンクリート吹付工</t>
  </si>
  <si>
    <t>キリファイバー</t>
  </si>
  <si>
    <t>吹付モルタル・コンクリート材料</t>
  </si>
  <si>
    <t>1000 ㎡</t>
  </si>
  <si>
    <t>KT-140036-VE</t>
  </si>
  <si>
    <t xml:space="preserve">本技術は、ポリエステル短繊維をモルタル・コンクリートに投入して吹き付けし、吹付面のクラック(ひび割れ)の発生を抑制する技術で、従来は吹付モルタル・コンクリート材料で対応していた。本技術の活用により、吹付面のクラックの発生が抑制されるので品質が向上する。 </t>
  </si>
  <si>
    <t>植生工</t>
  </si>
  <si>
    <t>客土吹付工</t>
  </si>
  <si>
    <t>侵食防止及び植生の自然侵入促進をはかる土壌藻類資材</t>
  </si>
  <si>
    <t>客土吹付工(種子なし、緑化基礎工あり)</t>
  </si>
  <si>
    <t>OK-170002-VR</t>
    <phoneticPr fontId="3"/>
  </si>
  <si>
    <t xml:space="preserve">本技術は、崩壊斜面、工事による荒れ地やのり面に吹付けるための土壌藻類資材である。従来は人工素材で対応していた。本資材の活用により、自然状態では時間を要する裸地面等への土壌藻類の被覆を早期に形成させて土壌侵食を防止し、植生の自然侵入を促進する。 </t>
  </si>
  <si>
    <t>OK-170002-VR</t>
  </si>
  <si>
    <t>植生ネット工</t>
  </si>
  <si>
    <t>ドレーンシート工法</t>
  </si>
  <si>
    <t>植生シート(環境品)</t>
  </si>
  <si>
    <t>CB-090002-VG</t>
  </si>
  <si>
    <t>本製品のシート部(不織布含む)は、地山に密着し、表面水を速やかに排水する機能を持つ。さらに装着された土壌凝集剤が、土壌微粒子を団粒化させ移動を抑制し、濁水の発生を抑える。本技術は、従来と比べ耐侵食性に優れ、周辺の水環境の保全にも配慮した製品である。</t>
  </si>
  <si>
    <t>金網付植生マット工法</t>
  </si>
  <si>
    <t>植生基材吹付工(t=3cm)</t>
  </si>
  <si>
    <t>CB-090029-VG</t>
  </si>
  <si>
    <t>本技術は、金網、ヤシ繊維ネット、植生マットによる三層構造を一体化させた工法である。従来の植生基材吹付工(t=3cm)が機械施工であるのに対して、人力のみで施工が可能であり、植生成立初期の表流水や積雪、凍上に対する対応を可能とした工法である。</t>
  </si>
  <si>
    <t>ソイルテクター</t>
  </si>
  <si>
    <t>植生基材吹付工(厚3cm)</t>
  </si>
  <si>
    <t>CB-100042-VG</t>
  </si>
  <si>
    <t>本技術は,法面緑化工において,緑化被覆が完成するまでの法面保護機能を強化した侵食防止強化型の植生マットである。従来の緑化手法に比べて侵食防止機能が高いので,近年多発している集中豪雨等への対策に有効であると共に,施工性の向上とコスト縮減を図ることができる。</t>
  </si>
  <si>
    <t>ガードレインシート工法</t>
  </si>
  <si>
    <t>植生マット工</t>
  </si>
  <si>
    <t>CB-150003-VE</t>
  </si>
  <si>
    <t xml:space="preserve">本技術は、従来の「植生マット」に土壌や種子の流出防止機能を持たせた「土壌流出防止機能付植生マット」である。ポリエステル製の不織布で構成された製品は、土壌や種子の流出を防止する機能を有し、保水性が上がるため、在来植物の定着にも効果がある。  </t>
  </si>
  <si>
    <t>植生ネット工</t>
    <rPh sb="0" eb="2">
      <t>ショクセイ</t>
    </rPh>
    <phoneticPr fontId="3"/>
  </si>
  <si>
    <t>キルケット</t>
  </si>
  <si>
    <t>植生シート工(標準品)肥料袋なし</t>
  </si>
  <si>
    <t>KK-120016-VG</t>
  </si>
  <si>
    <t xml:space="preserve">本技術は、目付量を約2倍にした、耐候性の高い不織布を使用し、2枚の間に吸水性樹脂を挟んだ植生シートである。従来は約半年で消失する不織布シート1枚を使用していた。本技術の活用により、地表面の侵食防止効果を期待でき、1年間はその効果を持続できる。  </t>
  </si>
  <si>
    <t>ジュート繊維利用環境配慮型人工張芝「アサシバ」</t>
  </si>
  <si>
    <t>ワラ付張芝</t>
  </si>
  <si>
    <t>TH-140013-VE</t>
  </si>
  <si>
    <t xml:space="preserve">本技術「アサシバ」は、従来のワラ付張芝に代わる盛土法面用緑化製品です。本技術の活用により工期の短縮とコスト縮減が図れ、強風等による破損がなく品質の確保が期待できる。また、原材料の安定供給が可能である。  </t>
  </si>
  <si>
    <t>樹脂製ネットによるイタドリ等の生育抑制手法</t>
    <phoneticPr fontId="3"/>
  </si>
  <si>
    <t>除草、法面整形工、抜根、植生 の併用</t>
    <phoneticPr fontId="3"/>
  </si>
  <si>
    <t>KT-180089-VR</t>
  </si>
  <si>
    <t>本技術は、樹脂製ネットを用いたイタドリ等生育抑制手法であり、従来は除草、法面整形工、抜根、植生の併用で対策していた。本技術活用によりイタドリ等の生育抑制をしつつ法面の植生を残せるため、品質の向上や定期的な除草作業の頻度が減るため経済性の向上が図れる。</t>
    <phoneticPr fontId="3"/>
  </si>
  <si>
    <t>厚層基材吹付工</t>
  </si>
  <si>
    <t>環境対策緑化工法</t>
  </si>
  <si>
    <t>植生基材吹付工</t>
  </si>
  <si>
    <t>CB-100007-VG</t>
  </si>
  <si>
    <t>従来、法面緑化工事では緑化資材の空袋が大量に発生し、産廃として焼却処分されている。本工法は、包装袋を生分解性プラスチック製とし、この空袋を現場内で再資源化処理して生育基盤材と混合吹付する工法で、産廃(空袋)発生量ゼロ(ゼロエミッション)が可能となる。</t>
  </si>
  <si>
    <t>GOR工法</t>
  </si>
  <si>
    <t>CG-120011-VG</t>
  </si>
  <si>
    <t xml:space="preserve">本技術は、厚層基材吹付工において生育基盤材に生木材を使用することで現地・周辺地域での発生木材の再利用促進につながる技術。従来、生木材をチップ化しそのまま育成基盤材として使用した場合、緑化育成障害が発生することから育成基盤材として使用されなかった。  </t>
  </si>
  <si>
    <t>緑化基盤材「サンケイエコソイル」</t>
  </si>
  <si>
    <t>緑化基盤材</t>
  </si>
  <si>
    <t>QS-080002-VG</t>
  </si>
  <si>
    <t xml:space="preserve">サンケイエコソイルは、鹿児島県で発生する焼酎かすと木くずの資源を活用して地域循環を目指してできた緑化材です。 吹付用の緑化基盤材や公園・道路の植栽用として、さらさらとした手触りでとても使いやすい製品です。  </t>
  </si>
  <si>
    <t>サンダーグリーン工法</t>
  </si>
  <si>
    <t>植生基材吹付工(厚さ10cm)</t>
  </si>
  <si>
    <t>SK-100014-VG</t>
  </si>
  <si>
    <t xml:space="preserve">本技術は、緑化が困難な酸性土壌において中和材で土壌酸性度を矯正し、肥料効果がある微生物資材により緑化を可能にする工法で、従来は、植生基材吹付工の吹付厚を厚くすることで対応していた。本技術の活用により、酸性矯正効果の持続、経済性の向上が可能となった。  </t>
  </si>
  <si>
    <t>エコストライプ工法</t>
  </si>
  <si>
    <t>厚層基材吹付工(全面)</t>
  </si>
  <si>
    <t>QS-150044-VR</t>
    <phoneticPr fontId="3"/>
  </si>
  <si>
    <t xml:space="preserve">本技術は,植生基材を帯状(非面的)に吹き吹けする緑化工法で,従来は全面に吹き付けしていた。本技術の活用により,厚層基材吹付工を半減させ,また専用の裸地部保護マット金網を使用し,周辺からの植物自然侵入を促進できる。 </t>
  </si>
  <si>
    <t>QS-150044-VR</t>
  </si>
  <si>
    <t>リサイクルアースグリーン工法(REG工法)</t>
  </si>
  <si>
    <t>工場生産された生育基盤材を使用した植生基材吹付工</t>
  </si>
  <si>
    <t>QS-130003-VG</t>
  </si>
  <si>
    <t>本技術は現場発生土を生育基盤の主材料とする植生基材吹付工で,従来は工場生産された生育基盤材で対応していた。本技術の活用により資源循環型緑化工法として現場発生土のリサイクルが図られ,現場で確実に篩分けできるので残土が少なくなる。</t>
  </si>
  <si>
    <t>QS-130003-VR</t>
  </si>
  <si>
    <t>レミフォレスト工法</t>
  </si>
  <si>
    <t>植生基材吹付工(5cm厚)</t>
  </si>
  <si>
    <t>QS-110018-VG</t>
  </si>
  <si>
    <t xml:space="preserve">本技術は自然侵入促進工法で,従来は種子なし厚層基材吹付工の単独施工で対応していた。本技術の活用により,法面保護工としての法面防災効果を発揮しつつ飛来種子を効率よく捕捉して,法面等傾斜地の自然回復を早めることができる。 </t>
  </si>
  <si>
    <t>地山補強工</t>
  </si>
  <si>
    <t>スーパーダグシム工法</t>
  </si>
  <si>
    <t>鉄筋挿入工(径90㎜、二重管削孔方式)</t>
  </si>
  <si>
    <t>700 ｍ</t>
  </si>
  <si>
    <t>CB-100028-VG</t>
  </si>
  <si>
    <t>本技術は、崩壊性の地山の補強土工法で、削孔・グラウト注入・芯材挿入を同時に行う技術であり、従来は鉄筋挿入工(二重管削孔方式)で対応していた。削孔・グラウト注入・芯材挿入を同時に行うことにより、安全性・経済性が改善し、工期短縮が図られる。</t>
  </si>
  <si>
    <t>フラットキャップ</t>
  </si>
  <si>
    <t>頭部防錆処理用キャップを使用した補強材・アンカーの頭部処理</t>
  </si>
  <si>
    <t>100 本</t>
  </si>
  <si>
    <t>KK-110058-VG</t>
  </si>
  <si>
    <t xml:space="preserve">本技術は、地山補強工における鉄筋挿入工(ロックボルト工)の地表突出を小さくした技術である。従来は定着板とナットで締付け、頭部防錆処理キャップで保護していた。本技術の活用により、これら地表部分の突出を小さくして定着させることができる。  </t>
  </si>
  <si>
    <t>ESネット工法</t>
  </si>
  <si>
    <t>吹付枠工・ロックボルト工</t>
  </si>
  <si>
    <t>400 m2</t>
  </si>
  <si>
    <t>KK-120057-VG</t>
  </si>
  <si>
    <t xml:space="preserve">本技術は、表層崩壊の危険性がある斜面について表層崩壊を予防する技術であり、従来は吹付枠工・ロックボルト工で対応していた。本技術の活用により表層崩壊を未然に防ぐと共に、斜面の既存木を伐採せず施工ができ、部材構成が簡易な為、施工性と経済性の向上が期待できる。  </t>
  </si>
  <si>
    <t>PVB樹脂塗装ロックボルト(AS345ーPボルト)</t>
  </si>
  <si>
    <t>シースおよび亜鉛めっきによるロックボルト</t>
  </si>
  <si>
    <t>300 m</t>
  </si>
  <si>
    <t>KT-120013-VG</t>
  </si>
  <si>
    <t xml:space="preserve">本技術は、亜鉛めっきとPVB樹脂塗装による二重防錆により耐久性を向上させたロックボルトで、従来は、シースおよび亜鉛めっきによるロックボルトで対応していた。本技術の活用により、安定した防錆効果を得られるため、耐久性が向上する。  </t>
  </si>
  <si>
    <t>RSパネル</t>
  </si>
  <si>
    <t>ロックボルト付き 現場吹き付け法枠工</t>
  </si>
  <si>
    <t>QS-100006-VG</t>
  </si>
  <si>
    <t xml:space="preserve">ガラス長繊維強化プラスチック発泡体の切削持に発生する切り屑材をウレタン樹脂と混合させ加圧整形する事により、軽量且つ腐食せず切土補強土工用反力板として使用することで緑化を可能とした技術。  </t>
  </si>
  <si>
    <t>EP受圧板</t>
  </si>
  <si>
    <t>132 m2</t>
  </si>
  <si>
    <t>TH-110011-VG</t>
  </si>
  <si>
    <t>本技術は リサイクルプラスチックを利用した切土補強土工法用の受圧板である。従来は吹付法枠で対応していた。本技術の活用により斜面の安定且つ全面緑化及びコストの縮減・環境負荷の低減が期待できる。</t>
  </si>
  <si>
    <t>NINJAパネル</t>
  </si>
  <si>
    <t>吹付法枠</t>
  </si>
  <si>
    <t>1012.5m2</t>
  </si>
  <si>
    <t>TH-140015-VR</t>
  </si>
  <si>
    <t>A</t>
  </si>
  <si>
    <t xml:space="preserve">本技術は、地山補強土工法の独立受圧板として使用されるもので、従来は吹付法枠工で対応していた。本製品の活用により工程短縮及びコスト縮減の向上が期待できる。 </t>
  </si>
  <si>
    <t>DCネット工法</t>
  </si>
  <si>
    <t>吹付法枠工・ロックボルト工</t>
    <phoneticPr fontId="3"/>
  </si>
  <si>
    <t>1000㎡</t>
    <phoneticPr fontId="3"/>
  </si>
  <si>
    <t>KK-180061-VE</t>
  </si>
  <si>
    <t>本技術は、高強度ネット、ひし形状に配したケーブルとその交差部に打設したロックボルト・プレートで構成される地山補強工法であり、従来は吹付法枠工・ロックボルト工である。本技術の活用により経済性と施工性の向上、工程短縮、周辺環境への影響抑制が期待できる。</t>
    <phoneticPr fontId="3"/>
  </si>
  <si>
    <t>法面工</t>
    <phoneticPr fontId="3"/>
  </si>
  <si>
    <t>プレキャストシール版</t>
  </si>
  <si>
    <t>現場打ち張コンクリート</t>
  </si>
  <si>
    <t>50 m</t>
  </si>
  <si>
    <t>CB-100017-VG</t>
  </si>
  <si>
    <t>[H30準推奨]
[活用促進]</t>
  </si>
  <si>
    <t>本技術は、小段排水溝や縦排水溝の周囲を雨水や湧水から保護する技術であり、従来は現場打ち無筋コンクリートで対応していた。本技術は工場製作の製品であるため品質に優れ、現場でのコンクリート打設及び養生を省略できるため工期を大幅に短縮できる。</t>
  </si>
  <si>
    <t>アシストロリップ</t>
  </si>
  <si>
    <t>ロリップ(傾斜面親綱昇降器具)</t>
  </si>
  <si>
    <t>1 式</t>
  </si>
  <si>
    <t>HR-110016-VG</t>
  </si>
  <si>
    <t xml:space="preserve">法面作業でのロリップ(=傾斜面親綱昇降器具)の誤操作による転落事故を防止する補助安全器具。ロリップの親綱下方に取り付ける。上部ロリップの落下により親綱保持動作が働くリンク機構を備え、法面作業の安全性を向上させた。  </t>
  </si>
  <si>
    <t>エースシート</t>
  </si>
  <si>
    <t>ポリエチレン等の合成樹脂からなるブルーシート養生</t>
  </si>
  <si>
    <t>OK-180001-VE</t>
  </si>
  <si>
    <t>本技術のエースシートは、特殊透明シートであり、降雨による法面・斜面及び種子吹付け部の侵食を抑制するとともに、シート内で生じた湧水等による土砂の流出又は崩れの状況を可視化することで、危険性を迅速に把握することを可能したシートである。</t>
  </si>
  <si>
    <t>法面工事用親綱「スーパーセーブロープ」</t>
  </si>
  <si>
    <t>ビニロンロープ</t>
  </si>
  <si>
    <t>1巻</t>
  </si>
  <si>
    <t>KK-170054-VE</t>
  </si>
  <si>
    <t>本技術はロープ高所作業に用いるポリエステル系のロープであり、従来はビニロンロープで対応していた。本技術は耐吸水性、視認性、摩耗度がひと目で分かるシグナルを導入しているため、活用により経済性、安全性、作業性、品質の向上が期待できる。</t>
  </si>
  <si>
    <t>東興式ライフラインメッセンジャー</t>
  </si>
  <si>
    <t>リトラクタ方式</t>
  </si>
  <si>
    <t>1箇所/人</t>
  </si>
  <si>
    <t>KT-170090-VE</t>
  </si>
  <si>
    <t>本技術は,法面高所ロープ作業を行うときに用いる安全器具であり、従来はメインロープ(親綱)のほかにライフラインを安全帯(D環)に接続していた。本技術の活用により、メインロープ1本による作業と変わらない作業環境を実現できるため、施工性と安全性の向上が図れます。</t>
  </si>
  <si>
    <t>法面設置点検用階段・非常階段</t>
    <phoneticPr fontId="3"/>
  </si>
  <si>
    <t>再生プラスチック製擬木階段</t>
    <phoneticPr fontId="3"/>
  </si>
  <si>
    <t>10m</t>
    <phoneticPr fontId="3"/>
  </si>
  <si>
    <t>SK-180020-VE</t>
  </si>
  <si>
    <t>[R06準推奨]
[活用促進]</t>
    <phoneticPr fontId="3"/>
  </si>
  <si>
    <t>本技術は、主に傾斜地等における現場の点検管理に用いる組立式階段であり、階段部分への手摺設置を可能とした技術である。従来の手摺は階段部分とは別に杭の打込み等が必要であるが、本技術の活用によりそれらの工程が不要となるため、施工性及び経済性の向上が期待できる。</t>
    <phoneticPr fontId="3"/>
  </si>
  <si>
    <t>擁壁工</t>
  </si>
  <si>
    <t>基礎・裏込め砕石</t>
  </si>
  <si>
    <t>基礎ブロック</t>
  </si>
  <si>
    <t>現場打ち基礎工</t>
  </si>
  <si>
    <t>100 m</t>
  </si>
  <si>
    <t>CB-100015-VG</t>
  </si>
  <si>
    <t>本技術は、積みブロックに使用する基礎工をプレキャスト化した技術であり、従来は現場打ちにて対応していた。基礎ブロック敷設後、胴込めコンクリートを打設する。型枠工、養生工、脱型工の工程を省くことが可能となり、大幅な施工期間短縮が可能となる。</t>
  </si>
  <si>
    <t>土木用暗渠集排水材『ヘチマロン』</t>
  </si>
  <si>
    <t>裏込砕石</t>
  </si>
  <si>
    <t>10m</t>
  </si>
  <si>
    <t>KT-140118-VE</t>
  </si>
  <si>
    <t>本技術は、合成樹脂(ポリプロピレン)を使用した土木用暗渠排水材であり、従来は裏込め砕石で対応していた。本技術は材料が軽量であり、重機を使用せずに設置することができるため、省力化および工程の短縮が期待できる。</t>
  </si>
  <si>
    <t>石・ブロック積（張）工</t>
  </si>
  <si>
    <t>コンクリートブロック工</t>
  </si>
  <si>
    <t>I(アイ)ブロック</t>
  </si>
  <si>
    <t>コンクリートブロック積(張)工150kg/個未満</t>
  </si>
  <si>
    <t>10.8 m2</t>
  </si>
  <si>
    <t>CB-080001-VG</t>
  </si>
  <si>
    <t>堤脚保護の標準設計に適したブロック高さ及び表面勾配をした大型積みブロックです。大型ブロックのため施工性の向上が期待できます。表面が擬石模様となっているため景観性の向上が期待できます。</t>
  </si>
  <si>
    <t>「MQS(MilconQualityStone)/KP」大型ブロック積擁壁</t>
  </si>
  <si>
    <t>コンクリートブロック積(張)工(大型ブロック積工)</t>
  </si>
  <si>
    <t>10 m</t>
  </si>
  <si>
    <t>HR-080006-VG</t>
  </si>
  <si>
    <t xml:space="preserve">本技術は、大型積ブロックを水平積みにし更に胴込コンクリート部を大きくした製品で、従来は勾配積みでほぼ全体がブロックの製品で対応していた。本技術の活用により擁壁としての安全性、経済性及び工程の向上が期待できる。  </t>
  </si>
  <si>
    <t>あさひⅡ型</t>
  </si>
  <si>
    <t>π型ブロック</t>
  </si>
  <si>
    <t>HR-110029-VG</t>
  </si>
  <si>
    <t xml:space="preserve">本技術は、道路・河川などの土留工・護岸工をする技術である。従来は、勾配積みブロックで、裏込コン打設時、裏型枠を当てて対応してきた。本技術は水平積みで5分として自立し、裏コン20cmまで対応可能であり胴込コンのみの施工で、工期の短縮をはかることができる。  </t>
  </si>
  <si>
    <t>水平ブロック</t>
  </si>
  <si>
    <t>コンクリートブロック積み</t>
  </si>
  <si>
    <t>42 m2</t>
  </si>
  <si>
    <t>KK-080003-VG</t>
  </si>
  <si>
    <t xml:space="preserve">自立式の水平積大型コンクリートブロックで、1個の法面積が1㎡と広く、裏込めコンクリート工を必要としないので施工性、経済性が向上する。 また、断面形状が平行四辺形で重心位置が底面内に存在し、転倒しにくい構造で安全性にも配慮した大型擬石化粧ブロックである。  </t>
  </si>
  <si>
    <t>テラセル擁壁工法</t>
  </si>
  <si>
    <t>コンクリートブロック積工</t>
  </si>
  <si>
    <t>30 ㎡</t>
  </si>
  <si>
    <t>KT-090023-VG</t>
  </si>
  <si>
    <t>[設計比較]
[活用促進]</t>
  </si>
  <si>
    <t>本技術は高密度ポリエチレンでできたハニカム状の軽量型枠を段積するテラセル擁壁工法で、従来はブロック積工法で対応していた。本技術の活用により、施工性と施工時の安全性が向上、工期短縮が図れることに加え、残土処理の削減や緑化も可能である。</t>
  </si>
  <si>
    <t>自立型間知ブロック積工法</t>
  </si>
  <si>
    <t>コンクリートブロック積工法</t>
  </si>
  <si>
    <t>KT-100010-VG</t>
  </si>
  <si>
    <t xml:space="preserve">本技術は、間知ブロックの背面に正面壁と同等の背面壁を設けたH型形状の自立型間知ブロック積工法である。従来は、コンクリートブロック積工法で対応していた。本技術の活用により胴がい・尻がい及び裏型枠が不要となり施工性と品質の向上が期待できる。  </t>
  </si>
  <si>
    <t>「垂直擁壁」ポラメッシュ</t>
  </si>
  <si>
    <t>現場打L型擁壁工(H5000-B3500)</t>
  </si>
  <si>
    <t>100 m (H5.0m)</t>
  </si>
  <si>
    <t>SK-090009-VG</t>
  </si>
  <si>
    <t xml:space="preserve">本技術は、ポーラスコンクリートブロックと特殊金網とで構築される垂直擁壁で、従来は現場打L型擁壁等で対応していた。 本技術の活用により、現地に適した断面形状を構築でき、特に逆台形擁壁が適する現場では、排水性に優れた経済的な垂直擁壁を容易に構築できる。  </t>
  </si>
  <si>
    <t>集塵構造を設けたエンジンカッター</t>
  </si>
  <si>
    <t>湿式エンジンカッター</t>
  </si>
  <si>
    <t>10日</t>
  </si>
  <si>
    <t>CG-190003-VE</t>
  </si>
  <si>
    <t>切断作業で発生する粉塵をダストバックに吸い込むことで作業環境改善を図って作業者の健康を守り、エンジン寿命を向上させる。 切断後の汚泥処理も不要となり、後処理工数が大幅に短縮できるエンジンカッター。</t>
  </si>
  <si>
    <t>コンバリアS</t>
  </si>
  <si>
    <t>既存根固めブロック(工場製作品)</t>
  </si>
  <si>
    <t>CB-150012-VR</t>
  </si>
  <si>
    <t>本技術は、噛み合わせができる突起を持つコンクリートブロックで、上下左右の連結が堅固で、階段積みのほか直積も可能、砂防工、土留め工等に適用できる。なお、突起部の精度が重要なため、対応は工場製作のみ。</t>
    <phoneticPr fontId="3"/>
  </si>
  <si>
    <t>砕石かご</t>
  </si>
  <si>
    <t>200m2</t>
  </si>
  <si>
    <t>CG-160010-VR</t>
  </si>
  <si>
    <t>本技術はコンクリートブロック積工に比べ、施工性、経済性に優れたかご製品である。 中詰材に20～80㎜の砕石を使用することで、かご工の高排水性を確保しつつ、 コンクリートブロック積工に比べ施工工程を簡素化することで、労務費の低減と工程短縮を可能とした。</t>
    <phoneticPr fontId="3"/>
  </si>
  <si>
    <t>立体ハニカム状ジオセル擁壁工法</t>
    <phoneticPr fontId="3"/>
  </si>
  <si>
    <t>コンクリートブロック積工</t>
    <phoneticPr fontId="3"/>
  </si>
  <si>
    <t>50m</t>
    <phoneticPr fontId="3"/>
  </si>
  <si>
    <t>HK-160013-VR</t>
  </si>
  <si>
    <t>本技術は、立体ジオセル構造に砕石を充填しながら階段状に積み上げる擁壁工法で、従来はコンクリートブロック積工法で対応していた。本技術の活用により、重量物(コンクリートブロック)積み上げ、コンクリート打設が伴わないため、施工効率が向上し、工期の短縮が図れる。</t>
    <phoneticPr fontId="3"/>
  </si>
  <si>
    <t>自立安定型ブロック「スリムブロック」</t>
  </si>
  <si>
    <t>コンクリートブロック積擁壁</t>
    <phoneticPr fontId="3"/>
  </si>
  <si>
    <t>55.9㎡</t>
    <phoneticPr fontId="3"/>
  </si>
  <si>
    <t>QS-180011-VE</t>
  </si>
  <si>
    <t>本技術は、盛土及び切土の土留において0.5㎡/個のブロックを使用し、基礎ブロックもプレキャスト化することにより、所定勾配の擁壁を構築する際の作業効率の向上及び、省力化を目的とした製品である。</t>
    <phoneticPr fontId="3"/>
  </si>
  <si>
    <t>石積（張）工</t>
    <phoneticPr fontId="3"/>
  </si>
  <si>
    <t>石積接着補強工法（モルダム工法）</t>
    <phoneticPr fontId="3"/>
  </si>
  <si>
    <t>モルタル詰込工（左官工による　人力施工）</t>
    <phoneticPr fontId="3"/>
  </si>
  <si>
    <t>100㎡</t>
    <phoneticPr fontId="3"/>
  </si>
  <si>
    <t>QS-220012-VR</t>
    <phoneticPr fontId="3"/>
  </si>
  <si>
    <r>
      <t>本技術は、既設石（ブロック）積擁壁の補修・補強に関する技術である。モルダム工法は、劣化した既設の石積に、特殊充填剤を注入する事で高強度、高接着力により長寿命化を図る事ができる。又、排</t>
    </r>
    <r>
      <rPr>
        <sz val="11"/>
        <rFont val="Microsoft YaHei UI"/>
        <family val="3"/>
        <charset val="134"/>
      </rPr>
      <t>⽔</t>
    </r>
    <r>
      <rPr>
        <sz val="11"/>
        <rFont val="ＭＳ Ｐゴシック"/>
        <family val="3"/>
        <charset val="128"/>
      </rPr>
      <t>材料も改良し、排水機能を確保することが可能である</t>
    </r>
    <phoneticPr fontId="3"/>
  </si>
  <si>
    <t>QS-220012-VR</t>
  </si>
  <si>
    <t>擁壁工</t>
    <phoneticPr fontId="3"/>
  </si>
  <si>
    <t>プレキャスト擁壁工</t>
  </si>
  <si>
    <t>プロテクトウォールLP</t>
  </si>
  <si>
    <t>プレキャストL形擁壁+プレキャスト独立型防護柵基礎</t>
  </si>
  <si>
    <t>CB-090025-VG</t>
  </si>
  <si>
    <t xml:space="preserve">本製品は、L形擁壁の天端に車両用防護柵の建て込みを可能としたコンクリート二次製品です。これにより、道路幅員を最大限に確保するとともに大幅な工期短縮ができます。また、T形梁構造を採用することにより、製品質量を軽減して経済的な断面を実現しています。 </t>
  </si>
  <si>
    <t>コンクリート擁壁工</t>
  </si>
  <si>
    <t>ニュー・ライト・グリーンウォール工法 「さないさん」</t>
  </si>
  <si>
    <t>現場打もたれ擁壁</t>
  </si>
  <si>
    <t>TH-130005-VG</t>
  </si>
  <si>
    <t>本工法はジオセルを補強材で一体化躯体とし、充填土砂の重量を抑止力とする、経済性、工数減少などの効果を持つ抗土圧擁壁工法です。</t>
  </si>
  <si>
    <t>TH-130005-VR</t>
  </si>
  <si>
    <t>マルチボード(土留め壁)工法</t>
  </si>
  <si>
    <t>杭基礎上にプレキャストL型擁壁を構築</t>
  </si>
  <si>
    <t>40m</t>
  </si>
  <si>
    <t>KT-100034-VG</t>
  </si>
  <si>
    <t xml:space="preserve">本技術は、土留め壁として杭とPCa版により構成され、PCa版に掛かる土圧を杭で支える工法である。従来は、杭基礎上にプレキャストL型擁壁を構築していた。本技術の活用により、基礎材の数量が減少するので経済性の向上が図れます。 </t>
  </si>
  <si>
    <t>補強土擁壁工</t>
  </si>
  <si>
    <t>テールアルメ工</t>
  </si>
  <si>
    <t>アクアテール35</t>
  </si>
  <si>
    <t>現場打ち擁壁</t>
  </si>
  <si>
    <t>CG-100020-VG</t>
  </si>
  <si>
    <t xml:space="preserve">掘込河道等の護岸擁壁に適用する水中仕様の補強土壁工法。35cmの厚い壁面材を空積みし、壁面の対衝撃性能を確保。 必要な排水能力を確保することで、残留水圧が発生しない安全な構造とし、プレキャスト製品化する事により短期間での施工が可能。  </t>
  </si>
  <si>
    <t>GSシステム(テールアルメGS・テラトレールGS)</t>
  </si>
  <si>
    <t>テールアルメ工法(帯鋼補強材)</t>
  </si>
  <si>
    <t>13.5 m</t>
  </si>
  <si>
    <t>CG-130014-VG</t>
  </si>
  <si>
    <t xml:space="preserve">本技術は、高腐食環境下においてテールアルメの帯鋼(ストリップ)の代わりに適用する補強材で、従来は鋼材に対する防食対策等により対応していました。本技術(製品)の活用により、錆の問題が発生せず、高い耐久性を保った補強土壁を構築することができます。  </t>
  </si>
  <si>
    <t>CG-130014-VR</t>
  </si>
  <si>
    <t>テールアルメFS</t>
    <phoneticPr fontId="3"/>
  </si>
  <si>
    <t>テールアルメ(帯鋼補強土壁)</t>
    <phoneticPr fontId="3"/>
  </si>
  <si>
    <t>500 ㎡</t>
    <phoneticPr fontId="3"/>
  </si>
  <si>
    <t>QS-170031-VE</t>
  </si>
  <si>
    <t>テールアルメの過荷重や経年劣化による変状発生箇所を特定部材(FSコネクティブA)により,動態観測を外観目視によって変状を容易に確認できる構造とした。また,予備の部材(FSコネクティブB)を追加することにより,機能維持状態のまま対策工の検討・施工を可能にした。</t>
    <phoneticPr fontId="3"/>
  </si>
  <si>
    <t>連続長繊維補強土工</t>
  </si>
  <si>
    <t>トリグリッド</t>
  </si>
  <si>
    <t>テールアルメ工法</t>
  </si>
  <si>
    <t>80 m2</t>
  </si>
  <si>
    <t>KT-110039-VG</t>
  </si>
  <si>
    <t xml:space="preserve">本技術は急勾配の補強土壁を構築するためのジオテキスタイル補強土壁工法で、従来はテールアルメ工法で対応していた。本技術の活用により、軽量な溶接金網と腐食の懸念がない樹脂製補強材を用い、施工性に優れた補強土壁を迅速かつ経済的に構築することができる。   </t>
  </si>
  <si>
    <t>ジオテキスタイル拘束土壁工法</t>
  </si>
  <si>
    <t>ジオテキスタイルを用いた補強土壁工法</t>
  </si>
  <si>
    <t>50㎡</t>
  </si>
  <si>
    <t>KK-130036-VG</t>
  </si>
  <si>
    <t>本技術は、ジオテキスタイルを用いて土質材料を拘束した構造体を積層して、自立した抗土圧構造物を構築する工法である。従来は、ジオテキスタイルを用いた補強土壁が適用されていたが、本技術の活用により躯体の形状がスリム化されるため、適用範囲と経済性が向上する。</t>
  </si>
  <si>
    <t>KK-130036-VE</t>
  </si>
  <si>
    <t>テンサーFWM工法</t>
  </si>
  <si>
    <t>エキスパンドメタル製鋼製枠を用いたジオテキスタイル補強土壁工</t>
  </si>
  <si>
    <t>QS-170002-VE</t>
  </si>
  <si>
    <t>本技術は、溶接金網製鋼製枠を用いた補強土壁工法で、従来はエキスパンドメタル製鋼製枠で対応していた。本技術の活用により、部材が軽量でかつ障害物がないため、日当り施工量が増加し、工期の短縮が期待できる。</t>
  </si>
  <si>
    <t>大型積みブロックアンカーウォール(チサンウォール)</t>
  </si>
  <si>
    <t>多数アンカー式補強土壁工法</t>
  </si>
  <si>
    <t>77m2</t>
  </si>
  <si>
    <t>KK-160008-VR</t>
    <phoneticPr fontId="3"/>
  </si>
  <si>
    <t>有</t>
    <rPh sb="0" eb="1">
      <t>ア</t>
    </rPh>
    <phoneticPr fontId="3"/>
  </si>
  <si>
    <t>本工法は、壁面材に大型積みブロックを使用したアンカー式補強土壁工法であり、水平補強材に異形棒鋼、アンカー材に山形鋼など汎用性のある鋼材を使用している。従来工法に比べ施工時の作業性向上とコスト縮減を図ることが出来る。</t>
    <phoneticPr fontId="3"/>
  </si>
  <si>
    <t>KK-160008-VR</t>
  </si>
  <si>
    <t>テラグリッド補強土工法</t>
  </si>
  <si>
    <t>ジオテキスタイル補強土壁工法</t>
    <phoneticPr fontId="3"/>
  </si>
  <si>
    <t>HK-160018-VR</t>
  </si>
  <si>
    <t>本工法は壁面に樹脂製のジオセルを用いた補強土工法で、従来は鋼製枠を用いた補強土工法で対応していた。本技術の活用により凍上や塩害に対する耐久性が向上し、さらに壁面裏の締固めが容易なため、壁面裏の土の安定性が高くなることが期待できる。</t>
    <phoneticPr fontId="3"/>
  </si>
  <si>
    <t>コンクリート矢板工</t>
  </si>
  <si>
    <t>笠コンクリートブロック</t>
  </si>
  <si>
    <t>現場打ち笠コンクリート工</t>
  </si>
  <si>
    <t>HK-110036-VG</t>
  </si>
  <si>
    <t xml:space="preserve">矢板と笠門型状コンクリート製品を一体化させたものである。 全ての矢板に適用可能。 現場にあった形状製品を、製作いたします。  </t>
  </si>
  <si>
    <t>排水構造物工</t>
  </si>
  <si>
    <t>側溝工</t>
  </si>
  <si>
    <t>プレキャストＵ型側溝</t>
  </si>
  <si>
    <t>LSハイテングレーチング</t>
  </si>
  <si>
    <t>スチールグレーチング(SS400材)</t>
  </si>
  <si>
    <t>100 枚</t>
  </si>
  <si>
    <t>CB-090008-VG</t>
  </si>
  <si>
    <t>・LSハイテングレーチングとはグレーチングの主部材に高張力鋼(60kg鋼以上)を用いて製作をする技術であり、これにより従来品と比べ製品価格を抑えたり重量を軽減することができます。</t>
  </si>
  <si>
    <t>高炉徐冷スラグ骨材を100%使用したコンクリート二次製品</t>
  </si>
  <si>
    <t>天然骨材を使用したコンクリート二次製品</t>
  </si>
  <si>
    <t>KK-110041-VG</t>
  </si>
  <si>
    <t xml:space="preserve">本技術はリサイクル骨材である高炉徐冷スラグ骨材100%使用した技術で、従来技術は天然骨材を使用していた。本技術の活用により、Co2排出量の低減、アルカリシリカ反応を起こさない安定な骨材の使用により、省資源化に期待できる。  </t>
  </si>
  <si>
    <t>FR横断側溝</t>
  </si>
  <si>
    <t>プレキャストU型横断側溝</t>
  </si>
  <si>
    <t>CB-140006-VR</t>
  </si>
  <si>
    <t>本技術【FR(フリーローテーション)横断側溝】は横断箇所に使用する排水構造物工で、従来は水平に側溝を施工して勾配変化が生じていた。本技術の活用により横断部分の勾配変化無しで車両のスムーズな走行を可能にし、安全性が向上する。</t>
  </si>
  <si>
    <t>自由勾配側溝</t>
    <phoneticPr fontId="3"/>
  </si>
  <si>
    <t>スラッと側溝</t>
  </si>
  <si>
    <t>自由勾配側溝(B300×H400排水舗装対応型)</t>
    <phoneticPr fontId="3"/>
  </si>
  <si>
    <t>CG-160006-VE</t>
  </si>
  <si>
    <t>本技術は、路面露出部を最小限とし路側部における二輪車の安全な走行性と景観性に優れた道路空間を構築できる側溝です。路面露出部の表面排水用スリットと舗装内の蓋部スリットにより表面排水だけでなく排水性舗装による浸透水の排水も可能です。</t>
    <phoneticPr fontId="3"/>
  </si>
  <si>
    <t>排水構造物工</t>
    <phoneticPr fontId="3"/>
  </si>
  <si>
    <t>暗渠工</t>
  </si>
  <si>
    <t>暗渠排水管</t>
  </si>
  <si>
    <t>もやいドレーン</t>
  </si>
  <si>
    <t>他社製透水マット(ヘチマ構造状透水マット)</t>
  </si>
  <si>
    <t>CB-080007-VG</t>
  </si>
  <si>
    <t>本製品は、立体網状体でありながら従来構造(ヘチマ構造状)とは異なり、通水方向にスパイラルパイプ状の空洞部を配列した排水材であり、その独自の構造により耐圧強度と集水・排水性を向上させた製品です。</t>
  </si>
  <si>
    <t>エンドレンマット リブ型</t>
  </si>
  <si>
    <t>砕石(C-40)を用いた盛土内水平排水層</t>
  </si>
  <si>
    <t>250 ㎡</t>
  </si>
  <si>
    <t>KK-130027-VG</t>
  </si>
  <si>
    <t xml:space="preserve">本技術は、高密度ポリエチレン製のリブ型構造体を、透水フィルター(不織布)でくるんだ板状排水材である。従来は、砕石による排水層が設けられていたが、本技術の活用により、砕石30cm厚さ相当以上の排水能力を持つ排水層を経済的に設けることができる。  </t>
  </si>
  <si>
    <t>KK-130027-VE</t>
  </si>
  <si>
    <t>カナヒュームA型ワンタッチ耐震継手付き</t>
  </si>
  <si>
    <t>遠心力鉄筋コンクリート管</t>
  </si>
  <si>
    <t>KT-120004-VG</t>
  </si>
  <si>
    <t xml:space="preserve">本技術は、ワンタッチ耐震継手を付けた金属樹脂複合管で、従来は、遠心力鉄筋コンクリート管で対応していた。本技術の活用により、管重量が軽量となり施工性が向上する。  </t>
  </si>
  <si>
    <t>アクアドレーン</t>
  </si>
  <si>
    <t>埋設型枠と現場打ちコンクリートによる暗渠化</t>
  </si>
  <si>
    <t>QS-090040-VG</t>
  </si>
  <si>
    <t xml:space="preserve">既設の側溝にアクアドレーン(スリット穴付き埋設型枠)を設置し、その上に排水性舗装を敷設することで、既設側溝を暗渠化します。どのような現場にも対応出来る鉄筋レジンコンクリート製のアクアドレーンRと、鉄筋高強度コンクリート製のアクアドレーンCがあります。  </t>
  </si>
  <si>
    <t>AL形ダクタイル鉄管</t>
  </si>
  <si>
    <t>硬質ポリ塩化ビニル管</t>
  </si>
  <si>
    <t>1000m</t>
  </si>
  <si>
    <t>HK-170010-VE</t>
  </si>
  <si>
    <t>使用圧力条件の見直しや検査方法の簡略化など製造コストを下げることや、ダクタイル鉄管の高い強度を活用して埋設工事を簡略化することで、信頼性の高いパイプラインの構築を低コストで実現する管材料ならびに施工方法を開発した。</t>
    <phoneticPr fontId="3"/>
  </si>
  <si>
    <t>自転車に優しい側溝</t>
  </si>
  <si>
    <t>L型街渠</t>
    <phoneticPr fontId="3"/>
  </si>
  <si>
    <t>CB-160013-VE</t>
  </si>
  <si>
    <t>「安全で快適な自転車利用環境創出ガイドライン」に対応した側溝。狭いエプロン幅により、自転車の車輪は側溝にかかることなく、自転車の走行空間となるアスファルト舗装部分が広くとれます。側溝本体に歩車道境界ブロックが載り、排水性舗装にも対応のスリット側溝。</t>
    <phoneticPr fontId="3"/>
  </si>
  <si>
    <t>共通工</t>
    <phoneticPr fontId="3"/>
  </si>
  <si>
    <t>プレキャストボックスカルバート</t>
  </si>
  <si>
    <t>DCJボックスカルバート</t>
  </si>
  <si>
    <t>可とうボックスカルバート+PC縦連結</t>
  </si>
  <si>
    <t>30 m</t>
  </si>
  <si>
    <t>CB-080009-VG</t>
  </si>
  <si>
    <t>本技術は、継ぎ手部に2層構造の特殊ゴムリングを装着した、耐震、可とう性に優れたプレキャストボックスカルバートである。地震動による抜出し及び屈曲に対しても、高い水密性能が確保をでき、内目地工も省略できる。</t>
  </si>
  <si>
    <t>水路工</t>
    <phoneticPr fontId="3"/>
  </si>
  <si>
    <t>波孔板柵渠</t>
  </si>
  <si>
    <t>鋼製水路その1</t>
  </si>
  <si>
    <t>1 m</t>
  </si>
  <si>
    <t>HK-120021-VG</t>
  </si>
  <si>
    <t xml:space="preserve">河川、耕地、道路等に付随する排水路工において、波形鉄板の多孔板と、波形鉄板を組み合わせて、H形鋼親柱にボルト連結し排水路を形成する。 従来の波形鉄板柵渠の柵板を多孔板化したものである。 安価で透水性の高い排水路を構築できる。 波孔板は土留にも使用可能。  </t>
  </si>
  <si>
    <t>水路工</t>
  </si>
  <si>
    <t>NSメタルシート</t>
  </si>
  <si>
    <t>シールコンクリート</t>
  </si>
  <si>
    <t>TH-090019-VG</t>
  </si>
  <si>
    <t xml:space="preserve">本技術は、道路・砂防工事等における法面縦排水溝の側面洗掘防止を目的とする技術である。従来は場所打ちシールコンクリートを施工していたが、これに替わる製品として金属シート(斜め連続亀甲網目)設置により、安全性の向上と工程短縮を可能とするものである。  </t>
  </si>
  <si>
    <t>タイヘイADJWロックグレーチング</t>
  </si>
  <si>
    <t>4点ボルト固定工法</t>
  </si>
  <si>
    <t>10組</t>
  </si>
  <si>
    <t>CB-160025-VE</t>
  </si>
  <si>
    <t>既設の落蓋式U形側溝・上蓋式U形側溝を取替えずにボルト固定式にする場合、既設の側溝に削孔して傷つけること無く、グレーチング固定用枠の4つの広い面を持つアジャスターで突っ張り固定し、グレーチングをボルト固定式に短時間で変更出来ます。</t>
  </si>
  <si>
    <t>CB-160025-VE</t>
    <phoneticPr fontId="3"/>
  </si>
  <si>
    <t>追加施工ウィープホール</t>
  </si>
  <si>
    <t>ウィープホール取付</t>
  </si>
  <si>
    <t>100個</t>
  </si>
  <si>
    <t>HK-160016-VE</t>
  </si>
  <si>
    <t>既設排水構造物(フルーム水路等)の浮上対策に用いられているウィープホールについて、施工の省力化とメンテナンスサイクルの長期化、維持管理時の洗浄方法についても検証した、ゴム輪付ウィープホールを開発した。</t>
  </si>
  <si>
    <t>GR-L(落ち葉対策型グレーチング)</t>
  </si>
  <si>
    <t>鋼製グレーチングの落ち葉を清掃する</t>
  </si>
  <si>
    <t>1箇所</t>
  </si>
  <si>
    <t>QS-140011-VR</t>
  </si>
  <si>
    <t>GR-L(ジーアールエル)は、道路上に落ち葉が堆積した状態において、豪雨時でも道路冠水を抑制し、しかも自転車などの走行安全性を確保できる落ち葉対策型鋳鉄製グレーチングである。</t>
  </si>
  <si>
    <t>高さ調整機能付き寒冷地用除雪車対策済み路面桝蓋</t>
  </si>
  <si>
    <t>路面桝蓋(鋼製)</t>
    <phoneticPr fontId="3"/>
  </si>
  <si>
    <t>10箇所</t>
    <phoneticPr fontId="3"/>
  </si>
  <si>
    <t>HK-160007-VE</t>
  </si>
  <si>
    <t>本技術は、簡単に蓋の高さを調整できる機能があり、除雪車対策として路面桝蓋の受枠にスノープラウ対策用誘導板を取り付けている。 従来は除雪車対策がされていないため破損の可能性が高かった。 本技術の活用により、施工性の向上と維持管理費を減らすことが期待できる。</t>
    <phoneticPr fontId="3"/>
  </si>
  <si>
    <t>軟弱地盤処理工</t>
  </si>
  <si>
    <t>置換工</t>
  </si>
  <si>
    <t>アジャストーン</t>
  </si>
  <si>
    <t>路床置換(シラス)</t>
  </si>
  <si>
    <t>QS-110002-VG</t>
  </si>
  <si>
    <t xml:space="preserve">アジャストーンは砕石場の岩ズリ等を破砕、調整(フルイ選別・コンクリートガラを配合調整)した製品である。安定した品質そして建設副産物の再利用や地域環境への影響抑制を目的とした製品である。  </t>
  </si>
  <si>
    <t>表面安定処理工</t>
  </si>
  <si>
    <t>コニカルマット</t>
  </si>
  <si>
    <t>セメント系混合処理工法</t>
  </si>
  <si>
    <t>300 m2</t>
  </si>
  <si>
    <t>HR-110013-VG</t>
  </si>
  <si>
    <t xml:space="preserve">円錐形状のコンクリートブロックを高強度合成繊維シートに接着固定しマット状にした製品であり、その製品を軟弱地盤上に布設することにより円錐ブロックと繊維シートの相乗作用によって、支持力補強・すべり抵抗モーメント向上・不同沈下抑制の効果を発揮する製品  </t>
  </si>
  <si>
    <t>テラセルマットレス工法</t>
  </si>
  <si>
    <t>砕石置換工法</t>
  </si>
  <si>
    <t>CG-160016-VR</t>
  </si>
  <si>
    <t>本技術は、高密度ポリエチレン製のハニカム構造を有するテラセル(グランドセル)を用いて、軟弱地盤上にマットレス基礎を構築し、基礎地盤の支持力改善を図るとともに沈下及び不同沈下を抑制する工法である。</t>
  </si>
  <si>
    <t>テンサー基礎マットレス工法</t>
  </si>
  <si>
    <t>安定処理工(バックホウ混合)</t>
  </si>
  <si>
    <t>QS-160026-VE</t>
  </si>
  <si>
    <t xml:space="preserve">本技術は、ジオグリッドを用いた軟弱地盤対策工で、従来はセメント系固化材を用いた安定処理(浅層改良)工で対応していた。本技術の活用により、養生が必要なく工期短縮が期待でき、施工時の粉塵や水質等の周辺環境への影響の抑制が期待できる。 </t>
  </si>
  <si>
    <t>固結工</t>
  </si>
  <si>
    <t>WILL工法(スラリー揺動攪拌工)</t>
  </si>
  <si>
    <t>スラリー攪拌工</t>
  </si>
  <si>
    <t>7000 m3</t>
  </si>
  <si>
    <t>QS-090004-VG</t>
  </si>
  <si>
    <t xml:space="preserve">2タイプのリボンスクリュー型攪拌翼とブーメランプレートとを使い分けることにより、軟弱な粘性土地盤はもとより、N値40までの砂質土地盤に固化材を注入しながら揺動攪拌混合し、安定した改良体を形成する工法である。  </t>
  </si>
  <si>
    <t>エコクロム</t>
  </si>
  <si>
    <t>六価クロム溶出低減型固化材</t>
    <phoneticPr fontId="3"/>
  </si>
  <si>
    <t>KT-180040-VE</t>
  </si>
  <si>
    <t>本技術は、セメント系固化材等を用いた地盤改良の六価クロムを低減する技術で、従来は、六価クロム溶出低減型固化材で対応していた。本技術の活用により、固化材の種類を選ばず、六価クロムの溶出量を従来より軽減でき、経済性及び周辺環境への影響抑制が図れる。</t>
    <phoneticPr fontId="3"/>
  </si>
  <si>
    <t>中層地盤改良ガイダンスシステム</t>
  </si>
  <si>
    <t>レベル・スチールテープを用いた区画割り及び改良深さ管理</t>
    <phoneticPr fontId="3"/>
  </si>
  <si>
    <t>1500㎡</t>
    <phoneticPr fontId="3"/>
  </si>
  <si>
    <t>KK-190038-VE</t>
  </si>
  <si>
    <t>本技術は、中層地盤改良工事において、GNSS又はTSと傾斜計から刃先の3次元位置情報を取得する出来形管理ガイダンスシステムで、従来は、レベル・スチールテープによる計測で管理していた。本技術の活用によりリアルタイムの出来形管理が可能となるため施工性が向上する。</t>
    <phoneticPr fontId="3"/>
  </si>
  <si>
    <t>パワーブレンダー工法(横行施工)</t>
    <phoneticPr fontId="3"/>
  </si>
  <si>
    <t>中層混合処理工</t>
    <phoneticPr fontId="3"/>
  </si>
  <si>
    <t>QS-180038-VE</t>
  </si>
  <si>
    <t>中層領域の地盤改良においてトレンチャ式地盤改良機に角度変換機能付撹拌機を装着する事で、従来、施工出来なかった任意角度による横行走行連続施工が可能となり、近接箇所や狭隘な箇所での施工性が向上し適用範囲が拡大した。</t>
    <phoneticPr fontId="3"/>
  </si>
  <si>
    <t>軟弱地盤処理工</t>
    <phoneticPr fontId="3"/>
  </si>
  <si>
    <t>エスミックスラリ-工法</t>
  </si>
  <si>
    <t>深層混合処理機を使用したスラリ-攪拌工</t>
  </si>
  <si>
    <t>KT-140015-VR</t>
  </si>
  <si>
    <t>本技術は、バックホウに取り付けた特殊攪拌装置からセメントスラリ-を吐出させ攪拌する軟弱地盤処理工法である。従来は深層混合処理機を使用したスラリ-攪拌工法で対応していた。本技術の活用により、杭芯セット毎機械移動も不要、狭隘部施工も可能となり施工性が向上する。</t>
  </si>
  <si>
    <t>締固め改良工</t>
  </si>
  <si>
    <t>サンドコンパクションパイル工</t>
  </si>
  <si>
    <t>SAVEコンポーザーHA</t>
  </si>
  <si>
    <t>静的締固め工法+先行削孔</t>
  </si>
  <si>
    <t>CB-160026-VE</t>
  </si>
  <si>
    <t>[R4推奨]
[活用促進]</t>
    <phoneticPr fontId="3"/>
  </si>
  <si>
    <t>本技術は、軟弱地盤の中に含まれる硬い部分(N値35程度の砂層まで)への貫入能力が向上した無振動・低騒音のサンドコンパクションパイル工である。支持層へ到達したことを、管理装置の画面上に文字情報として表示できるシステムを装備した。</t>
  </si>
  <si>
    <t>CB-160026-VE</t>
    <phoneticPr fontId="3"/>
  </si>
  <si>
    <t>自動遠隔観測システム</t>
  </si>
  <si>
    <t>測量器を用いた人的測量</t>
  </si>
  <si>
    <t>100箇所</t>
  </si>
  <si>
    <t>HK-180005-VE</t>
  </si>
  <si>
    <t>本技術は自動追尾・自動視準トータルステーションを用いて対象物を自動観測/遠隔観測することで、構造物の変位観測や軟弱地盤等の動態観測を行うものである。従来技術と比較し、日常の観測要員が不要となることで省人化/効率化を図ることができるシステムである。</t>
  </si>
  <si>
    <t>杭・地盤改良施工情報可視化システム【3Dパイルビューアー】</t>
  </si>
  <si>
    <t>施工現場内において人による計測、誘導、監視</t>
  </si>
  <si>
    <t>600本</t>
  </si>
  <si>
    <t>KT-170030-VE</t>
  </si>
  <si>
    <t>[R4準推奨]
[活用促進]</t>
    <rPh sb="3" eb="4">
      <t>ジュン</t>
    </rPh>
    <phoneticPr fontId="3"/>
  </si>
  <si>
    <t>本技術は、杭打ち、地盤改良施工において施工情報をリアルタイムに可視化し記録する技術で、従来は施工現場内において人による計測、誘導、監視で作業を行っていた。本技術の活用により、従来目視出来ない地中の杭が常時確認できる為、品質と経済性、施工性の向上が図れる。</t>
  </si>
  <si>
    <t>ホール・ナビ</t>
  </si>
  <si>
    <t>レベル・スチールテープを用いた位置出し及び出来形管理</t>
    <phoneticPr fontId="3"/>
  </si>
  <si>
    <t>3ヶ月</t>
    <phoneticPr fontId="3"/>
  </si>
  <si>
    <t>QS-170043-VE</t>
  </si>
  <si>
    <t>本技術は、TSあるいはGNSSを用いて複数の地盤改良撹拌機を計測誘導する地盤改良計測システムで、従来は、レベル・スチールテープを用いた位置出し及び出来形管理で対応していた。本技術の活用により、情報化施工が可能となるため、品質および安全性、施工性が向上する。</t>
    <phoneticPr fontId="3"/>
  </si>
  <si>
    <t>深層混合処理工</t>
    <phoneticPr fontId="3"/>
  </si>
  <si>
    <t>セメントミルク攪拌工</t>
  </si>
  <si>
    <t>Dコラム工法</t>
  </si>
  <si>
    <t>300 本</t>
  </si>
  <si>
    <t>QS-090001-VG</t>
  </si>
  <si>
    <t xml:space="preserve">小型バックホウ並みのコンパクトなベースマシーンのため、小規模なスペースでの施工が可能である。また、混合攪拌装置に設けた特殊な共回り防止翼により、土の共回り現象を大幅に抑制でき、均質でバラツキの少ない鉛直性に優れた改良体を築造することができる。  </t>
  </si>
  <si>
    <t>深層混合処理工</t>
  </si>
  <si>
    <t>GIコラム工法</t>
  </si>
  <si>
    <t>スラリー撹拌工(単軸)</t>
  </si>
  <si>
    <t>200 本</t>
  </si>
  <si>
    <t>QS-100022-VG</t>
  </si>
  <si>
    <t xml:space="preserve">小型の地盤改良機で大型機並みの改良径・改良長(改良径φ1600・改良長20m)まで、ロッドの継ぎ切り無しで施工可能です。軟弱地盤中にスラリー状のセメント系固化材を注入しながら、土と固化材を機械的に混合撹拌し、良質な改良地盤を形成する工法です。  </t>
  </si>
  <si>
    <t>CI-CMC-HA工法</t>
  </si>
  <si>
    <t>深層混合処理工法(スラリー攪拌工)+先行削孔</t>
  </si>
  <si>
    <t>400m2</t>
  </si>
  <si>
    <t>QS-160049-VE</t>
  </si>
  <si>
    <t>[R2準推奨]
[活用促進]</t>
    <phoneticPr fontId="3"/>
  </si>
  <si>
    <t xml:space="preserve">土粒子の流動性を高めるエジェクター吐出(セメントスラリーの霧状噴射)および新型撹拌翼の作用によって≪硬質地盤への適応≫≪低変位施工≫≪大径改良体によるコスト縮減と工期短縮≫を実現した深層混合処理工法(CI-CMC-HA工法) </t>
  </si>
  <si>
    <t>エポコラムTaf工法(地中障害物混在地盤対応地盤改良工法)</t>
  </si>
  <si>
    <t>スラリー攪拌工法+先行掘削工</t>
  </si>
  <si>
    <t>100本</t>
  </si>
  <si>
    <t>QS-180012-VE</t>
  </si>
  <si>
    <t>本技術は、地盤改良施工において障害となる地中障害物混在地盤における地盤改良技術であり、従来は事前に先行掘削工等の補助工法による対応が必要であった。本技術の活用により、補助工法が不要となりコスト縮減・工期短縮が可能となる。</t>
  </si>
  <si>
    <t>中圧噴射機械攪拌工法(MITS工法CMS-ICTシステム)</t>
    <phoneticPr fontId="3"/>
  </si>
  <si>
    <t>軟弱地盤処理工(スラリー攪拌工-単軸)</t>
    <phoneticPr fontId="3"/>
  </si>
  <si>
    <t>QS-210009-VE</t>
  </si>
  <si>
    <t>本技術は、深層混合処理(スラリー攪拌工)に関する技術である。ICT対応バックホウタイプの地盤改良機、スラリー中圧噴射、逸走防止攪拌翼により、高速で地盤変位の少ない施工が可能であり、ICT化による省力化及び小型機械による経済性の向上、工期短縮が可能である。</t>
    <phoneticPr fontId="3"/>
  </si>
  <si>
    <t>高トルク型中圧噴射機械攪拌工法(MITS工法CMS-Sシステム)</t>
    <phoneticPr fontId="3"/>
  </si>
  <si>
    <t>QS-190020-VE</t>
  </si>
  <si>
    <t>ベースマシンを専用機としたことで、高トルク型の単軸式・小型地盤改良機によるスラリー中圧噴射と逸走防止板付き攪拌翼を併用し、幅広い土質に対して従来より品質の高い円柱状改良体(φ800㎜～φ1600㎜)の造成と周辺地盤への変位低減が可能となる。</t>
    <phoneticPr fontId="3"/>
  </si>
  <si>
    <t>高圧噴射撹拌工</t>
  </si>
  <si>
    <t>JEP工法</t>
  </si>
  <si>
    <t>高圧噴射撹拌工(三重管工法)</t>
  </si>
  <si>
    <t>600 m3</t>
  </si>
  <si>
    <t>SK-100012-VG</t>
  </si>
  <si>
    <t>本技術は、高圧噴流スラリーを大容量かつ高エネルギーで噴射するため、従来の高圧噴射撹拌工法に比べて大口径の改良体が造成可能である。本技術の開発により短時間で効率的な施工が可能となる。</t>
  </si>
  <si>
    <t>FTJ-FAN工法</t>
  </si>
  <si>
    <t>高圧噴射攪拌工(二重管工法)</t>
  </si>
  <si>
    <t>225m3</t>
  </si>
  <si>
    <t>HR-140015-VR</t>
  </si>
  <si>
    <t>本技術は地盤改良技術であり、従来は高圧噴射撹拌工(二重管工法)で対応していた。本技術の活用により、噴射圧力等を上げることで任意の角度の扇形や矩形の改良体を造成でき、既設構造物直下の改良も可能となり、改良体の施工本数低減によりコスト縮減が期待できる。</t>
  </si>
  <si>
    <t>NJP(エヌ・ジェイ・ピー)工法シリーズ</t>
  </si>
  <si>
    <t>高圧噴射撹拌工(二重管工法)</t>
  </si>
  <si>
    <t>KT-160120-VE</t>
  </si>
  <si>
    <t>本技術は、液状化対策用に圧縮空気を連行させた多重管超高圧噴射撹拌工法で、従来は高圧噴射撹拌工(二重管工法)にて対応していた。本技術の活用により、改良径が1.8m～4.5mに拡大され、施工期間の短縮、コスト低減、発生土量(産業廃棄物)の低減が図れる。</t>
    <phoneticPr fontId="3"/>
  </si>
  <si>
    <t>JETCRETE(ジェットクリート)工法</t>
  </si>
  <si>
    <t>高圧噴射撹拌工</t>
    <phoneticPr fontId="3"/>
  </si>
  <si>
    <t>KT-170003-VE</t>
  </si>
  <si>
    <t>本技術は、従来の高圧噴射攪拌工法で対応していた、改良強度、改良径及び形状等を新たに深度方向で任意に設定できる技術で、本技術の活用により、必要最低限の改良強度と効率的な形状や径による合理的な設計・施工が可能になり経済性、施工性が向上し環境負荷も低減。</t>
    <phoneticPr fontId="3"/>
  </si>
  <si>
    <t>固結工</t>
    <phoneticPr fontId="3"/>
  </si>
  <si>
    <t>置換式柱状地盤改良工法「SST工法」</t>
  </si>
  <si>
    <t>スラリー撹拌工法</t>
    <phoneticPr fontId="3"/>
  </si>
  <si>
    <t>1 件</t>
    <rPh sb="2" eb="3">
      <t>ケン</t>
    </rPh>
    <phoneticPr fontId="3"/>
  </si>
  <si>
    <t>KT-150002-VR</t>
    <phoneticPr fontId="3"/>
  </si>
  <si>
    <t xml:space="preserve">本技術は、地上で混合した改良材を軟弱地盤に締固め充填することで均質・高強度コラムを築造する地盤改良技術で、従来は土中に固化材を注入混合していた。本技術の活用により、小径コラムで大きな支持力を得ることができるため、経済性の向上が図れます。 </t>
  </si>
  <si>
    <t>KT-150002-VR</t>
  </si>
  <si>
    <t>地盤改良の可視化システム 3D-ViMaシステム</t>
  </si>
  <si>
    <t>数値データの帳票出力</t>
  </si>
  <si>
    <t>TH-160004-VE</t>
  </si>
  <si>
    <t>本技術は、地盤改良工における計画から施工結果まで一連の情報を3次元で可視化するシステムである。これにより、施工打合せの効率化および納品物の品質向上が可能となる。また施工中は、複数者がリアルタイムで情報を確認可能であるため、施工精度の向上に繋がる。</t>
  </si>
  <si>
    <t>地盤改良工法の施工管理システム「Visios-3D (ビジオス・スリーディー)」</t>
  </si>
  <si>
    <t>308本・1ヶ月</t>
    <phoneticPr fontId="3"/>
  </si>
  <si>
    <t>KK-190005-VR</t>
  </si>
  <si>
    <t>本技術はリアルタイム施工管理機能と3次元モデル化機能を有しGNSS誘導機能を備えた深層混合処理工等における施工管理システムの技術であり、従来は施工現場内において人による計測で確認していた。本技術の活用により品質、施工性の向上が期待できる。</t>
    <phoneticPr fontId="3"/>
  </si>
  <si>
    <t>地盤改良機誘導システム</t>
  </si>
  <si>
    <t>作業員の誘導による深層混合処理工</t>
  </si>
  <si>
    <t>320 【本】</t>
  </si>
  <si>
    <t>CG-120020-VG</t>
  </si>
  <si>
    <t xml:space="preserve">本技術は、地盤改良機に搭載された2台のGNSSアンテナの位置情報から、方位と座標を取得し攪拌羽根杭芯を、運転席内に取付けたモニターに表示し誘導員なしでオペレータ自身が所定の位置に地盤改良機を誘導するものである。施工終了の杭は設計値からの偏心量を帳票出力できる。 </t>
  </si>
  <si>
    <t>薬液注入工</t>
  </si>
  <si>
    <t>薬液系</t>
  </si>
  <si>
    <t>特殊シリカ系</t>
  </si>
  <si>
    <t>ハイドロフィット工法(含浸複合注入工法)</t>
  </si>
  <si>
    <t>有機溶剤による密着工法</t>
  </si>
  <si>
    <t>1㎡</t>
  </si>
  <si>
    <t>KT-160095-VR</t>
    <phoneticPr fontId="3"/>
  </si>
  <si>
    <t xml:space="preserve">本技術は漏水工事を無機系による含浸注入工法により、漏水補修及中性化抑止する技術で従来は有機系による密着工法で対応していた。本技術の活用により引火性有毒ガスの発生もなく安全性の向上、工程短縮、品質、耐久性、景観保護、経済性、施工性の向上が図れる。 </t>
  </si>
  <si>
    <t>KT-160095-VR</t>
  </si>
  <si>
    <t>アンカー工</t>
  </si>
  <si>
    <t>グランドアンカー工</t>
  </si>
  <si>
    <t>スーパーフロテックアンカー【維持管理型】</t>
  </si>
  <si>
    <t>頭部構造がナット定着方式のグラウンドアンカー</t>
  </si>
  <si>
    <t>1 本</t>
  </si>
  <si>
    <t>HR-120021-VG</t>
  </si>
  <si>
    <t xml:space="preserve">本技術は、ECFストランド「フロボンド」を引張り材とし、専用の付属部品と組み合わせたグラウンドアンカー(地盤工学会基準)です。 施工後の荷重調整が可能な頭部構造で維持管理が容易に行えます。  </t>
  </si>
  <si>
    <t>見えるアンカー</t>
  </si>
  <si>
    <t>ロードセルの設置・計測</t>
  </si>
  <si>
    <t>KT-140109-VE</t>
  </si>
  <si>
    <t xml:space="preserve">本技術はグラウンドアンカーの緊張力変動を表示板と針の動きで表示する技術で、従来はロードセルの設置・計測で対応していた。本技術の活用により、目視でアンカーの緊張力変動が確認できるため、作業工程が簡易化・縮減でき経済性の向上が図れる。  </t>
  </si>
  <si>
    <t>環境対策機能を搭載した防振防音タイプさく岩機 [略称:TOKU防振RD]</t>
  </si>
  <si>
    <t>従来型のさく岩機を使用した工法 (TJ-15)</t>
  </si>
  <si>
    <t>1 機</t>
  </si>
  <si>
    <t>QS-100009-VG</t>
  </si>
  <si>
    <t xml:space="preserve">作業者の身体的負担の軽減と作業現場の周辺環境へ配慮した振動低減および騒音低減に大きな効果があるさく岩機(ロックドリル)です。 振動低減には本体とハンドルの間にスプリングを介して支える防振ハンドル構造を採用し、騒音低減には防音マフラを施しました。  </t>
  </si>
  <si>
    <t>Licos</t>
  </si>
  <si>
    <t>ジャッキの手動操作によるリフトオフ試験</t>
  </si>
  <si>
    <t>SK-100011-VG</t>
  </si>
  <si>
    <t xml:space="preserve">本技術は、アンカーのリフトオフ試験の荷重を自動制御、自動計測で行うシステムであり、従来は、変位量と荷重を目視で読み取っていた。本技術の活用により、,安全かつ高い精度でアンカー緊張力を測定することが期待できる。  </t>
  </si>
  <si>
    <t>LOT-006</t>
  </si>
  <si>
    <t>油圧ジャッキ・ポンプとダイヤルゲージを使用したリフトオフ試験方法</t>
  </si>
  <si>
    <t>SK-110021-VG</t>
  </si>
  <si>
    <t xml:space="preserve">アンカーの各種試験(基本調査試験、品質保証試験およびリフトオフ試験)において、従来はジャッキの操作を人員がポンプの操作をすることにより荷重の制御を行っていたのに対し、LOT-006は荷重の制御および変位量の計測を全自動で行う試験装置である。  </t>
  </si>
  <si>
    <t>スプリングドリル削孔システム</t>
  </si>
  <si>
    <t>油圧式ロータリーパーカッション</t>
  </si>
  <si>
    <t>SK-130007-VG</t>
  </si>
  <si>
    <t xml:space="preserve">高出力の新開発ドリフタ(特許取得済み)。スプリング力で打撃する事により格段の能力向上を実現。断層・破砕帯等に効果を発揮する新しいタイプの急速穿孔機である。 </t>
  </si>
  <si>
    <t>SK-130007-VE</t>
  </si>
  <si>
    <t>鉄筋挿入工</t>
  </si>
  <si>
    <t>アンカー注入プロフィシステム(高性能エポキシ樹脂 HIT‐RE)</t>
  </si>
  <si>
    <t>注入式アンカー定着工(現場調合パイプ設置) D19‐15d 横向き100本施工</t>
  </si>
  <si>
    <t>CB-100022-VG</t>
  </si>
  <si>
    <t>本技術は橋梁改修工事等で用いるアンカー定着工において、従来工法が樹脂を現場調合し、パイプを設置して注入を行っていたものを、ミキシングノズルとピストンプラグ及び高性能エポキシ樹脂(HIT‐RE)を使うことで、樹脂品質や注入量管理の向上・省力化が期待できるもの。</t>
  </si>
  <si>
    <t>アンカーロック</t>
  </si>
  <si>
    <t>注入式アンカー定着剤(パイプ設置) 横向き施工(アンカー筋D41×720) コア削工(φ52×620)</t>
  </si>
  <si>
    <t>CB-110015-VG</t>
  </si>
  <si>
    <t>本技術は、あと施工アンカー定着用のグリース状エポキシ樹脂接着剤であり、従来は液状接着剤で対応していた。グリース状にしたことでダレ・漏れがなくシール工程が不要となり、またコンクリート湿潤面に対応したことでボアホール水洗い後の乾燥工程を省略・省力化した技術</t>
  </si>
  <si>
    <t>無足場アンカー工法</t>
  </si>
  <si>
    <t>仮設足場を使用したロータリーパーカッション工法</t>
  </si>
  <si>
    <t>236 m</t>
  </si>
  <si>
    <t>CG-090003-VG</t>
  </si>
  <si>
    <t xml:space="preserve">斜面安定施工における足場を一切必要としないアンカー工法で、新開発の軽量削孔機とワイヤー張力を利用した新考案の移動方法・削孔反力への対処方法により、高所地などの施工困難地においても高削孔長・二重管削孔などの高品質削孔を可能とした削孔システム。  </t>
  </si>
  <si>
    <t>VERTICAL PANWALL(バーチカルパンウォール)</t>
    <phoneticPr fontId="3"/>
  </si>
  <si>
    <t>逆T型擁壁+仮設土留め</t>
    <phoneticPr fontId="3"/>
  </si>
  <si>
    <t>100m</t>
    <phoneticPr fontId="3"/>
  </si>
  <si>
    <t>CB-170019-VE</t>
  </si>
  <si>
    <t>本技術は、垂直勾配の地山補強土を構築する技術である。基本段(最初に施工する段)の補強材にかかる重量を基段補助杭に分散することで、次段掘削面の安定性と基本段パネルの沈下を防止しているため、本設の垂直壁の地山補強土を仮設土留め無しで構築できる。</t>
    <phoneticPr fontId="3"/>
  </si>
  <si>
    <t>AAPトルネード膨張アンカー工法</t>
    <phoneticPr fontId="3"/>
  </si>
  <si>
    <t>拡底アンカー工法</t>
    <phoneticPr fontId="3"/>
  </si>
  <si>
    <t>SK-160014-VR</t>
    <phoneticPr fontId="3"/>
  </si>
  <si>
    <t>本技術はくさびによる機構で削孔内壁に対して点ではなく面で固着するあと施工アンカーである。従来金属系拡底アンカーで対応していたが、本技術を使う事で大幅に工程が減り工事日数・工事費・製品価格を抑えることが出来る。</t>
    <phoneticPr fontId="3"/>
  </si>
  <si>
    <t>SK-160014-VR</t>
  </si>
  <si>
    <t>構造物とりこわし工</t>
    <phoneticPr fontId="3"/>
  </si>
  <si>
    <t>コンクリート破砕器</t>
  </si>
  <si>
    <t>折りたたみ式飛散防止ネット「作柵(サクサク)」</t>
  </si>
  <si>
    <t>型枠用パネルによる防護</t>
  </si>
  <si>
    <t>10 日</t>
  </si>
  <si>
    <t>CB-120003-VG</t>
  </si>
  <si>
    <t xml:space="preserve">従来は、型枠用パネルによる防護で対応していたが、パネルが重く、作業員がパネルを支える方法であった。しかし新技術では、折りたたみ式軽量ネットと転倒防止バーの自立式により、運搬設置が容易で作業員が不要となり、その結果、施工性と経済性の向上が期待できる。  </t>
  </si>
  <si>
    <t>構造物とりこわし工</t>
  </si>
  <si>
    <t>コンクリートブレーカーの消音器「CBRマフラー」</t>
  </si>
  <si>
    <t>スポンジ製消音器</t>
  </si>
  <si>
    <t>20 m3</t>
  </si>
  <si>
    <t>CG-080023-VG</t>
  </si>
  <si>
    <t xml:space="preserve">本製品はコンクリートやアスファルトを解体するときに使用する、コンクリートブレーカーの消音器である。 従来はスポンジ等吸音材を使用した消音器があった。 本製品は、作業効率と消音効果の両立を実現したブレーカーの消音器で、工事現場の騒音低減に貢献する。  </t>
  </si>
  <si>
    <t>超低騒音仕様油圧ブレーカNEW Sシリーズ</t>
  </si>
  <si>
    <t>従来型油圧ブレーカ</t>
  </si>
  <si>
    <t>CG-100029-VG</t>
  </si>
  <si>
    <t xml:space="preserve">油圧ブレーカ本体にウレタンダンパーを使用する事により、騒音・振動を低減する。また点検口を設置してメンテナンス性を確保する。  </t>
  </si>
  <si>
    <t>超低騒音型油圧ブレーカ・SSシリーズ</t>
  </si>
  <si>
    <t>大型ブレーカ(油圧式)</t>
  </si>
  <si>
    <t>KK-100071-VG</t>
  </si>
  <si>
    <t xml:space="preserve">本技術は油圧ブレーカに特殊ブラケットを採用することで低騒音化を図る技術であり、本技術の活用により低騒音での施工が可能となり、周辺環境への対応が期待できます。  </t>
  </si>
  <si>
    <t>ハンドブレーカーの防音カバー『富士ZET』</t>
  </si>
  <si>
    <t>スポンジ製防音カバー</t>
  </si>
  <si>
    <t>63.2 m3</t>
  </si>
  <si>
    <t>KK-110057-VG</t>
  </si>
  <si>
    <t xml:space="preserve">本技術は、ハンドブレーカーのゴム製防音カバーであり、従来はスポンジ製であった。本技術の活用により、打撃力を損なうことなく騒音や油跳ねの低減、視認性や耐久性の向上、水平はつり施工が期待できます。  </t>
  </si>
  <si>
    <t>防音タイプ油圧ブレーカ</t>
  </si>
  <si>
    <t>従来機種の油圧ブレーカ</t>
  </si>
  <si>
    <t>QS-100020-VG</t>
  </si>
  <si>
    <t xml:space="preserve">油圧ブレーカ本体とこれを包み込むブラケットとの間をクッション材で覆い、遮音密閉構造により騒音低減。  </t>
  </si>
  <si>
    <t>超低騒音仕様油圧ブレーカを用いた解体・掘削工法</t>
  </si>
  <si>
    <t>大型ブレーカ掘削(遮音シート、遮音壁等による防音対策の併用を前提とした油圧ブレーカでの解体・掘削工法)</t>
  </si>
  <si>
    <t>TH-090016-VG</t>
  </si>
  <si>
    <t>[H25活用促進(旧)]</t>
  </si>
  <si>
    <t xml:space="preserve">本技術は、油圧ブレーカを用いた解体・掘削作業にて発生する騒音・振動による周辺環境・労働環境問題の改善に対応する超低騒音仕様SS-box油圧ブレーカを用いた解体・掘削工法です。本技術の活用により省コストにて環境に優しく快適な作業空間を提供することが期待できる。  </t>
  </si>
  <si>
    <t>増圧(ブースタ)機構を搭載した油圧解体機</t>
  </si>
  <si>
    <t>増圧(ブースタ)機構なしの油圧解体機</t>
    <phoneticPr fontId="3"/>
  </si>
  <si>
    <t>CG-180005-VE</t>
  </si>
  <si>
    <t>本技術はコンクリート構造物等の破砕、鉄骨の切断等を行う油圧解体機に増圧(ブースタ)機構を搭載することで、シリンダの小径化を図り、破砕作業の高効率化による工期短縮・燃料削減・CO2排出量削減を可能とした技術です。</t>
    <phoneticPr fontId="3"/>
  </si>
  <si>
    <t>バースター工法</t>
  </si>
  <si>
    <t>ブレーカー工法</t>
    <phoneticPr fontId="3"/>
  </si>
  <si>
    <t>KT-180065-VE</t>
  </si>
  <si>
    <t>本技術は、コンクリート構造物を静的破砕する工法で、従来はブレーカー工法の打撃による破砕で対応していました。本術の活用により、大きなコンクリート構造物でも、振動、騒音、粉塵を出さず、安全に破砕する事ができるため、周辺環境、施工性、安全性の向上が図れます</t>
    <phoneticPr fontId="3"/>
  </si>
  <si>
    <t>超低騒音ブラケットアセンブリを用いた油圧ブレーカ</t>
  </si>
  <si>
    <t>油圧ブレーカ</t>
    <phoneticPr fontId="3"/>
  </si>
  <si>
    <t>146 ㎡</t>
    <phoneticPr fontId="3"/>
  </si>
  <si>
    <t>CG-180001-VE</t>
  </si>
  <si>
    <t>本技術は油圧ブレーカのブラケット部に制振・遮音効果を持たせ、騒音を低減することで、住宅密集地等で騒音が問題となる場所での破砕作業を行うことを可能にした製品である。</t>
    <phoneticPr fontId="3"/>
  </si>
  <si>
    <t>切断工</t>
  </si>
  <si>
    <t>乾式ワイヤーソーイング工法</t>
  </si>
  <si>
    <t>ウォールソーイング工法</t>
  </si>
  <si>
    <t>2.36 ㎡</t>
  </si>
  <si>
    <t>KT-080004-VG</t>
  </si>
  <si>
    <t xml:space="preserve">本技術はコンクリート切断時に切削用冷却水を使用しない乾式切断工法で、従来は切削用冷却水を含むウォールソーイング工法で対応していた。本技術の活用によりコンクリートの切削汚泥が切削粉として回収できるので、産廃量の減容化や周辺環境への影響抑制が期待出来る。  </t>
  </si>
  <si>
    <t>コアーチゼルを用いた油圧ブレーカGH・GHEシリーズ</t>
  </si>
  <si>
    <t>標準チゼルを装着した油圧ブレーカ</t>
  </si>
  <si>
    <t>CG-110008-VG</t>
  </si>
  <si>
    <t xml:space="preserve">油圧ブレーカ「GH・GHE・PHシリーズ」に耐摩耗性を向上させた「コアーチゼル」を装着した油圧ブレーカ  </t>
  </si>
  <si>
    <t>再生クラッシャーラン製造工(脱着式)</t>
  </si>
  <si>
    <t>処理施設へ運搬・処理</t>
  </si>
  <si>
    <t>HK-080003-VG</t>
  </si>
  <si>
    <t xml:space="preserve">本技術は現場で発生するコンクリート塊(有筋、無筋)を、現場内でバックホウ(山積0.8m3)1台と再生骨材製造機(バックホウアタッチメント)1台にて簡易に再生骨材とし、現場内で利用することを目的とした工法である。  </t>
  </si>
  <si>
    <t>建設副産物を再資源化する自走式クラッシャ</t>
  </si>
  <si>
    <t>工事現場外搬出処分</t>
  </si>
  <si>
    <t>TH-110012-VG</t>
  </si>
  <si>
    <t xml:space="preserve">本技術は、工事現場にて発生したコンクリート・岩石などの建設副産物を破砕・再資源化し、輸送コストの削減を図るもの  </t>
  </si>
  <si>
    <t>大型噴霧水発生装置付送風機(ダストファイター)</t>
  </si>
  <si>
    <t>大型散水機</t>
  </si>
  <si>
    <t>30日</t>
  </si>
  <si>
    <t>KK-130050-VG</t>
  </si>
  <si>
    <t>本技術は、電動送風ファンで高圧噴射された霧状の水を散布することで、解体工事等で発生する粉塵や土埃の飛散を抑制する技術であり、従来は大型散水機で対応していた。本技術の採用により、周辺環境への影響抑制効果及び経済性の向上が期待できる。</t>
  </si>
  <si>
    <t>KK-130050-VE</t>
  </si>
  <si>
    <t>ウォータージェットはつり処理工法 (ジェットマスター JMK-2100)</t>
  </si>
  <si>
    <t>ウォータージェット・ハンドガン工法</t>
    <phoneticPr fontId="3"/>
  </si>
  <si>
    <t>2 m3</t>
    <phoneticPr fontId="3"/>
  </si>
  <si>
    <t>CB-180013-VE</t>
  </si>
  <si>
    <t>本技術は超高圧水によりコンクリート床版のはつり作業を行う工法です。人力では保持が不可能であった、大水量の超高圧水を機械に保持させ自動制御させることで、施工箇所に対し安定的、均一に噴射します。ウォータージェット工法の安全性と品質の向上に貢献します。</t>
    <phoneticPr fontId="3"/>
  </si>
  <si>
    <t>コンクリート削孔工</t>
    <phoneticPr fontId="3"/>
  </si>
  <si>
    <t>鉄筋センサ付コアドリル</t>
  </si>
  <si>
    <t>コンクリート削孔工(Φ53mmの手送りによるコアドリリング)</t>
  </si>
  <si>
    <t>10 孔</t>
  </si>
  <si>
    <t>CG-080007-VG</t>
  </si>
  <si>
    <t xml:space="preserve">鉄筋を切断してはいけないコンクリート構造物の削孔等でコアドリルを使って行う際、従来は人の手の感覚で鉄筋を感知しながら削孔を行う為、鉄筋を切断する恐れがあった。本技術では、鉄筋に当たると自動的に削孔を停止する機能を搭載したコアドリルを提供する。  </t>
  </si>
  <si>
    <t>コンクリート削孔工</t>
  </si>
  <si>
    <t>スマート制御付きトランス[ダイモトランスプレミアム]</t>
    <phoneticPr fontId="3"/>
  </si>
  <si>
    <t>位相制御回路がない通常のトランス</t>
    <phoneticPr fontId="3"/>
  </si>
  <si>
    <t>1 台</t>
    <rPh sb="2" eb="3">
      <t>ダイ</t>
    </rPh>
    <phoneticPr fontId="3"/>
  </si>
  <si>
    <t>CG-190001-VE</t>
  </si>
  <si>
    <t>コアドリル、砥石切断機、電動カッターなどの電源スイッチを投入した際、モータがゆっくり回転を始めるソフトスタート機能と、不用意に強い押圧をかけるとランプが点滅し、さらにモータ回転数が低下することで作業者に押圧低減を促す電流制御機能を有するトランス</t>
    <phoneticPr fontId="3"/>
  </si>
  <si>
    <t>ボックスカルバート工</t>
  </si>
  <si>
    <t>躯体工</t>
  </si>
  <si>
    <t>スチール・ボール・キャリー(SBC)工法</t>
  </si>
  <si>
    <t>現場打函渠工</t>
  </si>
  <si>
    <t>20 m</t>
  </si>
  <si>
    <t>CB-110009-VG</t>
  </si>
  <si>
    <t>本技術は鋼球を使用してコンクリート二次製品を移動敷設する技術であり、従来は現場打ちにて対応していた狭窄な市街地や高架下等の現場でも本技術を活用してプレキャスト製品の設置が容易となり、品質・施工性の向上と大幅な工程短縮が期待できます。</t>
  </si>
  <si>
    <t>FA ボックス</t>
  </si>
  <si>
    <t>現場打ちボックスカルバート</t>
  </si>
  <si>
    <t>15 m</t>
  </si>
  <si>
    <t>QS-110006-VG</t>
  </si>
  <si>
    <t xml:space="preserve">3分割されたプレキャスト部材と現場打ちコンクリートを併用することにより、大断面ボックスを構築する工法で、工期短縮、省人化を可能とする。頂版、側壁を分離構造(セグメント化)とすることで、斜角を有する現場への標準対応も可能となった。  </t>
  </si>
  <si>
    <t>ND-WALL工法</t>
  </si>
  <si>
    <t>目地の配置 〔内空断面が3.7m×5.0mで延長距離が31.2mのボックスカルバート〕</t>
  </si>
  <si>
    <t>1 基</t>
  </si>
  <si>
    <t>TH-080005-VG</t>
  </si>
  <si>
    <t xml:space="preserve">本工法は、底版上部に収縮低減目地を配置した先行壁体部を設けることで、底版から受ける壁体部の拘束を低減させる。その結果、壁体部に発生する温度応力が大幅に低減し、温度ひび割れの抑制を図ることができる。  </t>
  </si>
  <si>
    <t>MaxBox+ (マックスボックス プラス)工法</t>
  </si>
  <si>
    <t>20m</t>
  </si>
  <si>
    <t>QS-150009-VE</t>
  </si>
  <si>
    <t>本技術は、多分割式のプレキャストボックスカルバート工法である。分割製造した部材を組立てて構築するため、設計条件に応じて多様な寸法に対応可能で、多連式カルバートにも適用できる工法である。プレキャスト化により省人化や工期短縮が期待できる。</t>
  </si>
  <si>
    <t>その他</t>
    <rPh sb="2" eb="3">
      <t>ホカ</t>
    </rPh>
    <phoneticPr fontId="3"/>
  </si>
  <si>
    <t>超耐シーラーTF2000</t>
    <phoneticPr fontId="3"/>
  </si>
  <si>
    <t>汎用樹脂2成分形ポリウレタン系シーリング材</t>
    <phoneticPr fontId="3"/>
  </si>
  <si>
    <t>KT-190076-VE</t>
  </si>
  <si>
    <t>本技術は、高耐候性1成分形ポリウレタン系シーリング材で、従来は、汎用樹脂2成分形ポリウレタン系シーリング材で対応していた。本技術の活用により、紫外線劣化を起こし難くなるため、耐久性の向上が図れる。</t>
    <phoneticPr fontId="3"/>
  </si>
  <si>
    <t>かご工</t>
  </si>
  <si>
    <t>ふとん篭</t>
  </si>
  <si>
    <t>「省力化かご工」ハイパーマット多段積型</t>
  </si>
  <si>
    <t>ふとんかご(階段式)</t>
  </si>
  <si>
    <t>CG-110022-VG</t>
  </si>
  <si>
    <t xml:space="preserve">本技術は、耐久性・自立性に優れた亜鉛アルミ合金先めっき溶接金網により構成されるかご工で、従来はふとんかご(階段式)で対応していた。本技術の活用により耐久性の向上・工期の短縮が図られる。  </t>
  </si>
  <si>
    <t>変形追随性法枠による寒冷地法面保護工法</t>
  </si>
  <si>
    <t>特殊ふとんかご工</t>
  </si>
  <si>
    <t>HK-110043-VG</t>
  </si>
  <si>
    <t xml:space="preserve">本技術は、高密度ポリエチレン樹脂製の変形追随性法枠(テラセル)を法面に設置し、さらに法枠の中詰材に非凍上性土(火山灰、砕石等)を充填することで、寒冷地での凍上及び融解沈下の繰返しによる法面保護工の機能低下を防止する工法である。  </t>
  </si>
  <si>
    <t>かご丸くん</t>
  </si>
  <si>
    <t>90㎡</t>
  </si>
  <si>
    <t>KK-160001-VE</t>
  </si>
  <si>
    <t>本工法は、国土交通省建設技術研究開発助成制度により開発したものであり、従来はふとんかご工法で対応していた。本技術の活用により、従来のかごに比べ耐久性が向上して機械施工を可能にした為、工期短縮・省力化・施工性・品質の向上が期待できる。</t>
    <phoneticPr fontId="3"/>
  </si>
  <si>
    <t>砕石メッシュかご「かご楽」</t>
    <phoneticPr fontId="3"/>
  </si>
  <si>
    <t xml:space="preserve">	かごマット工</t>
    <phoneticPr fontId="3"/>
  </si>
  <si>
    <t>400㎡</t>
    <phoneticPr fontId="3"/>
  </si>
  <si>
    <t>KT-200133-VE</t>
  </si>
  <si>
    <t>[R6準推奨]
[活用促進]</t>
    <phoneticPr fontId="3"/>
  </si>
  <si>
    <t>本技術は、網目を細目化しＬ型本体パネルと中枠で構成され、中詰め材に砕石（４０ｍｍ以上）を使用するドレーン工等に適用可能なかご工で、従来はかごマット工で対応していた。本技術の活用により、工程の短縮、経済性の向上及び施工性の向上が図れる。</t>
    <phoneticPr fontId="3"/>
  </si>
  <si>
    <t>情報化施工</t>
  </si>
  <si>
    <t>クラウドロガー</t>
  </si>
  <si>
    <t>人員による計測管理</t>
  </si>
  <si>
    <t>3 か月</t>
  </si>
  <si>
    <t>HK-100029-VG</t>
  </si>
  <si>
    <t xml:space="preserve">建設現場などに設置された各種計測機器から計測データを収集。モバイル通信網を利用してリアルタイムに、インターネット経由で確認・またデータ収集することができる。  </t>
  </si>
  <si>
    <t>グレードコントロールシステム</t>
  </si>
  <si>
    <t>丁張を用いた法面整形工</t>
  </si>
  <si>
    <t>HK-100045-VG</t>
  </si>
  <si>
    <t xml:space="preserve">建設機械にセンサを取り付け、施工部の高さ(2D/3D)や位置(3D)を計算し、施工面へのガイダンスを行う。機械によっては施工板の自動制御も可能。測量・補助員など削減し、立入禁止エリアを警告する。本技術の活用により、省力化・施工精度向上・安全性向上が期待できる。  </t>
  </si>
  <si>
    <t>バックホウ3Dマシンガイダンスシステム</t>
  </si>
  <si>
    <t>丁張りやトンボを使用したバックホウでの施工</t>
  </si>
  <si>
    <t>HR-140026-VE</t>
  </si>
  <si>
    <t xml:space="preserve">本技術は、RTK-GNSS、またはトータルステーションを使用した3Dマシンガイダンスシステムをバックホウに適用した技術で、従来は丁張りやトンボを使用して施工していた。本技術の活用により施工性が高まり、経済性、安全性が向上し、工期の短縮、省資源化が期待できる。  </t>
  </si>
  <si>
    <t>安全運行システムNSS</t>
  </si>
  <si>
    <t>交通誘導員の配置とハザードマップによる注意喚起</t>
  </si>
  <si>
    <t>KT-110070-VG</t>
  </si>
  <si>
    <t xml:space="preserve">本技術は、地域の危険特性に対応した地点情報や運行経路を工事用車両の運転手に音声と画面で知らせる技術。従来は、交通誘導員の配置とハザードマップによる注意喚起で対応していた。本技術の活用により、危険箇所をその都度運転手に注意喚起できるため安全性が向上する。  </t>
  </si>
  <si>
    <t>ネオロガー『記録ch』</t>
  </si>
  <si>
    <t>計測員による計測データの収集・記録</t>
  </si>
  <si>
    <t>180 日</t>
  </si>
  <si>
    <t>KT-140107-VE</t>
  </si>
  <si>
    <t xml:space="preserve">本システムは、計測機器の計測データを、モバイル通信網を使ってリアルタイムに収集記録するシステムで、従来は、計測データを人手で回収することで対応していた。本技術の活用により、計測データ回収作業が軽減でき、迅速な状況把握と経済性の向上が図れる。  </t>
  </si>
  <si>
    <t>AF/SFNav</t>
  </si>
  <si>
    <t>センサラインを用いたアスファルト舗装</t>
  </si>
  <si>
    <t>QS-120033-VG</t>
  </si>
  <si>
    <t>本技術は、TSを用いてアスファルトあるいはコンクリート舗装機械の舗装高さ及び走行方向を自動制御するシステムで、従来は、舗設前に基準線となるセンサラインを設置し、これを棒状のセンサで検知しながら自動制御していた。本技術により、経済性と施工精度の向上が図れる。</t>
  </si>
  <si>
    <t>モバイル通信化ステーション「Tbox」</t>
  </si>
  <si>
    <t>警備員など有人の監視体制</t>
  </si>
  <si>
    <t>90日</t>
  </si>
  <si>
    <t>KK-150018-VE</t>
  </si>
  <si>
    <t xml:space="preserve">本技術は衝撃検知センサー等を用いて安全対策や防犯対策を行う技術である。従来技術は警備員により同様の対策が行われていた。本技術の導入により、問題発生時の初動の即時性等が向上する。 </t>
  </si>
  <si>
    <t>ICT油圧ショベル「Solution Linkage Assist」</t>
  </si>
  <si>
    <t>オペレータが丁張りや対象を目視する事による手動操縦や、補助作業員による誘導を併用した施工</t>
  </si>
  <si>
    <t>KT-190027-VE</t>
  </si>
  <si>
    <t>本技術は、半自動制御技術による掘削などの土工事を行なうための油圧ショベルで、従来は、オペレータが丁張りや対象目視での手動操縦や、補助作業員の誘導で対応していた。本技術の活用により、丁張りの設置や補助作業員が不要となるので、施工性・安全性の向上が図れる</t>
  </si>
  <si>
    <t>路盤工施工効率化システム</t>
  </si>
  <si>
    <t>下層路盤工(車道・路肩部)(ICT)</t>
  </si>
  <si>
    <t>HK-180004-VE</t>
  </si>
  <si>
    <t>本技術は、GNSS測量器を設置した建設機械を使用し、瞬時に現況地盤高と設計データとの差を計測してタブレットPCに色表示するシステムである。路盤工施工時に路盤仕上げ高と必要材料量をリアルタイムに管理できるため、MC技術に加えて使用することで施工効率化が図れる。</t>
  </si>
  <si>
    <t>GNSSステアリングシステム</t>
  </si>
  <si>
    <t>測量により改良位置を明示し、誘導員が地盤改良機の誘導を行う方法</t>
  </si>
  <si>
    <t>2箇月</t>
  </si>
  <si>
    <t>TH-170010-VE</t>
  </si>
  <si>
    <t>RTK-GNSSを利用して、地盤改良機を計画改良位置に高精度に誘導するマシンガイダンス機能と地盤改良の施工管理に必要な羽根切回数やスラリー量等の施工情報を、施工管理モニタ(タブレットパソコン)に統合した施工管理システムである。</t>
    <phoneticPr fontId="3"/>
  </si>
  <si>
    <t>クラウド機能付き機械制御および誘導システム</t>
    <phoneticPr fontId="3"/>
  </si>
  <si>
    <t>丁張や補助作業員を伴う施工</t>
    <phoneticPr fontId="3"/>
  </si>
  <si>
    <t>7400m2</t>
    <phoneticPr fontId="3"/>
  </si>
  <si>
    <t>KT-210008-VE</t>
  </si>
  <si>
    <t>本技術は、建設機械に様々なセンサを取り付け、MG・MC施工を行い、その施工履歴をクラウド上でも管理できる技術で、従来は丁張や補助作業員を伴う施工で対応していた。本技術の活用により、丁張設置や施工を中断しての検測などが低減し、工程が短縮する。</t>
    <phoneticPr fontId="3"/>
  </si>
  <si>
    <t>後付バックホウ3Dガイダンスシステム「スマートコンストラクション・レトロフィット」</t>
    <phoneticPr fontId="3"/>
  </si>
  <si>
    <t>ICT施工対応型バックホウ</t>
    <phoneticPr fontId="3"/>
  </si>
  <si>
    <t>5000m3</t>
    <phoneticPr fontId="3"/>
  </si>
  <si>
    <t>QS-200052-VE</t>
  </si>
  <si>
    <t>本技術は、土工（ICT）に関する技術である。ICT施工非対応バックホウをメーカーを問わず安価に3次元マシンガイダンスショベル化するキットおよびシステムで、従来は、ICT施工対応型油圧ショベルで対応していた。本技術の活用により、経済性が向上する。</t>
    <phoneticPr fontId="3"/>
  </si>
  <si>
    <t>現場検査特化型　遠隔臨場システム「Ｇリポート」</t>
    <phoneticPr fontId="3"/>
  </si>
  <si>
    <t>臨場による検査・立会・安全衛生管理活動等</t>
    <phoneticPr fontId="3"/>
  </si>
  <si>
    <t>9月</t>
    <rPh sb="1" eb="2">
      <t>ツキ</t>
    </rPh>
    <phoneticPr fontId="3"/>
  </si>
  <si>
    <t>HK-220010-VE</t>
  </si>
  <si>
    <t>本技術は高画質映像のリアルタイム共有と録画映像の閲覧・編集を可能とし、建設現場において遠隔臨場による検査・立会・安全衛生管理活動等を行う技術であり、従来は臨場により対応した。本技術の活用により工程縮減や安全性・施工性等の向上が期待できる。</t>
    <phoneticPr fontId="3"/>
  </si>
  <si>
    <t>建設キャリアアップシステム現場運用支援機器　建レコキット</t>
    <phoneticPr fontId="3"/>
  </si>
  <si>
    <t>現場管理者が作業員の記入する出退勤時刻の台帳整理と目視の本人確認で就業状況等を管理</t>
    <phoneticPr fontId="3"/>
  </si>
  <si>
    <t>1現場</t>
    <phoneticPr fontId="3"/>
  </si>
  <si>
    <t>KT-220099-VE</t>
  </si>
  <si>
    <r>
      <t>本技術は、作業員の就業状況等を管理するCCUSを運用するユニットシステムで、従来は、現場管理者が作業員の記入する出退勤時刻の台帳整理と目視の本人確認で就業状況等を管理していた。本技術により、記入・集計・確認作業が低減され、施</t>
    </r>
    <r>
      <rPr>
        <sz val="11"/>
        <rFont val="Microsoft YaHei UI"/>
        <family val="3"/>
        <charset val="134"/>
      </rPr>
      <t>⼯</t>
    </r>
    <r>
      <rPr>
        <sz val="11"/>
        <rFont val="ＭＳ Ｐゴシック"/>
        <family val="3"/>
        <charset val="128"/>
      </rPr>
      <t>性、経済性の向上が図れる。</t>
    </r>
    <phoneticPr fontId="3"/>
  </si>
  <si>
    <t>揺れ補正機能搭載カメラによる遠隔モニタリングシステム「遠場監督」</t>
    <phoneticPr fontId="3"/>
  </si>
  <si>
    <t>臨場による確認・立会</t>
    <phoneticPr fontId="3"/>
  </si>
  <si>
    <t>180日</t>
    <phoneticPr fontId="3"/>
  </si>
  <si>
    <t>KK-210059-VE</t>
  </si>
  <si>
    <t>本技術は、作業員のヘルメットに装着した揺れ補正機能搭載カメラで建設・土木工事現場の高画質映像を遠隔地からモニタリングできる遠隔臨場可能な製品技術であり、従来は、臨場による確認・立会で対応していた。本技術の活用により施工性向上、工程短縮が期待できる。</t>
    <phoneticPr fontId="3"/>
  </si>
  <si>
    <t>クラウド対応計測器追加変更型表示器</t>
    <phoneticPr fontId="3"/>
  </si>
  <si>
    <t>計測値を計測器毎に表示、データを個々に計測・回収</t>
    <phoneticPr fontId="3"/>
  </si>
  <si>
    <t>1 ヶ月</t>
    <phoneticPr fontId="3"/>
  </si>
  <si>
    <t>KT-210085-VE</t>
  </si>
  <si>
    <t>本技術は、複数の環境計測器を1台に集約し、データを回収するクラウド対応型計測器で、従来は、計測値を計測器毎に表示、データを個々に計測・回収し対応していた。本技術の活用により、1台に必要な環境データを集約・測定できるため、経済性の向上と工程の短縮が図れる。</t>
    <phoneticPr fontId="3"/>
  </si>
  <si>
    <t>遠隔臨場検査監督システム（アテネット）</t>
    <phoneticPr fontId="3"/>
  </si>
  <si>
    <t>臨場での段階確認、材料確認、立会</t>
    <phoneticPr fontId="3"/>
  </si>
  <si>
    <t>6 ヶ月</t>
    <phoneticPr fontId="3"/>
  </si>
  <si>
    <t>QS-200026-VE</t>
  </si>
  <si>
    <t>本技術は、工事施工管理に関する技術である。現場の立会業務を遠隔地からパソコンやタブレット端末で行う。従来は、監督員等が現場まで臨場をし確認を行っていた。しかし、本技術の活用により事務所内で確認をすることが可能となり、業務の効率化・省力化が期待できる。</t>
    <phoneticPr fontId="3"/>
  </si>
  <si>
    <t>建設現場顔認証入退管理サービス</t>
    <phoneticPr fontId="3"/>
  </si>
  <si>
    <t>現場管理者による台帳を用いた目視による本人確認</t>
    <phoneticPr fontId="3"/>
  </si>
  <si>
    <t>40人</t>
    <rPh sb="2" eb="3">
      <t>ニン</t>
    </rPh>
    <phoneticPr fontId="3"/>
  </si>
  <si>
    <t>KT-200080-VE</t>
  </si>
  <si>
    <t>本技術は、スマートデバイスを用いた位置情報と顔認証による入退場管理システムで従来は、現場管理者による台帳を用いた目視による本人確認で対応していた。本技術の活用により、台帳記入などが不要となるため、経済性の向上及び省力化による施工性の向上が図れる。</t>
    <phoneticPr fontId="3"/>
  </si>
  <si>
    <t>ZEROライト 静夜 「HIDビームライト」</t>
  </si>
  <si>
    <t>発動発電機を電源に使用した投光機</t>
  </si>
  <si>
    <t>30 日</t>
  </si>
  <si>
    <t>CB-100056-VG</t>
  </si>
  <si>
    <t>本技術は、バッテリーを電源に使用した台車付き移動式投光機であり、従来は発動発電機を電源にした投光機で対応していた。自動車用HIDの採用で瞬時再点灯ができ、省電力充電によるCO2排出量の大幅削減、ランニングコストの削減及び騒音対策が期待できる。</t>
  </si>
  <si>
    <t>ZEROライト静夜「LEDフィールドライト」</t>
  </si>
  <si>
    <t>発動発電機を電源に使用したバルーン型投光機</t>
  </si>
  <si>
    <t>CB-110022-VG</t>
  </si>
  <si>
    <t>本技術は、バッテリーを電源に使用した台車付きLEDバルーン照明であり、従来は発動発電機を電源にしたメタルハライドバルーン照明で対応していた。発電機の騒音・振動・排ガスによる問題点を全てクリアすると同時に、CO2排出量の大幅削減が期待できる。</t>
  </si>
  <si>
    <t>エコクレーン</t>
  </si>
  <si>
    <t>積載型トラッククレーン</t>
  </si>
  <si>
    <t>HK-100026-VG</t>
  </si>
  <si>
    <t xml:space="preserve">エコクレーン(積載型トラッククレーン)で荷役作業を行なうと、トラックの燃料の削減及びエンジンの騒音が低減される。  </t>
  </si>
  <si>
    <t>省エネシステム『Gモード』搭載クローラクレーン</t>
  </si>
  <si>
    <t>クローラクレーン</t>
  </si>
  <si>
    <t>KT-120107-VG</t>
  </si>
  <si>
    <t>本技術は、エンジン制御及び自動停止システムを搭載したクローラクレーンであり、従来はクローラクレーンで対応していた。本技術の活用により、作業効率を損なうことなくエンジン回転数を抑えることができ、燃料消費量低減による経済性の向上が期待できる。</t>
  </si>
  <si>
    <t>路上工事現場用デジタルサイネージ</t>
  </si>
  <si>
    <t>照明を取り付けたA型看板</t>
  </si>
  <si>
    <t>KT-130012-VG</t>
  </si>
  <si>
    <t xml:space="preserve">本技術は工事現場に設置する歩行者向け高輝度液晶電子看板で、従来は照明を取り付けたA型看板で対応していた。本技術活用により1枚の看板で表示内容を変える事が出来る為施工性が向上。 </t>
  </si>
  <si>
    <t>KT-130012-VE</t>
  </si>
  <si>
    <t>レーザーバリアシステム LMSシリーズ</t>
  </si>
  <si>
    <t>監視員の目視</t>
  </si>
  <si>
    <t>KT-130018-VG</t>
  </si>
  <si>
    <t xml:space="preserve">本技術は、2Dレーザーを利用した接触防止警報システムで、従来は、監視員の目視で対応していた。本技術の活用により、監視員が削減できるため経済性の向上となる。 </t>
  </si>
  <si>
    <t>KT-130018-VE</t>
  </si>
  <si>
    <t>超低騒音型ラフテレーンクレーン「RK250-8」</t>
  </si>
  <si>
    <t>低騒音型ラフテレーンクレーン</t>
  </si>
  <si>
    <t>KT-130062-VG</t>
  </si>
  <si>
    <t xml:space="preserve">本技術は、防音カバー追加、排気ダクト構造改善した超低騒音型ラフテレーンクレーンであり、従来は低騒音型ラフテレーンクレーンで対応していた。本技術の活用により、エンジンルームの密閉性が高まり外部へのエンジン騒音を低減でき、周辺環境への影響を抑えます。  </t>
  </si>
  <si>
    <t>KT-130062-VE</t>
  </si>
  <si>
    <t>環境対応クレーン</t>
  </si>
  <si>
    <t>1 台/10年</t>
  </si>
  <si>
    <t>SK-110003-VG</t>
  </si>
  <si>
    <t>本技術は油圧の制御技術であり、車両搭載型の油圧式作業機械に応用し燃料消費を抑えてCO2の排出量や騒音を低く抑えた。</t>
  </si>
  <si>
    <t>らく～だハウス</t>
  </si>
  <si>
    <t>仮設ハウス</t>
  </si>
  <si>
    <t>1 棟</t>
  </si>
  <si>
    <t>SK-110010-VG</t>
  </si>
  <si>
    <t xml:space="preserve">杉の間伐材を使用したログハウス風の現場事務所である。土木工事等で伐採した地元産の杉を活用しており、CO2の固定に有効である。したがって、温暖化ガスの排出に貢献するとともに木材の質感はリラクゼーション効果をもたらす。 </t>
  </si>
  <si>
    <t>ソーラーECOライト</t>
  </si>
  <si>
    <t>エンジン式投光機</t>
  </si>
  <si>
    <t>1 台/1ヶ月</t>
  </si>
  <si>
    <t>TH-110023-VG</t>
  </si>
  <si>
    <t xml:space="preserve">工事現場での仮設型「外灯」としての役割を果たします。最新の高効率・長寿命LED採用、独自開発の制御ユニットにより満充電から約48時間一定の明るさを保ち、道路工事での歩行者の安全確保、工事標識の照明として最適です。  </t>
  </si>
  <si>
    <t>SL看板用プロテクター『エア・ブロック』</t>
  </si>
  <si>
    <t>スポンジ製等のSL看板用プロテクター</t>
  </si>
  <si>
    <t>1枚</t>
  </si>
  <si>
    <t>KT-170033-VE</t>
  </si>
  <si>
    <t xml:space="preserve">本技術はポリエチレン樹脂をブロー成型法で中空成形した構造のSL看板用プロテクターで、従来はスポンジを簡易装着して対応していた。本技術の活用により、主に耐久性及び強度が向上し、歩行者に対する安全性向上が図られると同時に、看板保護の向上・美観維持を容易にする。 </t>
  </si>
  <si>
    <t>黒球式熱中症指数計「熱中アラーム」TT-562(ST)</t>
  </si>
  <si>
    <t>固定型(定点観測)で使用するWBGT計</t>
  </si>
  <si>
    <t>1個</t>
  </si>
  <si>
    <t>KT-160019-VE</t>
  </si>
  <si>
    <t xml:space="preserve">本技術は、装着・携帯可能な黒球式熱中症指数計により作業箇所毎の暑さ指数WBGTを判定し、アラーム音と数値で注意喚起する技術。従来は現場事務所等に設置されたWBGT計で対応していた。本技術の活用により、局所的な暑熱環境を捉えることが可能となり安全性が向上する。 </t>
  </si>
  <si>
    <t>施工領域安全監視システム(3Dバリア)</t>
  </si>
  <si>
    <t>監視員による目視</t>
  </si>
  <si>
    <t>KT-140100-VE</t>
  </si>
  <si>
    <t xml:space="preserve">本技術は、自動追尾TS等を制御するプログラムを利用し重機のブーム先端位置情報をリアルタイムに3次元監視するシステムで、従来は監視員による目視で対応していた。本技術の活用により、施工エリアを3次元監視し危険を通知できるので、安全性の向上が図れる。 </t>
  </si>
  <si>
    <t>LEDマルチライト</t>
  </si>
  <si>
    <t>白熱電球式レフランプ投光器</t>
  </si>
  <si>
    <t>1600時間</t>
  </si>
  <si>
    <t>KT-140082-VE</t>
  </si>
  <si>
    <t>本技術はLEDを光源とした作業場所を照らす投光器で、従来は白熱電球式レフランプを使用していた。本技術の活用により消費電力が減り、経済性の向上が図れます。</t>
  </si>
  <si>
    <t>工事等A型看板用ベッド オモリちゃん</t>
  </si>
  <si>
    <t>プラスチック製注水式重石</t>
  </si>
  <si>
    <t>KT-160037-VE</t>
  </si>
  <si>
    <t>本技術は、A型工事看板設置時における転倒防止用重石で、廃プラスチック90%間伐材(木質バイオマス)10%で製作している。従来は、プラスチック製注水式重石で対応していた。本技術の活用により、石油由来の資源低減及び再生可能な木材資源の有効活用が図られる。</t>
  </si>
  <si>
    <t>「ニコハザード」高輝度LEDポータブルライト</t>
  </si>
  <si>
    <t>発炎筒</t>
  </si>
  <si>
    <t>8時間</t>
  </si>
  <si>
    <t>KK-150051-VE</t>
  </si>
  <si>
    <t>本技術は単三乾電池3個で作動できる高輝度LEDを使用したポータブル警告灯であり、従来は発炎筒を使用していた。本技術の活用により、燃焼を伴わないので閉所やトンネル内などでも使用でき経済性や品質の向上が期待できる。</t>
  </si>
  <si>
    <t>バーチャル立体保安標識</t>
  </si>
  <si>
    <t>立掛け式の警戒標識</t>
  </si>
  <si>
    <t>KT-150102-VE</t>
  </si>
  <si>
    <t>本技術は立体錯視を用いたシート状の警戒標識であり、従来は立て掛け式の警戒標識で対応していた。本技術の活用により、標識に車が衝突しても飛ばされる可能性が低減するため安全性の向上及び作業環境の向上が図れる。</t>
  </si>
  <si>
    <t>電子式看板</t>
  </si>
  <si>
    <t>トタン、プラスチック製看板を用いた工事現場内の各種情報の提供技術</t>
  </si>
  <si>
    <t>1月</t>
  </si>
  <si>
    <t>KT-180126-VE</t>
  </si>
  <si>
    <t>本技術は、工事現場内勤務者に注意喚起を行うもので、従来はトタン看板等により対応していた。本技術の活用により工事現場内勤務者に看板表示部の色反転による視覚効果をもたらし、人感音声機能により視覚と聴覚からの警告を行えるため現場の安全性の向上を図れる。</t>
    <phoneticPr fontId="3"/>
  </si>
  <si>
    <t>ご安全にモニター／ご近所様モニター</t>
  </si>
  <si>
    <t xml:space="preserve">金属製の看板 </t>
  </si>
  <si>
    <t>6ヶ月</t>
  </si>
  <si>
    <t>KT-170083-VE</t>
  </si>
  <si>
    <t>本技術は、工事現場に設置する近隣告知用電子看板と朝礼用電子看板で、従来は、金属製の看板で対応していた。従来技術に比べ情報量、及び内容が充実し、電子看板にすることで、視認性も向上するので、品質の向上が図れます。</t>
    <phoneticPr fontId="3"/>
  </si>
  <si>
    <t>かんたん出来形確認標尺指示具「みえる君」 a-slide</t>
    <phoneticPr fontId="3"/>
  </si>
  <si>
    <t>標尺ロッドとピンポールを用いた検測</t>
    <phoneticPr fontId="3"/>
  </si>
  <si>
    <t>QS-210011-VE</t>
  </si>
  <si>
    <t>本技術は施工管理に関する技術である。 出来形管理等の寸法測定時における透明アクリル板の標尺指示具であり、㎜単位での視認性を向上。 標尺ロッドに固定及び自由にスライドできるため省人化を図ることができる。</t>
    <phoneticPr fontId="3"/>
  </si>
  <si>
    <t>移動式クレーンのアウトリガー張出確認旗（張り出しOKくん）</t>
    <phoneticPr fontId="3"/>
  </si>
  <si>
    <t>現場管理者による目視確認。</t>
    <phoneticPr fontId="3"/>
  </si>
  <si>
    <t>QS-200047-VE</t>
  </si>
  <si>
    <t>本技術は安全管理に関する技術である。 移動式クレーンのアウトリガー張出幅が制限される際、点検状況の見える化により吊り荷重と張出幅から決定した正確な幅の確認と現場内の共有が図れることにより、転倒災害防止に寄与する技術である。</t>
    <phoneticPr fontId="3"/>
  </si>
  <si>
    <t>太陽光発電システムによる長期安定型照明灯(環境改善型BOX)</t>
  </si>
  <si>
    <t>ソーラー発電型照明灯</t>
    <phoneticPr fontId="3"/>
  </si>
  <si>
    <t>KT-200024-VE</t>
  </si>
  <si>
    <t>本技術は、発電及び充電能力が共に高い太陽光発電システムによる仮設現場向けの照明灯であり、従来は低い発電及び充電能力による太陽光発電システムを採用した照明灯を設置していた。本技術の活用により、ソーラーシステムの稼動の安定性が向上が期待される。</t>
    <phoneticPr fontId="3"/>
  </si>
  <si>
    <t>LEDテープライト</t>
    <phoneticPr fontId="3"/>
  </si>
  <si>
    <t>引掛けフック機能を有する蛍光ライト照明器具</t>
    <phoneticPr fontId="3"/>
  </si>
  <si>
    <t>30日</t>
    <rPh sb="2" eb="3">
      <t>ニチ</t>
    </rPh>
    <phoneticPr fontId="3"/>
  </si>
  <si>
    <t>KT-220073-VE</t>
  </si>
  <si>
    <t>本技術は、小型LEDチップをテープ内に連続配列した照明器具であり、従来は引掛けフック機能を有する蛍光ライト照明器具による。本技術の活用により、隙間のない小型LEDチップの連続配置が可能となるため、照度範囲の拡大及び照度の向上により歩行者等の通行の安全が向上する。</t>
    <phoneticPr fontId="3"/>
  </si>
  <si>
    <t>KYスマートフレーム</t>
    <phoneticPr fontId="3"/>
  </si>
  <si>
    <t>看板用プロテクター（道路工事保安施設等）</t>
    <phoneticPr fontId="3"/>
  </si>
  <si>
    <t>1 セット</t>
    <phoneticPr fontId="3"/>
  </si>
  <si>
    <t>KK-220024-VE</t>
  </si>
  <si>
    <t>本技術は、路上工事看板等用の樹脂製プロテクター製品の技術であり、従来は看板用プロテクター（道路工事保安施設等）で対応していた。本技術の活用により、製品耐久性の向上、歩行者の安全性向上が期待できる。</t>
    <phoneticPr fontId="3"/>
  </si>
  <si>
    <t>手すり一体型アルミ製トラック昇降ステップ</t>
    <phoneticPr fontId="3"/>
  </si>
  <si>
    <t>折りたたみ式階段型作業台+専用手すり</t>
    <phoneticPr fontId="3"/>
  </si>
  <si>
    <t>CG-210011-VE</t>
  </si>
  <si>
    <t>トラックの荷台に昇降するためのアルミ製手すり一体型昇降設備。軽量で折りたたみができ持ち運びがしやすい。トラックのアオリを立てていても倒していても使用できる。</t>
    <phoneticPr fontId="3"/>
  </si>
  <si>
    <t>コンクリート接合部の耐震止水工法(HSB工法)</t>
    <phoneticPr fontId="3"/>
  </si>
  <si>
    <t>縦方向連結を用いた可とう継手工法</t>
    <phoneticPr fontId="3"/>
  </si>
  <si>
    <t>TH-170005-VR</t>
  </si>
  <si>
    <t>本工法は、コンクリート構造物の接合部に高弾性接着シーリング材を充填して水密性・耐震性を確保する工法で、従来は縦方向連結を用いた可とう継手、ゴムリング耐震継手で対応していた。既設水路にも適用でき、目地幅の設定により最大で30mmの目地開きに対応できる。</t>
    <phoneticPr fontId="3"/>
  </si>
  <si>
    <t>ピタットシート</t>
    <phoneticPr fontId="3"/>
  </si>
  <si>
    <t>土のうを設置する養生シート</t>
    <phoneticPr fontId="3"/>
  </si>
  <si>
    <t>HK-190004-VE</t>
  </si>
  <si>
    <t>本技術は、マジックテープによって密着接合を可能としたズレや飛散を防止する養生シートで、従来は、土のうを設置する養生シートで対応していた。本技術の活用により、土のうや紐が不要となるため、敷設作業等が簡素化できるので、施工性および経済性の向上が図れる。</t>
    <phoneticPr fontId="3"/>
  </si>
  <si>
    <t>基礎工</t>
  </si>
  <si>
    <t>鋼管・既製コンクリート杭打設工</t>
    <phoneticPr fontId="3"/>
  </si>
  <si>
    <t>打設工</t>
  </si>
  <si>
    <t>鋼管矢板打設補助材(パイルセイバー)</t>
  </si>
  <si>
    <t>セメントベントナイトを充填する方法</t>
  </si>
  <si>
    <t>KT-100026-VG</t>
  </si>
  <si>
    <t xml:space="preserve">本技術は、鋼管矢板の打設を円滑にする製品で、従来は、セメント・ベントナイトで対応していた。本技術の活用により、継ぎ手部に侵入する砂礫の締固めに依る高止りが防止でき、打設の工期が守れる、排土モルタル充填工程が短縮できるなどの効果が期待できる。 </t>
  </si>
  <si>
    <t>鋼管・既製コンクリート杭打設工</t>
  </si>
  <si>
    <t>つばさ杭(開端タイプ)</t>
  </si>
  <si>
    <t>場所打ち杭工法</t>
  </si>
  <si>
    <t>KT-140011-VE</t>
  </si>
  <si>
    <t>本技術は杭先端に翼を設けた鋼管杭を回転貫入させる工法で、従来は場所打ち杭工法で対応していた。本技術の活用により、大きな押込み支持力と引抜き抵抗力が期待できるため、杭本数が削減され、経済性が向上する。</t>
  </si>
  <si>
    <t>小径NSエコパイル工法</t>
  </si>
  <si>
    <t>中掘り鋼管杭工法(セメントミルク噴出攪拌方式)</t>
  </si>
  <si>
    <t>1 基(歩道橋基礎)</t>
  </si>
  <si>
    <t>TH-110020-VG</t>
  </si>
  <si>
    <t>[H30準推奨]
[活用促進]</t>
    <phoneticPr fontId="3"/>
  </si>
  <si>
    <t xml:space="preserve">本技術は、鋼管の先端にらせん状の羽根を設けた回転杭工法で、杭先端が開端であるため、支持層への貫入性に優れ、羽根の拡底効果で押込み、引抜き支持力を発揮する。小型杭打機により無排土、低騒音、低振動で施工できるため、高さ制限や狭隘地等での近接施工に適する。  </t>
  </si>
  <si>
    <t>土木分野向けEAZET工法</t>
  </si>
  <si>
    <t>場所打杭工(リバースサーキュレーション工)</t>
  </si>
  <si>
    <t>4本</t>
  </si>
  <si>
    <t>KT-130042-VG</t>
  </si>
  <si>
    <t>本技術は、先端に羽根を取付けた鋼管に同径鋼管やテーパー鋼管を機械式継手にて継足しながら回転埋設する工法で、従来は場所打杭工(リバースサーキュレーション工)で対応していた。本技術の活用により、無排土での杭施工が可能となり、周辺環境への影響が抑制される。</t>
  </si>
  <si>
    <t>KT-130042-VR</t>
  </si>
  <si>
    <t>鋼管杭中掘バイブロ併用工法「NB工法」</t>
  </si>
  <si>
    <t>鋼管・既製コンクリート杭打工(中掘工)</t>
  </si>
  <si>
    <t>10本</t>
  </si>
  <si>
    <t>KT-160090-VE</t>
  </si>
  <si>
    <t>本技術は、鋼管杭や鋼管矢板の施工に専用開発したバイブロ装置を併用する中掘り工法で、従来は鋼管・既製コンクリート杭打工(中掘工)で対応していた。本技術の活用により、杭周面や継手管の摩擦力の軽減で大深度でもスムーズな施工が可能となり、経済性が向上する。</t>
  </si>
  <si>
    <t>油圧ハンマの騒音防止装置を使用した鋼管杭の打止め工法</t>
    <phoneticPr fontId="3"/>
  </si>
  <si>
    <t>中掘圧入先端根固め工法</t>
    <phoneticPr fontId="3"/>
  </si>
  <si>
    <t>KT-210028-VE</t>
  </si>
  <si>
    <t>[R06推奨]</t>
    <phoneticPr fontId="3"/>
  </si>
  <si>
    <t>本技術は、市街地における鋼管杭施工時の先端処理を打撃方式での打止め施工を可能とする低騒音・無排土施工技術で、従来は中掘圧入先端根固め工法で対応していた。本技術の活用により、杭の支持力が容易に確認でき、品質の信頼性の向上が図れます。</t>
    <phoneticPr fontId="3"/>
  </si>
  <si>
    <t>既製コンクリート杭カットオフ工</t>
  </si>
  <si>
    <t>スマートカットオフ(スマカット)工法</t>
  </si>
  <si>
    <t>カットオフ部の外殻鋼管およびコンクリートの剥取・除去</t>
  </si>
  <si>
    <t>KT-130048-VG</t>
  </si>
  <si>
    <t>本技術はSC杭のカットオフ部を引抜いて杭体内補強鉄筋を露出させるように簡素化した技術で、従来は外殻鋼管およびコンクリートの剥取・除去で対応していた。本技術の活用により、外殻の撤去とカットオフ部のコンクリートをはつる工程が短縮され、施工性が向上する。</t>
  </si>
  <si>
    <t>KT-130048-VE</t>
  </si>
  <si>
    <t>杭打設管理システム 『クイモニ』</t>
  </si>
  <si>
    <t>トランシットによる杭打設管理</t>
  </si>
  <si>
    <t>1カ月</t>
  </si>
  <si>
    <t>KK-160004-VE</t>
  </si>
  <si>
    <t>本技術は杭打設時の建ち精度管理を2軸傾斜計による独自の計測システムで行う技術であり、従来はトランシットによる計測管理で対応していた。本技術によりオペレータ単独で、打設中の杭鉛直性をリアルタイムに計測・制御でき、施工性と品質の向上を低価格で提供する。</t>
  </si>
  <si>
    <t>パイリング・メジャーメント工法</t>
  </si>
  <si>
    <t>検尺ロッドとトランシットによる精度管理</t>
  </si>
  <si>
    <t>KT-170098-VE</t>
  </si>
  <si>
    <t>本技術は、独自の焦点鏡を搭載したトータルステーションによる基礎杭精度管理工法で、従来は、検尺ロッドとトランシットによる精度管理で対応していた。本技術の活用により、3次元座標による定量的で測距精度に優れた計測手法の採用となるため、施工精度の向上が図れる。</t>
    <phoneticPr fontId="3"/>
  </si>
  <si>
    <t>杭打設ナビゲーションシステム「くいナビ」</t>
  </si>
  <si>
    <t>10 本</t>
  </si>
  <si>
    <t>KT-140010-VE</t>
  </si>
  <si>
    <t xml:space="preserve">本技術は独自の焦点鏡を搭載したトータルステーションによる杭打設管理システムで従来はトランシットによる杭打設管理で対応していた。本技術の活用により杭打設時の中心軸座標を1台で測定できるため基準点の設置減少や2方向からの視準が不要になり施工性の向上が図れる。  </t>
  </si>
  <si>
    <t>SINDS_杭管理システム</t>
  </si>
  <si>
    <t>トランシットによる精度管理</t>
  </si>
  <si>
    <t>40 本</t>
  </si>
  <si>
    <t>SK-130001-VG</t>
  </si>
  <si>
    <t xml:space="preserve">従来は、管理軸2方向から垂直を確認する目視管理であったが、本技術は任意の場所からの観測で高精度な杭基礎が打てる精度管理システムで、杭元への接近を軽減出来る事から安全性の向上と数値管理で誤差の度合いにより補正誘導が出来るため、精度の向上が期待出来る。  </t>
  </si>
  <si>
    <t>SK-130001-VE</t>
  </si>
  <si>
    <t>杭精度管理システム「インプラントNAVI」</t>
  </si>
  <si>
    <t>水準器等による鉛直性の確保と、TS(トータルステーション)による計測</t>
  </si>
  <si>
    <t>SK-190009-VE</t>
  </si>
  <si>
    <t>本技術は、圧入機に連動して杭の貫入深度や変位、傾斜をTSで自動計測して出来形の良否判定と出来形データの自動記録を行う杭精度管理システムで、従来は水準器や測量機器による計測で対応していました。本技術の活用により品質の確保、出来形管理の効率化が図られます。</t>
    <phoneticPr fontId="3"/>
  </si>
  <si>
    <t>杭継溶接HAT</t>
  </si>
  <si>
    <t>20 本</t>
  </si>
  <si>
    <t>TH-100031-VG</t>
  </si>
  <si>
    <t xml:space="preserve">本技術は鋼管・既製コンクリート杭打工の杭継溶接作業を降雨でも施工できる防雨装置で、従来は降雨時の杭継溶接は作業を中止していた。本技術の活用により降雨による作業中止リスクが回避され、工程の安定による工期短縮が期待される。 </t>
  </si>
  <si>
    <t>マルチアイボルト</t>
  </si>
  <si>
    <t>アイボルト</t>
  </si>
  <si>
    <t>KK-150017-VE</t>
  </si>
  <si>
    <t>本技術は重量物の吊上げや移動において、埋め込まれた本体に対し360度回転でき、従来技術では強度不足となる、たすき掛け、横吊り、引き起こしが可能な吊ボルトであり、従来はアイボルトで対応していた。本技術の採用により経済性、安全性、施工性の向上が期待できる。</t>
  </si>
  <si>
    <t>場所打ち杭工</t>
  </si>
  <si>
    <t>硬質地盤用アースオーガ工</t>
    <phoneticPr fontId="3"/>
  </si>
  <si>
    <t>スーパーロックEXα工法(硬質地盤型)</t>
  </si>
  <si>
    <t>大口径ボーリング工法</t>
    <phoneticPr fontId="3"/>
  </si>
  <si>
    <t>100本</t>
    <phoneticPr fontId="3"/>
  </si>
  <si>
    <t>QS-170026-VE</t>
  </si>
  <si>
    <t>低コスト・工期短縮・環境にも優しいスーパーロックEXα工法で大口径ボーリング工法による岩盤掘削・プレボーリング工事を大幅に改善しました。従来の泥水循環方式からアースオーガによる乾式掘削方式へと変え、特殊なビットにより硬質地盤までの対応が可能となった。</t>
    <phoneticPr fontId="3"/>
  </si>
  <si>
    <t>大口径ボーリングマシーン</t>
  </si>
  <si>
    <t>ARハンマ工法</t>
  </si>
  <si>
    <t>大口径ボーリングマシン工</t>
  </si>
  <si>
    <t>QS-170042-VE</t>
  </si>
  <si>
    <t>土留杭や既製杭の先行掘削において、土砂から硬岩まで土質が変化しても掘削できる市街地対応型の全地盤対応掘削機で、従来は、大口径ボーリングマシン工で対応していた。本技術の活用により、都市部においても施工性に優れるハンマ打撃による地盤掘削が可能となる。</t>
  </si>
  <si>
    <t>ダウンザホールハンマー工</t>
    <phoneticPr fontId="3"/>
  </si>
  <si>
    <t>S・RXリーダーレス工法</t>
    <phoneticPr fontId="3"/>
  </si>
  <si>
    <t>リーダーを用いたダウンザホールハンマ工法</t>
    <phoneticPr fontId="3"/>
  </si>
  <si>
    <t xml:space="preserve">	TH-190001-VE</t>
    <phoneticPr fontId="3"/>
  </si>
  <si>
    <t>本技術は、油圧式リーダーレス型基礎機械で施工するダウンザホールハンマ工で、従来はリーダーを用いたダウンザホールハンマ工で対応していた。本技術の活用により施工性の向上、コスト縮減、安全性の向上が期待できる。</t>
    <phoneticPr fontId="3"/>
  </si>
  <si>
    <t xml:space="preserve">	TH-190001-VE</t>
  </si>
  <si>
    <t>ダウンザホールハンマー工</t>
  </si>
  <si>
    <t>生分解性削岩機油(バイオハンマー)</t>
    <phoneticPr fontId="3"/>
  </si>
  <si>
    <t>鉱物油系削岩機油</t>
    <phoneticPr fontId="3"/>
  </si>
  <si>
    <t>200リットル</t>
    <phoneticPr fontId="3"/>
  </si>
  <si>
    <t>KK-180051-VE</t>
  </si>
  <si>
    <t>本技術は、削岩機用潤滑油において微生物により水とCO2に生分解される原料を使用した技術であり、従来は鉱物油系削岩機油を使用していた。本技術の活用により、安全性・施工性、品質の向上、地球環境への影響抑制が期待できる。</t>
    <phoneticPr fontId="3"/>
  </si>
  <si>
    <t>場所打ち杭原位置先端載荷試験</t>
  </si>
  <si>
    <t>杭の押し込み試験(JGS-1811)</t>
  </si>
  <si>
    <t>KK-100096-VG</t>
  </si>
  <si>
    <t xml:space="preserve">場所打ち杭原位置先端載荷試験とは、道路橋示方書で規定されていない風化岩層や土丹層の杭先端極限支持力度を杭施工時に判定する試験です。  </t>
  </si>
  <si>
    <t>CUP工法</t>
  </si>
  <si>
    <t>場所打ち杭鉄筋かご溶接組立工法</t>
  </si>
  <si>
    <t>100 t</t>
  </si>
  <si>
    <t>KK-110039-VG</t>
  </si>
  <si>
    <t>申請技術は、場所打ち杭の鉄筋かごを無溶接で組立てる工法である。 従来は溶接により組立てしていた。 本技術の活用により、職業疾病罹災リスクの減少、作業日数の短縮、天候に左右されにくい、熟練工依存度の減少、納品ゴミ減少などの効果がある。</t>
  </si>
  <si>
    <t>無溶接固定金具 「KSクルリン」</t>
  </si>
  <si>
    <t>無溶接Uボルト工法(補強筋「平鋼」に孔を開けてUボルトで主筋を固定する工法)</t>
  </si>
  <si>
    <t>KK-120075-VG</t>
  </si>
  <si>
    <t xml:space="preserve">本技術は基礎杭等の篭筋組立を無溶接で行う為の金具である。 従来は無溶接Uボルト工法であったが本技術の活用により補強筋の種類「平鋼」「異形棒鋼」「山形鋼」に合わせた金具を用意する為、従来技術で必要であった「孔開け加工済の補強筋(平鋼)」の用意が不要である  </t>
  </si>
  <si>
    <t>現場内完全無溶接による鉄筋篭組立工法(KS工法)</t>
  </si>
  <si>
    <t>無溶接(添え筋)工法</t>
  </si>
  <si>
    <t>KT-090059-VG</t>
  </si>
  <si>
    <t xml:space="preserve">本技術は、現場内完全無溶接による鉄筋篭組立工法(KS工法)である。従来は無溶接工法(添え筋)工法等で対応していた。本技術の活用により、無溶接金物、環状型フープ筋、専用組立治具を用いることで、品質の向上に加え、コスト縮減等多くのメリットが生じる。 </t>
  </si>
  <si>
    <t>ゼスロック</t>
  </si>
  <si>
    <t>組立て鋼材に溶接した添え鉄筋を結束する方法</t>
  </si>
  <si>
    <t>280 ヶ所</t>
  </si>
  <si>
    <t>KT-120088-VG</t>
  </si>
  <si>
    <t xml:space="preserve">本技術は、鉄筋の結束を無溶接で行う金具で、従来は、組立て鋼材に溶接した添え鉄筋を結束する方法で対応していた。本技術の活用により、溶接作業が不要となるため、施工性が向上する。 </t>
  </si>
  <si>
    <t>ケーソン工</t>
  </si>
  <si>
    <t>沈下促進工</t>
    <phoneticPr fontId="3"/>
  </si>
  <si>
    <t>KGケーソン刃口土砂除去装置</t>
    <phoneticPr fontId="3"/>
  </si>
  <si>
    <t>潜水夫によるウォータージェット作業</t>
    <phoneticPr fontId="3"/>
  </si>
  <si>
    <t>10 m3</t>
    <phoneticPr fontId="3"/>
  </si>
  <si>
    <t>KK-190002-VE</t>
  </si>
  <si>
    <t>本技術は、ケーソン沈設促進工において、特殊ノズルを装着した水中ポンプにより刃口下部の土砂を除去する沈下促進等の技術であり、従来は潜水夫によるウォータージェット作業であった。本技術の活用により、経済性、安全性、施工性の向上が期待できる。</t>
    <phoneticPr fontId="3"/>
  </si>
  <si>
    <t>ニューマチックケーソン工</t>
    <phoneticPr fontId="3"/>
  </si>
  <si>
    <t>高気圧作業による退函監視システム</t>
  </si>
  <si>
    <t>作業主任者の指示により作業員が減圧表にて減圧の実施</t>
  </si>
  <si>
    <t>1 室</t>
  </si>
  <si>
    <t>CB-120017-VG</t>
  </si>
  <si>
    <t xml:space="preserve">ニューマチックケーソンで圧気作業による減圧サイクルを作業員全てが正常な指標により減圧できるシステムとしました。  </t>
  </si>
  <si>
    <t>鋼管矢板基礎工</t>
  </si>
  <si>
    <t>Uボルト定着工法</t>
  </si>
  <si>
    <t>リングジョイント定着法</t>
  </si>
  <si>
    <t>36 組</t>
  </si>
  <si>
    <t>KK-100041-VG</t>
  </si>
  <si>
    <t xml:space="preserve">本技術はタイロッドの取付工法で、従来工法のリングプレートとターンバックルの機能を併せ持ち、より優れた機能を発揮します。 部品点数が少なく、工期の短縮ならびに耐久性の向上が期待できます。 角度変化に強く、長さ調整機能にも優れています。  </t>
  </si>
  <si>
    <t>鋼管矢板ドリリングプレス工法</t>
  </si>
  <si>
    <t>3点式中掘工法</t>
  </si>
  <si>
    <t>27 本</t>
  </si>
  <si>
    <t>KT-100011-VG</t>
  </si>
  <si>
    <t xml:space="preserve">鋼管矢板ドリリングプレス工法(KT-100011-VR)　   本技術は硬質地盤に鋼管矢板を圧入する技術で従来は3点式中掘工法で対応していた。本技術の活用により段取り作業・専用作業構台の省略化による経済性向上及び工期短縮の効果が有り、更に施工精度が向上する。  </t>
  </si>
  <si>
    <t>杭打設管理システム(パイルナビ)</t>
  </si>
  <si>
    <t>座標測量により杭の位置出し箇所を明確にして杭打ちする方法。</t>
  </si>
  <si>
    <t>KT-120091-VG</t>
  </si>
  <si>
    <t xml:space="preserve">本技術は、杭芯をTSやGPSで直接計測し杭位置を車載モニターに表示させ杭打ちする技術で、従来は座標測量により杭の位置出し箇所を明確にし杭打ちする方法で対応していた。本技術の活用により座標測量が不要となるため経済性の向上が図れます。 </t>
  </si>
  <si>
    <t>ポールアンカー ルーツ</t>
    <phoneticPr fontId="3"/>
  </si>
  <si>
    <t>コンクリート基礎</t>
    <phoneticPr fontId="3"/>
  </si>
  <si>
    <t>5 基</t>
    <phoneticPr fontId="3"/>
  </si>
  <si>
    <t>KT-190063-VE</t>
  </si>
  <si>
    <t>本技術は鋼製根かせを用いた土中埋込み式基礎で、従来はコンクリート基礎で対応していた。 本技術の活用により、コンクリートの養生が必要なくなるので工程短縮が図れます。</t>
    <phoneticPr fontId="3"/>
  </si>
  <si>
    <t>Ｊスピードクリップ</t>
    <phoneticPr fontId="3"/>
  </si>
  <si>
    <t>ライナープレート立坑構築における、普通ボルト方式部材接合技術</t>
    <phoneticPr fontId="3"/>
  </si>
  <si>
    <t>1 基</t>
    <phoneticPr fontId="3"/>
  </si>
  <si>
    <t>KT-200098-VE</t>
  </si>
  <si>
    <t>本技術はライナープレートのクリップ接合方式で、従来はボルト方式で対応していた。本技術の活用により、ナット・座金取付作業、共回り防止作業、増締め作業が不要となり、経済性、施工性の向上、工程の短縮が図れる。</t>
    <phoneticPr fontId="3"/>
  </si>
  <si>
    <t>コンクリート工</t>
  </si>
  <si>
    <t>コンクリート打設</t>
  </si>
  <si>
    <t>ひび割れを抑制する混和剤「チューポールLS・SR・NV-S」</t>
  </si>
  <si>
    <t>従来のAE減水剤</t>
  </si>
  <si>
    <t>CB-080022-VG</t>
  </si>
  <si>
    <t>セメント分散性能と収縮低減性能を併せ持つ収縮低減タイプ混和剤を用いてコンクリートの乾燥収縮を低減することにより、コンクリート構造物の乾燥収縮ひび割れを抑制して耐久性を向上させる技術です。</t>
  </si>
  <si>
    <t>コンクリートのひび割れを低減する混和剤「フローリックSV10K・SF500SK」</t>
  </si>
  <si>
    <t>高性能AE減水剤による単位水量低減</t>
  </si>
  <si>
    <t>CB-110024-VG</t>
  </si>
  <si>
    <t>本技術は、AE減水剤又は高性能AE減水剤に収縮低減成分を配合し、一液混和剤でコンクリートの乾燥収縮を低減するものです。従来は、高性能AE減水剤で対応していた。本技術の活用により、コンクリートの耐久性向上とJIS A 5308のJIS表示が可能です。</t>
  </si>
  <si>
    <t>キッスシーラーW</t>
  </si>
  <si>
    <t>止水板(接着タイプ)</t>
  </si>
  <si>
    <t>40 m</t>
  </si>
  <si>
    <t>CG-100011-VG</t>
  </si>
  <si>
    <t xml:space="preserve">フレッシュコンクリートと接着止水する機能及び水と接触することにより膨潤止水する機能を併せ持ったコンクリート用止水板。膨潤止水により止水性が従来品より向上。  </t>
  </si>
  <si>
    <t>コンクリートひび割れ抑制用耐アルカリガラス繊維</t>
  </si>
  <si>
    <t>プレーンコンクリート</t>
  </si>
  <si>
    <t>HK-080006-VG</t>
  </si>
  <si>
    <t xml:space="preserve">本技術は耐アルカリガラス繊維をプレーンコンクリートに混入する繊維補強コンクリートです。ガラス繊維の基本物性(高引張強度、高弾性率)により、プレーンコンクリートに混入することで低コストでコンクリート構造物の品質向上と耐久性向上が期待できます。  </t>
  </si>
  <si>
    <t>埋設型PC基礎枠</t>
  </si>
  <si>
    <t>現場打ちコンクリート工</t>
  </si>
  <si>
    <t>100 基</t>
  </si>
  <si>
    <t>HK-110046-VG</t>
  </si>
  <si>
    <t xml:space="preserve">本技術は防雪柵設置工事のうち、杭基礎で施工を行う現場で使用するコンクリートブロックです。ブロックには防雪柵を固定するアンカーボルトが埋め込まれています。本技術の使用により、現地での型枠の設置・撤去が不要となり、工期の短縮が可能です。  </t>
  </si>
  <si>
    <t>小径強力バイブレーター</t>
  </si>
  <si>
    <t>既存の小径バイブレータ</t>
  </si>
  <si>
    <t>110 m3</t>
  </si>
  <si>
    <t>HR-110024-VG</t>
  </si>
  <si>
    <t xml:space="preserve">本技術は、狭隘な過密配筋部のコンクリート締固め時に用いる、高い締固め能力を有した小径のバイブレータであり、従来は既存の小径バイブレータを狭い間隔で挿入し対応していた。本技術の活用により、締固め間隔を広くできるため施工性の向上が期待できる。  </t>
  </si>
  <si>
    <t>次世代コンクリート誘導剤スリックパワープレミアム</t>
  </si>
  <si>
    <t>コンクリートのポンプ圧送における先行モルタル</t>
  </si>
  <si>
    <t>1 回</t>
  </si>
  <si>
    <t>KK-100052-VG</t>
  </si>
  <si>
    <t xml:space="preserve">本技術は、コンクリートポンプでのコンクリート圧送初期(ブーム打設)におけるパイプの詰まりを低減するための誘導剤で、従来は、コンクリート強度と同強度のモルタルで対応していました。本技術を活用することによりコスト・Co2・産廃物の大幅削減が期待できます   </t>
  </si>
  <si>
    <t>タフライト</t>
  </si>
  <si>
    <t>コンクリート</t>
  </si>
  <si>
    <t>KK-100117-VG</t>
  </si>
  <si>
    <t xml:space="preserve">申請技術は、ひび割れ抑制のため、コンクリートやモルタルに合成繊維製短繊維を添加するものであり、従来は添加していなかった。本技術の活用により品質の向上を図ることができる。加えて、コンクリート打ち込み時に添加する場合は、剥離片の落下を押さえることができる。  </t>
  </si>
  <si>
    <t>次世代コンクリート誘導モルタル化剤スリックパワープライム</t>
  </si>
  <si>
    <t>1 打設</t>
  </si>
  <si>
    <t>KK-110037-VG</t>
  </si>
  <si>
    <t>本技術はコンクリートポンプでのコンクリート圧送初期におけるパイプの詰まりを低減する為の先行剤であり、従来は先行モルタルにより施工されている。本技術を活用する事により産廃物・Co2・コスト削減が可能。</t>
  </si>
  <si>
    <t>コンクリート表面均し・仕上げ補助剤フィニッシュコート</t>
  </si>
  <si>
    <t>コンクリート用養生剤、コンクリート被膜養生剤(水系パラフィン及び樹脂エマルション)</t>
  </si>
  <si>
    <t>500 m2</t>
  </si>
  <si>
    <t>KT-080003-VG</t>
  </si>
  <si>
    <t xml:space="preserve">本技術は、コンクリート表面均し・仕上げ補助剤で、従来はコンクリート用養生剤、コンクリート被膜養生剤(水系パラフィン及び樹脂系エマルション)で対応していた。本技術の活用により表面仕上げ作業時間を短縮し作業効率の改善が期待できる。  </t>
  </si>
  <si>
    <t>デラパント</t>
  </si>
  <si>
    <t>チッピング工法</t>
  </si>
  <si>
    <t>KT-090009-VG</t>
  </si>
  <si>
    <t xml:space="preserve">本技術は鉛直面のコンクリート打ち継ぎに使用する速乾型凝結遅延剤。従来はチッピングによる機械操作でコンクリート表面を目粗ししていた。 本技術の活用により打ち継ぎ面の処理費用の削減、安全性の向上、作業環境の向上が図れる。  </t>
  </si>
  <si>
    <t>コンクリート充填感知システム</t>
  </si>
  <si>
    <t>経験的な判断で推測</t>
  </si>
  <si>
    <t>10.5 m</t>
  </si>
  <si>
    <t>KT-090038-VG</t>
  </si>
  <si>
    <t xml:space="preserve">本技術は、コンクリート打設時の充填状況をリアルタイムに管理するシステムで、従来は経験的な判断で推測しながら施工していた。本技術の活用により、外部から見えない部分のコンクリート打設において、高い品質と信頼性を持った施工を可能にするものです。  </t>
  </si>
  <si>
    <t>ブリード・ボンド工法</t>
  </si>
  <si>
    <t>凝結遅延剤使用によるレイタンス層処理</t>
  </si>
  <si>
    <t>KT-110001-VG</t>
  </si>
  <si>
    <t xml:space="preserve">本技術はコンクリート打継面に打継処理剤を散布しコンクリート表層部を強固にする技術であり、従来は凝結遅延剤使用によるレイタンス層処理を行っていた。本技術の活用により、打継面処理の作業工程を大幅に削減・簡易化できるため工程・工費の短縮を図ることができる。  </t>
  </si>
  <si>
    <t>コンクリートの収縮ひび割れを抑制する高性能AE減水剤</t>
  </si>
  <si>
    <t>高性能AE減水剤</t>
  </si>
  <si>
    <t>400 m3</t>
  </si>
  <si>
    <t>KT-110021-VG</t>
  </si>
  <si>
    <t xml:space="preserve">本技術はコンクリートの乾燥収縮ひび割れ対策に用いる収縮低減タイプの高性能AE減水剤で、従来は高性能AE減水剤で対応していた。本技術の活用により、収縮低減成分の作用で乾燥収縮を低減して、コンクリートの耐久性向上につながる。  </t>
  </si>
  <si>
    <t>環境負荷低減型コンクリート</t>
  </si>
  <si>
    <t>中庸熱ポルトランドセメントを用いたコンクリート</t>
  </si>
  <si>
    <t>KT-110028-VG</t>
  </si>
  <si>
    <t xml:space="preserve">本技術は、高炉スラグ微粉末を多量に混合したセメント(MKC TYPEⅢ)を用いたコンクリートであり、従来は中庸熱ポルトランドセメントを用いたコンクリートで対応していた。本技術の活用により、原材料セメントの使用量が削減されCO2排出量の低減が期待できる。  </t>
  </si>
  <si>
    <t>スパイラル型内部振動機</t>
  </si>
  <si>
    <t>振動体の側面が平滑な内部振動機</t>
  </si>
  <si>
    <t>250 m3</t>
  </si>
  <si>
    <t>KT-110054-VG</t>
  </si>
  <si>
    <t xml:space="preserve">本技術は、振動体の側面に螺旋状の凹凸を設け、内蔵モーターの回転方向を切替可能としたコンクリート用内部振動機であり、従来は振動体の側面が平滑な内部振動機を用いていた。本技術の活用により、コンクリートの充填性が高まり、品質が向上する。  </t>
  </si>
  <si>
    <t>一般強度レベルの高流動コンクリート「スマートダイナミックコンクリート」</t>
  </si>
  <si>
    <t>高性能AE減水剤を使用したコンクリート</t>
  </si>
  <si>
    <t>KT-120023-VG</t>
  </si>
  <si>
    <t xml:space="preserve">本技術は、増粘成分を含有する高性能AE減水剤を使用した一般強度レベルの高流動コンクリートで、従来は、高性能AE減水剤を使用したコンクリートで対応していた。本技術の活用により低粘性となり、狭隘な箇所への充填性が向上するため施工性が向上する。  </t>
  </si>
  <si>
    <t>クリーンクリート</t>
  </si>
  <si>
    <t>普通ポルトランドセメントを用いたコンクリート</t>
  </si>
  <si>
    <t>KT-130003-VG</t>
  </si>
  <si>
    <t xml:space="preserve">本技術は、産業副産物(高炉スラグ微粉末、フライアッシュ、シリカフューム)を大量に用いたコンクリートで、従来は、普通ポルトランドセメントを用いたコンクリートで対応していた。本技術の活用により、CO2排出量が削減できるため、地球環境への影響抑制が図れます。 </t>
  </si>
  <si>
    <t>KT-130003-VE</t>
  </si>
  <si>
    <t>コンクリート打ち継ぎ用接着剤(ショーボンド#202-72h)</t>
  </si>
  <si>
    <t>コンクリート接着工</t>
  </si>
  <si>
    <t>10 ㎡</t>
  </si>
  <si>
    <t>KT-140073-VE</t>
  </si>
  <si>
    <t>本技術は、コンクリート表面の湿潤状況に左右され無い打設有効時間の長い打ち継ぎ用接着剤で、従来はコンクリート表面が乾燥状態で使用するエポキシ樹脂系接着剤で対応していた。本技術の活用により、コンクリート表面が湿潤でも強力に接着するので、品質の向上が図れる。</t>
  </si>
  <si>
    <t>コンクリート打継目処理剤「ルガゾール」</t>
  </si>
  <si>
    <t>高圧洗浄機使用による打継目処理</t>
  </si>
  <si>
    <t>KT-140119-VE</t>
  </si>
  <si>
    <t xml:space="preserve">本技術は遅延剤を配合したコンクリートの打継目処理剤である。従来は高圧洗浄機使用による打継目処理で対応していた。本技術の採用により、打継目処理作業を最大3日まで延長でき、早朝・夜間・休日の作業を必要とせず、業務の効率化が図れる。  </t>
  </si>
  <si>
    <t>BM砕石2005及びBM砕砂</t>
  </si>
  <si>
    <t>コンクリート用砕石を使用した生コン</t>
  </si>
  <si>
    <t>1200 m3</t>
  </si>
  <si>
    <t>QS-100036-VG</t>
  </si>
  <si>
    <t xml:space="preserve">BM砕石2005及びBM砕砂は、専用ボールミルによって摩砕を行い粒形を改善したコンクリート用骨材である。専用ボールミルで製造された骨材は天然砂利の性状に近く、実積率が高く流動性がある為、単位水量の低減によるコンクリートの耐久性の改善が期待できる。  </t>
  </si>
  <si>
    <t>JS工法</t>
  </si>
  <si>
    <t>人力による床版コンクリート表面仕上げ</t>
  </si>
  <si>
    <t>300 ㎡</t>
  </si>
  <si>
    <t>QS-120025-VG</t>
  </si>
  <si>
    <t xml:space="preserve">本技術は、床版コンクリート工事の表面仕上げ施工において、均しの段階で振動機付き平板(サーファー)でタンピングし、振動機付きローラー(ローリー)で再転圧を行いコンクリート全体を密にして最終仕上げを歩行式仕上機(ハンドマン)にて平滑に仕上げを行う工法である。  </t>
  </si>
  <si>
    <t>温度ひび割れ抑制技術「NDリターダー工法」</t>
  </si>
  <si>
    <t>ひび割れ誘発目地の設置</t>
  </si>
  <si>
    <t>TH-120031-VG</t>
  </si>
  <si>
    <t xml:space="preserve">本工法は、壁状コンクリート構造物の構築において、水和熱抑制型超遅延剤「NDリターダー」を添加したコンクリートを壁体下部に打ち込むことにより、外部拘束を低減して温度ひび割れの発生を抑制するとともに誘発目地の設置を不要とするものである。  </t>
  </si>
  <si>
    <t>コンクリート型枠ジョイント止水テープ</t>
  </si>
  <si>
    <t>隙間(スポンジ)テープ</t>
  </si>
  <si>
    <t>TH-140011-VE</t>
    <phoneticPr fontId="3"/>
  </si>
  <si>
    <t xml:space="preserve">本技術は、片面に粘着剤が塗布された層、もう片面には吸水性高分子吸収体を含んだ層を有するテープで型枠と型枠を接合する小口面に貼ることにより、型枠目地部の隙間からのノロ漏れを防止する。  </t>
  </si>
  <si>
    <t>TH-140011-VE</t>
  </si>
  <si>
    <t>自動運転式内部振動機</t>
  </si>
  <si>
    <t>人為的に電源を操作する内部振動機</t>
  </si>
  <si>
    <t>202m3</t>
  </si>
  <si>
    <t>KT-160121-VE</t>
  </si>
  <si>
    <t xml:space="preserve">本技術はセンサBOXにより振動体がコンクリートに接触する事で起動・停止を自動的に行う内部振動機であり、従来は人為的に電源を操作する内部振動機を用いていた。本技術の活用により電源の操作要員の省人化による経済性向上と、暴露時間減少による作業環境向上が図れる。 </t>
  </si>
  <si>
    <t>ひび割れ抑制のAE減水剤「マスターポリヒード15DS・15DSR」</t>
  </si>
  <si>
    <t>AE減水剤</t>
  </si>
  <si>
    <t>400m3</t>
  </si>
  <si>
    <t>KT-130036-VG</t>
  </si>
  <si>
    <t>本技術はコンクリートの乾燥収縮ひび割れ対策に用いる収縮低減タイプのAE減水剤で、従来はAE減水剤で対応していた。本技術の活用により、収縮低減成分の作用で乾燥収縮を低減して有害なひび割れの発生を抑制し、コンクリートの耐久性が向上する。</t>
  </si>
  <si>
    <t>KT-130036-VE</t>
  </si>
  <si>
    <t>乾燥収縮低減剤（凍結融解抵抗性向上タイプ）「シュリンクガード」</t>
  </si>
  <si>
    <t>収縮低減剤</t>
  </si>
  <si>
    <t>1m^3</t>
  </si>
  <si>
    <t>HK-110001-VG</t>
  </si>
  <si>
    <t>本技術はコンクリートの大幅な乾燥収縮低減と良好な凍結融解抵抗性を確保するもので、従来の収縮低減剤と比較して、建築・土木コンクリート構造物の乾燥収縮ひび割れを低減し、凍結融解抵抗性等の耐久性を向上させたコンクリートを製造できる。</t>
  </si>
  <si>
    <t>コンクリートポンプ専用、先行モルタル剤「スリック・パワーモルタル」</t>
  </si>
  <si>
    <t>コンクリート圧送における先行モルタル</t>
  </si>
  <si>
    <t>1打設</t>
  </si>
  <si>
    <t>KK-180050-VE</t>
  </si>
  <si>
    <t>本技術はコンクリートポンプ車打設時における先行モルタル剤の製品技術であり、従来はコンクリートポンプ圧送における先行モルタルであった。本技術の活用により、経済性の向上、地球環境への影響抑制、廃棄物の低減が期待できる。</t>
  </si>
  <si>
    <t>かる楽バイブレータ</t>
  </si>
  <si>
    <t>振動体先端部が半球状の重いバイブレータ</t>
  </si>
  <si>
    <t>KT-180115-VE</t>
  </si>
  <si>
    <t>本技術は振動を横方向及び下方向に伝播する高性能で軽量なバイブレータで、従来は振動体先端部が半球状の重いバイブレータで対応していた。本技術の活用により、下方向への振動伝播が可能となり、軽量化によって作業負担も軽減されるため、品質及び施工性の向上が図れる。</t>
  </si>
  <si>
    <t>コンクリートポンプ圧送用先行剤 (ルブリ)</t>
  </si>
  <si>
    <t>コンクリートポンプ圧送用先行モルタル</t>
  </si>
  <si>
    <t>1回</t>
  </si>
  <si>
    <t>CB-180006-VE</t>
  </si>
  <si>
    <t>本技術は、コンクリート圧送打設時初期に、配管内の閉塞を低減する技術であって、従来は、先行モルタルを用いて対応していた。本技術の活用により、従来工法に比べて、先行材として用いる材料を大幅に削減する事が可能です。</t>
  </si>
  <si>
    <t>MT検測バー</t>
  </si>
  <si>
    <t>段取筋を配置して天端出しする鉄筋を溶接する方法</t>
  </si>
  <si>
    <t>KK-150005-VR</t>
    <phoneticPr fontId="3"/>
  </si>
  <si>
    <t>本技術はコンクリートスラブ等打設時の天端出しにおいて、天端出しのみならず出来形(厚さ)も測れる技術であり、従来は天端位置出し用の鉄筋を取り付けて対応していた。本技術の活用により施工精度の向上及び品質の向上が期待できる。</t>
  </si>
  <si>
    <t>KK-150005-VR</t>
  </si>
  <si>
    <t>コードレス高周波バイブレータ</t>
  </si>
  <si>
    <t>商用電源を電源とする高周波バイブレータ</t>
  </si>
  <si>
    <t>101m3</t>
  </si>
  <si>
    <t>KT-190124-VE</t>
  </si>
  <si>
    <t>本技術は背負い式バッテリーを電源とする軽量な高周波バイブレータで、従来は商用電源を電源とする高周波バイブレータを使用していた。本技術の活用により電源線を短くできるので捌き要員の省人化になり、段取り作業も軽減されるため経済性及び施工性の向上が図れる。</t>
    <phoneticPr fontId="3"/>
  </si>
  <si>
    <t>コンクリート打設天端仕上り高さ管理システム「コテプリ」</t>
  </si>
  <si>
    <t>天端目印を基準にした作業員の目測</t>
  </si>
  <si>
    <t>500㎡</t>
  </si>
  <si>
    <t>KT-180117-VE</t>
  </si>
  <si>
    <t>本技術は、コンクリート打設時の仕上げ高さを自動追尾TSとスマートグラスにより、作業員が直接確認及び調整できるシステムで、従来は、天端目印を基準にした作業員の目測で対応していた。本技術の活用により、設計との差が数値で分かる為、品質及び施工性が向上する。</t>
    <phoneticPr fontId="3"/>
  </si>
  <si>
    <t>生コン打設用の先端ゴムホース「フラットシュート」</t>
    <phoneticPr fontId="3"/>
  </si>
  <si>
    <t xml:space="preserve">	コンクリートポンプ車附属の先端ホース</t>
    <phoneticPr fontId="3"/>
  </si>
  <si>
    <t>QS-190047-VE</t>
  </si>
  <si>
    <t>コンクリート打設の先端ホースについて、軽量・扁平かつ骨材分離抑制タイプの先端ホースで、従来は、コンクリートポンプ車附属の先端ホースで対応していた。本技術の活用により、軽量で取り回しが容易となり狭小作業現場でも対応できるため、安全性および施工性が向上する。</t>
    <phoneticPr fontId="3"/>
  </si>
  <si>
    <t>コンクリートの打込み管理システム</t>
    <phoneticPr fontId="3"/>
  </si>
  <si>
    <t>人手による状況判断、測定・記録、集計作業</t>
    <phoneticPr fontId="3"/>
  </si>
  <si>
    <t>1打設場所</t>
    <rPh sb="1" eb="3">
      <t>ダセツ</t>
    </rPh>
    <rPh sb="3" eb="5">
      <t>バショ</t>
    </rPh>
    <phoneticPr fontId="3"/>
  </si>
  <si>
    <t>KT-160096-VE</t>
  </si>
  <si>
    <t>本技術はタブレットとレーザー距離計を用いたコンクリート打設時の層高さ・打重ね時間等をリアルタイム監視し、打設完了後の管理帳票を自動出力する技術です。 従来の手作業に比べ、計画値と実測値の比較が現場でできるため、品質管理の向上と省力化に繋がる。</t>
    <phoneticPr fontId="3"/>
  </si>
  <si>
    <t>コンクリート処理剤テラ</t>
    <phoneticPr fontId="3"/>
  </si>
  <si>
    <t>残コンクリートの廃棄物処理</t>
    <phoneticPr fontId="3"/>
  </si>
  <si>
    <t>0.3 m3</t>
    <phoneticPr fontId="3"/>
  </si>
  <si>
    <t>CB-180033-VE</t>
  </si>
  <si>
    <t>本製品をコンクリートポンプ車のホッパーへ投入することにより、製品に含まれる急結促進剤と高吸収性ポリマーと還元剤で土砂化及び、無害化し、残コンクリートを処理できる技術である。</t>
    <phoneticPr fontId="3"/>
  </si>
  <si>
    <t>チキソリデュース(こわばり低減剤)</t>
    <phoneticPr fontId="3"/>
  </si>
  <si>
    <t>液体流動化剤</t>
    <phoneticPr fontId="3"/>
  </si>
  <si>
    <t>QS-180037-VE</t>
  </si>
  <si>
    <t>チキソリデュースはフレッシュコンクリートに添加することでこわばりを低減し,従来技術と比べて圧送性や充填性が向上し,施工効率の向上が期待できる。水溶性の紙袋にパックした粉末混和剤をアジテータ車やミキサーに投入して使用するため,取扱いが簡単である。</t>
    <phoneticPr fontId="3"/>
  </si>
  <si>
    <t>養生</t>
    <phoneticPr fontId="3"/>
  </si>
  <si>
    <t>EPSパネル養生工法</t>
  </si>
  <si>
    <t>乾燥収縮低減剤</t>
  </si>
  <si>
    <t>CB-090003-VG</t>
  </si>
  <si>
    <t>EPSパネル養生工法は、発泡スチロール(EPS)のパネルをコンクリート表面に密着させ、その保温と保湿の効果により、初期強度の増進とひび割れ低減を図るコンクリート養生工法である</t>
  </si>
  <si>
    <t>養生</t>
  </si>
  <si>
    <t>ベストフロアーシステムCN工法</t>
  </si>
  <si>
    <t>金コテ仕上</t>
  </si>
  <si>
    <t>CB-100033-VG</t>
  </si>
  <si>
    <t>本技術は、打設コンクリート硬化前に改良型真空脱水工法を施す技術であり、従来は左官による金コテ仕上げで対応していました。余剰水を効率良く除去する事で、床コンクリート表層部の各諸性能が向上し、後の保全工事も大きく低減できる技術です。</t>
  </si>
  <si>
    <t>コンクリート保水養生テープ</t>
  </si>
  <si>
    <t>湿潤養生工法</t>
  </si>
  <si>
    <t>CB-110014-VG</t>
  </si>
  <si>
    <t>本技術は、全面粘着剤が塗布された養生テープである。 従来は、散水やシート等で養生していたが、水分の蒸発が抑制できなかったり、安定した養生状態を確保できなかった。 本テープを貼ることにより、十分な養生が確保されて保水性の向上、中性化防止等の効果がある。</t>
  </si>
  <si>
    <t>遮熱養生工法</t>
  </si>
  <si>
    <t>給熱養生(ジェットヒーター養生)</t>
  </si>
  <si>
    <t>CB-110047-VG</t>
  </si>
  <si>
    <t xml:space="preserve">本技術は熱反射率の高い遮熱養生シート(両面をアルミ箔で挟んだ気泡シート)を用い寒中コンクリートの養生を行う技術で、従来は給熱養生工法で対応していた。本技術の活用により品質の確保、環境負荷の軽減、省資源・省エネルギー化の向上が期待出来る。   </t>
  </si>
  <si>
    <t>うるおんマットSタイプ</t>
  </si>
  <si>
    <t>スポンジマット+給熱養生(ジェットヒーター)</t>
  </si>
  <si>
    <t>CG-090024-VG</t>
  </si>
  <si>
    <t xml:space="preserve">本技術はコンクリート構造物における湿潤・保温養生マットである。湛水養生が困難な傾斜面でも使用可能であり、また給水回数の削減による省人化およびアルカリ汚濁水を最小限に抑制できる事で環境的側面に対しても配慮した技術である。  </t>
  </si>
  <si>
    <t>コンマット1号-A</t>
  </si>
  <si>
    <t>一般養生マット</t>
  </si>
  <si>
    <t>CG-090027-VG</t>
  </si>
  <si>
    <t>合成繊維で不織布として加工してある従来の養生マットの中間層に、吸水変色性シートを縫製した、新タイプのコンクリート養生マット。</t>
  </si>
  <si>
    <t>うるおんマットRタイプ</t>
  </si>
  <si>
    <t>給熱養生</t>
  </si>
  <si>
    <t>70 ㎡</t>
  </si>
  <si>
    <t>CG-100007-VG</t>
  </si>
  <si>
    <t xml:space="preserve">コンクリート構造物における湿潤・保温養生を鉛直面でも可能にした養生シートである。また、燃料を使用しないのでCO2の排出低減と給水回数の削減による省人化およびアルカリ汚濁水を最小限に抑制できる事で環境的側面に対しても配慮した技術である。  </t>
  </si>
  <si>
    <t>アクアマットSPタイプ</t>
  </si>
  <si>
    <t>一般的な養生マット(ウレタンフォーム+不織布+PPクロス)</t>
  </si>
  <si>
    <t>CG-160015-VE</t>
  </si>
  <si>
    <t xml:space="preserve"> 夏期は、コンクリート表面の急激な乾燥によりひび割れの発生が懸念される為、散水や湿潤養生等による対策が必要となる。アクアマットSPタイプは遮光性能と保水性能とを併せ持つ養生マットであり、従来技術に比べて散水回数の大幅な低減を可能とした養生技術である。   </t>
  </si>
  <si>
    <t>養生</t>
    <rPh sb="0" eb="2">
      <t>ヨウジョウ</t>
    </rPh>
    <phoneticPr fontId="3"/>
  </si>
  <si>
    <t>コンクリート保温保水養生気泡緩衝シート</t>
  </si>
  <si>
    <t>型枠存置による湿潤養生(橋脚)</t>
  </si>
  <si>
    <t>3 基(橋脚)</t>
  </si>
  <si>
    <t>HK-150002-VE</t>
  </si>
  <si>
    <t xml:space="preserve">コンクリート打ち込み後、型枠を早期に取り外すことを可能とする水分逸散抑制保温シートです。ポリエチレン製の気泡緩衝シート裏面に接着剤を塗布しており、鉛直面やにも容易に貼り付け可能です。  </t>
  </si>
  <si>
    <t>アクアカーテン</t>
  </si>
  <si>
    <t>気泡緩衝シートを用いた封かん養生</t>
  </si>
  <si>
    <t>120 m2</t>
  </si>
  <si>
    <t>HR-110011-VG</t>
  </si>
  <si>
    <t xml:space="preserve">本技術は、コンクリート構造物の壁や柱等の鉛直面の型枠を取りはずした後に給水養生を行う技術で、従来は、シートを用いた封かん養生で対応していた。本技術の活用により、収縮ひび割れの抑制と品質の向上によってコンクリート構造物の耐久性を向上させることができる。  </t>
  </si>
  <si>
    <t>RCGインナーシール</t>
  </si>
  <si>
    <t>有機系表面被覆材(ウレタン)</t>
  </si>
  <si>
    <t>KK-100013-VG</t>
  </si>
  <si>
    <t xml:space="preserve">本技術は主成分の粒子コロイドと化学反応の相互効果でコンクリート躯体を保護する技術です。本技術の活用により、コスト縮減、工期短縮、品質の向上、また、施工確認用退色性着色材(α工法)により施工確認が目視または写真で可能となり施工性も向上する。  </t>
  </si>
  <si>
    <t>コンクリートの高性能被膜養生剤「クラテキュア」</t>
  </si>
  <si>
    <t>一般養生工</t>
  </si>
  <si>
    <t>KK-100024-VG</t>
  </si>
  <si>
    <t xml:space="preserve">養生剤である。従来は散水や型枠の残置等でコンクリート表面を湿潤状態に保つ一般養生工で対応していた。本技術によりコンクリートの品質・耐久性を向上させることが期待できる。  </t>
  </si>
  <si>
    <t>コンクリート湿潤養生マット「モイスマット(MOISMAT)」</t>
  </si>
  <si>
    <t>一般養生(散水)</t>
  </si>
  <si>
    <t>KK-130046-VG</t>
  </si>
  <si>
    <t xml:space="preserve">本技術は、コンクリート養生工において鉛直面も長時間湿潤養生できる技術であり、従来は一般養生(散水)で対応していた。本技術の活用により、コンクリート鉛直面の湿潤養生効果が向上し、コンクリート表面が緻密化し耐久性の向上が期待できる。  </t>
  </si>
  <si>
    <t>KK-130046-VE</t>
  </si>
  <si>
    <t>珪酸塩系含浸コンクリート保護材</t>
  </si>
  <si>
    <t>ウレタン樹脂</t>
  </si>
  <si>
    <t>KT-080005-VG</t>
  </si>
  <si>
    <t xml:space="preserve">本技術は、珪酸塩コロイド粒子の特性を生かした浸透性コンクリート保護材です。従来は有機系の塗膜によってコンクリート構造物を保護してきましたが、本技術の活用により、ライフサイクルコストの低減とコンクリート構造物の長寿命化を果たすことが出来ます。  </t>
  </si>
  <si>
    <t>リポテックスシリーズ</t>
  </si>
  <si>
    <t>コンクリート養生マット</t>
  </si>
  <si>
    <t>KT-120081-VG</t>
  </si>
  <si>
    <t xml:space="preserve">本技術は皮膜成分を散布する湿潤養生剤で、従来はコンクリート養生マットで対応していた。本技術の活用により、散水やマット敷設等の作業が不要となり労務費の低減が図れるため、経済性が向上する。 </t>
  </si>
  <si>
    <t>特殊変性アクリル系コンクリート表面仕上げ補助・養生剤「フェアリート」</t>
  </si>
  <si>
    <t>パラフィン系のコンクリート養生剤</t>
  </si>
  <si>
    <t>KT-140071-VE</t>
  </si>
  <si>
    <t>本技術は特殊変性アクリル系表面仕上げ補助・養生剤で、従来はパラフィン系のコンクリート養生剤で対応していた。本技術の活用により、コンクリート表面仕上げ時の作業性改善、初期ひび割れ抑制とともに上層プライマー等の付着性向上と養生剤除去工程の削減が図れます。</t>
  </si>
  <si>
    <t>キュアダブル・キュアエス</t>
  </si>
  <si>
    <t>KT-140087-VE</t>
  </si>
  <si>
    <t xml:space="preserve">本技術はコンクリート構造物に使用する、長期湿潤養生マットで、従来はコンクリート養生マットで対応していた。本技術の活用により、長期間湿潤状態を保つので、給水作業の回数が低減できるため、工程が短縮し施工性が向上する。  </t>
  </si>
  <si>
    <t>被膜型コンクリート表面養生剤エムキュアリング</t>
  </si>
  <si>
    <t>KT-160044-VE</t>
  </si>
  <si>
    <t xml:space="preserve">本技術は高性能コンクリート被膜養生剤で、従来はコンクリート養生マットで対応していた。本技術の活用により、コンクリート養生マットの設置や撤去作業が不要となり、作業工程の短縮や、廃棄物の低減が図れる。  </t>
  </si>
  <si>
    <t>コンクリート保湿・保温養生シート〈LHT〉</t>
  </si>
  <si>
    <t>QS-090031-VG</t>
  </si>
  <si>
    <t xml:space="preserve">トンネル覆工コンクリートの表面に貼り付けて、長期間養生することができる技術。  </t>
  </si>
  <si>
    <t>高性能仕上補助・初期塗膜養生剤 「キュアキーパー」</t>
  </si>
  <si>
    <t>コンクリート被膜養生剤</t>
  </si>
  <si>
    <t>SK-100005-VG</t>
  </si>
  <si>
    <t xml:space="preserve">本技術は、コンクリート打込み直後より開始する急激な水分の逸散を抑制することにより、初期ひび割れを抑制するコンクリート用養生剤であり、従来のパラフィン系養生剤の付着性能を改善することにより、上層部との一体性を高めることを目的とした技術である。  </t>
  </si>
  <si>
    <t>コンガード</t>
  </si>
  <si>
    <t>ジェットヒーターによる給熱養生</t>
  </si>
  <si>
    <t>TH-110019-VG</t>
  </si>
  <si>
    <t xml:space="preserve">冬季のコンクリート養生において、これまではジェットヒーターや練炭など火力による給熱養生でしたが、コンガードは電力で給熱する電熱シートで 養生用の仮設テントが必要なくコストの縮減が図られる。火気を使用しないため火災の危険性や火傷の危険が無い。  </t>
  </si>
  <si>
    <t>アクアシート</t>
  </si>
  <si>
    <t>養生マット(スポンジタイプ)</t>
  </si>
  <si>
    <t>TH-160009-VE</t>
  </si>
  <si>
    <t xml:space="preserve">本技術は、コンクリート表面を湿潤養生するための軽量なシート資材で、従来は、養生マットに散水したり、シートで覆ったりしていた。本技術の活用により、養生シートの取り扱いが容易で、シートが濡れていても移設・撤去時の作業員の苦渋作業を軽減できる。 </t>
  </si>
  <si>
    <t>コンクリート給水養生用 水搬送シート</t>
  </si>
  <si>
    <t>養生マットを使用したコンクリートの養生、転用作業、散水作業</t>
  </si>
  <si>
    <t>100㎡/回</t>
  </si>
  <si>
    <t>TH-150016-VE</t>
  </si>
  <si>
    <t>本技術は、シート表面に微細形状を設けることで、毛細管現象によりシート全面に水を搬送・保持できるためコンクリート表面を均一に給水養生でき、シート自身は水蒸気を通さないため水の蒸散を阻止できる。また、少ない給水量で均一なコンクリート給水養生を達成できる。</t>
  </si>
  <si>
    <t>コンクリート湿潤・保温養生シート(潤王「うるおう」)</t>
  </si>
  <si>
    <t>CB-180004-VE</t>
  </si>
  <si>
    <t>吸水性不織布とフィルム加工気泡緩衝材(エアセルマット)をジグザグ縫製により一体化したコンクリート湿潤・保温養生シートである。 散水後のシート内の水分滞留効果により、湿潤・保温効果を長期保持できる。また、軽量で鉛直・水平面を問わず養生が可能となる。</t>
  </si>
  <si>
    <t>ニュートラックSK</t>
    <phoneticPr fontId="3"/>
  </si>
  <si>
    <t>散水養生(マット+散水)</t>
  </si>
  <si>
    <t>TH-160002-VG</t>
    <phoneticPr fontId="3"/>
  </si>
  <si>
    <t>コンクリートは施工後初期に乾燥するとひび割れの発生など耐久性の低下が懸念される.ニュートラックSKは,水分散系ポリエステルを主成分とする新たな被膜養生剤である.従来は散水養生で実施していた.コンクリートの初期ひび割れの抑制および耐久性の向上効果が期待できる.</t>
  </si>
  <si>
    <t>TH-160002-VG</t>
  </si>
  <si>
    <t>ヒートパイプを用いたパイプクーリング工法</t>
  </si>
  <si>
    <t>水循環式パイプクーリング工法</t>
  </si>
  <si>
    <t>4回</t>
  </si>
  <si>
    <t>KT-150052-VE</t>
  </si>
  <si>
    <t>本技術は、ヒートパイプを利用したマスコンクリート打込み時の内部温度上昇を抑制する工法で、従来は、冷却水を循環させるパイプクーリング工法で対応していた。本技術の活用により、冷却水の循環装置や配管が不要となり少ない労力で施工性を向上させ、コスト縮減を図れる。</t>
  </si>
  <si>
    <t>埋込可能型ワイヤレスコンクリート温湿度センサ (SmartRock・BlueRock)</t>
  </si>
  <si>
    <t>人員による温湿度管理</t>
  </si>
  <si>
    <t>KK-200006-VE</t>
  </si>
  <si>
    <t>本技術は、コンクリート養生時の温度・湿度を定期的に自動記録し、無線通信でスマートフォンにデータを転送する完全防水・埋込可能型温湿度センサ製品技術であり、従来技術は人員による温湿度管理であった。本技術の活用により、経済性、施工性の向上が期待できる。</t>
    <phoneticPr fontId="3"/>
  </si>
  <si>
    <t>コンクリート湿潤養生シート</t>
  </si>
  <si>
    <t>一般養生(散水)</t>
    <phoneticPr fontId="3"/>
  </si>
  <si>
    <t>KK-190017-VE</t>
  </si>
  <si>
    <t>本技術は、コンクリートを湿潤状態で養生するための吸水シートの製品技術であり、従来は一般養生(散水)であった。本技術の活用により、コンクリート品質と施工性の向上、高アルカリ汚濁水の発生抑制による地球環境への影響抑制が期待できる。</t>
    <phoneticPr fontId="3"/>
  </si>
  <si>
    <t>養生無人化システム 「養生ヘルパー」</t>
  </si>
  <si>
    <t>人力によるコンクリートの湿潤養生</t>
    <phoneticPr fontId="3"/>
  </si>
  <si>
    <t>150m2</t>
    <phoneticPr fontId="3"/>
  </si>
  <si>
    <t>HK-180022-VE</t>
  </si>
  <si>
    <t>本技術はコンクリートの湿潤養生の養生水を自動で給水する技術で、従来は養生担当者が養生シートの湿潤・乾燥状態を目視確認し給水が必要かを判断してその都度給水していた。本技術の活用により給水判断と給水作業が自動になり省人化が図られ経済性の向上が期待できる。</t>
    <phoneticPr fontId="3"/>
  </si>
  <si>
    <t>モルタル工</t>
  </si>
  <si>
    <t>施工省力化けい酸塩系表面含浸材RCガーデックス土木用</t>
  </si>
  <si>
    <t>散水工程が必須であるけい酸塩系表面含浸材</t>
  </si>
  <si>
    <t>300㎡</t>
  </si>
  <si>
    <t>KT-190107-VE</t>
  </si>
  <si>
    <t>本技術はコンクリート構造物の表面含浸工に用いる散水工程を不要とした含浸材で従来は散水工程が必須であるけい酸塩系表面含浸材で対応していた。本技術の活用により散水及び2回目塗布工程を省略して施工ができるため、施工性の向上、経済性の向上及び工程の短縮が図れる。</t>
    <phoneticPr fontId="3"/>
  </si>
  <si>
    <t>速硬系ポリマーセメントモルタル「U-リペアパッチEX、U-リペアライトEX」</t>
    <phoneticPr fontId="3"/>
  </si>
  <si>
    <t>ポリマーセメントモルタル(二材型)</t>
  </si>
  <si>
    <t>1m3</t>
    <phoneticPr fontId="3"/>
  </si>
  <si>
    <t>TH-180003-VE</t>
  </si>
  <si>
    <t>アルミナセメントを含む数種類の結合材を用いた速硬系のポリマーセメントモルタルであり、早期開放及び工期短縮が望まれるコンクリート構造物の補修工事全般に使われる断面修復材である。</t>
    <phoneticPr fontId="3"/>
  </si>
  <si>
    <t>型枠工</t>
    <phoneticPr fontId="3"/>
  </si>
  <si>
    <t>一般型枠工</t>
  </si>
  <si>
    <t>かたわくエコちゃん</t>
  </si>
  <si>
    <t>塗装合板</t>
  </si>
  <si>
    <t>CG-080020-VG</t>
  </si>
  <si>
    <t xml:space="preserve">本技術は、ポリプロピレン樹脂と有機廃繊維を複合化することによってコンクリート型枠用合板の表皮材を開発し、従来の塗装合板と比較して耐久性の高いコンクリート型枠用合板を実用化したものである。  </t>
  </si>
  <si>
    <t>型枠工</t>
  </si>
  <si>
    <t>生分解性水溶性コンクリート離型剤 エコモールドN-10</t>
  </si>
  <si>
    <t>油性コンクリート離型剤</t>
  </si>
  <si>
    <t>CG-120003-VG</t>
  </si>
  <si>
    <t xml:space="preserve">本技術は植物由来の生分解性水溶性コンクリート離型剤(剥離剤)で、従来は鉱物油や再生油を用いた油性コンクリート離型剤で対応していた。本技術の活用により過剰塗布によるコンクリート構造物の美観悪化が起き難くなる。また、自然環境・作業環境を向上する事が出来る。  </t>
  </si>
  <si>
    <t>高生分解性コンクリート剥離剤(ハクリコートECO)(コマコートECO)</t>
  </si>
  <si>
    <t>鉱物油系コンクリート型枠剥離剤</t>
  </si>
  <si>
    <t>HK-110038-VG</t>
  </si>
  <si>
    <t xml:space="preserve">生分解性が高く自然環境に優しく人体にも安全安心なコンクリート剥離剤  </t>
  </si>
  <si>
    <t>ミエールフォーム</t>
  </si>
  <si>
    <t>木製型枠</t>
  </si>
  <si>
    <t>KK-080044-VG</t>
  </si>
  <si>
    <t xml:space="preserve">型枠の堰板に、部分的に透明アクリル樹脂を使用する事により型枠の外側から配設した鉄筋の状態が確認出来る。またコンクリート打設時に充填不良等の確認が出来る。また中側の型枠の建て込み作業において透明の堰板から日光が取り込まれ安全な作業現場が確保される  </t>
  </si>
  <si>
    <t>スーパーCTコン</t>
  </si>
  <si>
    <t>プラスティックコーンと無収縮モルタルによるプラスティックコーンの跡穴埋めに塩害対策用に塗装を施す</t>
  </si>
  <si>
    <t>1000 個</t>
  </si>
  <si>
    <t>KK-120051-VG</t>
  </si>
  <si>
    <t xml:space="preserve">本技術はコンクリート構造物の型枠組立締結具に関する技術で、従来はプラスティック製の型枠締結具で対応していた。本技術の活用により塩害・腐食下でも型枠締結具が使用可能であり、後処理に関して簡単な埋め込み栓方式採用により施工が簡易である。  </t>
  </si>
  <si>
    <t>無溶接工法金具</t>
  </si>
  <si>
    <t>セパレーターを段取り用鉄筋に溶接する方法</t>
  </si>
  <si>
    <t>200 個</t>
  </si>
  <si>
    <t>KK-150012-VE</t>
  </si>
  <si>
    <t xml:space="preserve">本技術はコンクリート構造物の型枠組立において鉄筋にセパレーターを固定する技術であり、従来はセパレーターを段取り用鉄筋に溶接する方法で対応していた。本技術の活用により容易に、確実に鉄筋にセパレーターを固定でき、経済性の向上が期待できる。 </t>
  </si>
  <si>
    <t>生分解性コンクリート型枠離型剤「レジナーVO-1」</t>
  </si>
  <si>
    <t>鉱物油を主成分とする型枠離型剤</t>
  </si>
  <si>
    <t>KT-090041-VG</t>
  </si>
  <si>
    <t xml:space="preserve">本技術はコンクリート型枠離型剤です、従来は鉱物油を主成分とする型枠離型剤を使用していました。本技術の活用により現場外等に流れ出したとしても、植物油と植物由来の成分だけで配合してるため、生分解性が高く自然界で分解され、環境や人の負荷が少ない離型剤です。  </t>
  </si>
  <si>
    <t>OKセパ</t>
  </si>
  <si>
    <t>セパレーター(無塗装)とロングPコーン。</t>
  </si>
  <si>
    <t>KT-100045-VG</t>
  </si>
  <si>
    <t xml:space="preserve">本技術は、セパレーターにエポキシ樹脂を薄膜塗装した製品であり、従来はセパレーター(無塗装)とロングPコーンで対応していた。本技術の活用により、塩害対策に必要とされる防錆効果を得る為、コンクリート構造物の品質を向上することが出来る。  </t>
  </si>
  <si>
    <t>箱抜き用型枠支持装置</t>
  </si>
  <si>
    <t>溶接金物を利用した箱抜き用型枠の固定</t>
  </si>
  <si>
    <t>160 箇所</t>
  </si>
  <si>
    <t>KT-100048-VG</t>
  </si>
  <si>
    <t xml:space="preserve">本技術は橋脚に用いる箱抜き用型枠とその支持装置を一体化して用いる縦穴形成技術で、従来は溶接金物を利用した箱抜き用型枠の固定で対応していた。 本技術の活用により、無溶接での設置及び箱抜き用型枠と支持装置の同時撤去が可能となり、工程短縮が期待出来る。  </t>
  </si>
  <si>
    <t>Pコンに代わる埋め込み用インサートコン</t>
  </si>
  <si>
    <t>Pコン除去+モルタル穴埋めする工法。</t>
  </si>
  <si>
    <t>2000 個</t>
  </si>
  <si>
    <t>KT-100057-VG</t>
  </si>
  <si>
    <t xml:space="preserve">本技術は製品外装部にモルタル成型加工の無い埋め込み用のコンで、従来はPコン除去+モルタル穴埋めで対応していた。本技術の適用により作業工程が省略されるため、工期短縮と工事費の縮減が期待できる。  </t>
  </si>
  <si>
    <t>フォームリリーズFA-100</t>
  </si>
  <si>
    <t>鉱物油を主成分とするコンクリート型枠用油性剥離剤</t>
  </si>
  <si>
    <t>KT-100064-VG</t>
  </si>
  <si>
    <t xml:space="preserve">本技術は合成脂肪酸エステルを主成分としたコンクリート型枠用水性剥離剤で、従来は鉱物油を主成分とした油性剥離剤が使用されていた。 本技術の活用により生分解性が高くなり自然環境への改善が図られ、危険物に該当しない為、引火性がなくなり安全性が向上する。  </t>
  </si>
  <si>
    <t>止水コンハイブリッド</t>
  </si>
  <si>
    <t>丸セパに止水リングを付け、モルタル仕上は左官職人。</t>
  </si>
  <si>
    <t>KT-100079-VG</t>
  </si>
  <si>
    <t xml:space="preserve">本技術はPコンに代わる埋込型止水型枠保持部材であり、従来は丸セパに止水リングを付け、モルタル仕上は左官職人にて対応していた。本技術の使用により丸セパにつけた防水カップと水みち遮断壁の二重防水効果により漏水が懸念される場所に対して高い品質が期待できる。  </t>
  </si>
  <si>
    <t>型丸</t>
  </si>
  <si>
    <t>コンクリート型枠用合板</t>
  </si>
  <si>
    <t>KT-110076-VG</t>
  </si>
  <si>
    <t xml:space="preserve">本技術は、合成樹脂中空板の両面に耐水性板紙を接着し、合成樹脂フィルムで包みこんだコンクリート用型枠であり、従来はコンクリート型枠用合板を使用していた。本技術の活用により、繰返し使用が可能なため産業廃棄物の抑制ができ、周辺環境への影響低減が期待できる。  </t>
  </si>
  <si>
    <t>レジコンVO-W(生分解性水溶性コンクリート型枠離型剤)</t>
  </si>
  <si>
    <t>鉱物油を主成分とした油性コンクリート型枠離型剤</t>
  </si>
  <si>
    <t>KT-120050-VG</t>
  </si>
  <si>
    <t xml:space="preserve">本技術は、植物油と植物由来の成分のコンクリート型枠離型剤です。従来は鉱物油を主成分とした油性コンクリート型枠離型剤で対応していました。本技術の活用により生分解性が高く自然界で早期に分解され、環境負荷が少ないため、周辺環境への影響が向上します。  </t>
  </si>
  <si>
    <t>型枠用止水型埋設型コン「CSコン」</t>
  </si>
  <si>
    <t>プラスチック製コン+モルタル充填</t>
  </si>
  <si>
    <t>2000 箇所</t>
  </si>
  <si>
    <t>KT-130105-VG</t>
  </si>
  <si>
    <t xml:space="preserve">本技術は、セラミックス材料でかぶりを確保する型枠用止水型埋設型コン。従来はプラスチック製コンとモルタル充填で対応していた。本技術の活用により、プラスチック製コンの撤去とモルタルの充填作業が不要のため、工程の短縮が図れる。  </t>
  </si>
  <si>
    <t>KT-130105-VE</t>
  </si>
  <si>
    <t>プロテックPコン</t>
  </si>
  <si>
    <t>プラスチックコーン+Pコン穴跡埋め(無収縮モルタル処理)</t>
  </si>
  <si>
    <t>QS-110027-VG</t>
  </si>
  <si>
    <t xml:space="preserve">本製品は、セラミックス製の丸セパレータ用型枠締結具です。従来のプラスチックコーンの穴跡埋めモルタルでの防錆対策を、セラミックススリーブの孔にエラストマー製埋込み栓を押し込み密閉することにより、止水性を高め、漏水・塩害・抜け落ちの不安を解決した。  </t>
  </si>
  <si>
    <t>OKヒットパッキン</t>
  </si>
  <si>
    <t>セパレーターに止水リングを取り付け、Pコーン穴の穴埋め処理は無収縮モルタルで対応</t>
  </si>
  <si>
    <t>2000個</t>
  </si>
  <si>
    <t>KT-160046-VE</t>
  </si>
  <si>
    <t xml:space="preserve">本技術はPコーン穴からの漏水やセパレーター先端の腐食を抑制するPコーン穴埋め栓である。従来はセパレーターに止水リングを取り付け、Pコーン穴の穴埋め処理は無収縮モルタルで対応していた。本技術の活用で品質の向上、工期短縮、コスト削減が期待できる。 </t>
  </si>
  <si>
    <t>コンクリート型枠剥離剤(SMD-70)</t>
  </si>
  <si>
    <t>鉱物油を主成分とする型枠剥離剤</t>
  </si>
  <si>
    <t>KT-140128-VE</t>
    <phoneticPr fontId="3"/>
  </si>
  <si>
    <t>本技術は大豆油を主成分とした植物系コンクリート型枠剥離剤で、従来は鉱物油系コンクリート型枠剥離剤で対応していた。 本技術の活用により生態系や環境への負荷が軽減し、作業環境および安全性が向上し、コンクリート製品表面は気泡や色むらが少なく品質が向上する。</t>
  </si>
  <si>
    <t>KT-140128-VE</t>
  </si>
  <si>
    <t>自由設計可能な透明型枠「透(クリアー)フォーム」</t>
  </si>
  <si>
    <t>KK-190028-VE</t>
  </si>
  <si>
    <t>本技術は、R部やハンチ等、複雑な形状に対応するコンクリート型枠を透明アクリルに変えた型枠の技術であり、従来は木製型枠であった。本技術の活用により、コンクリートの品質向上、施工性の向上が期待できる。</t>
    <phoneticPr fontId="3"/>
  </si>
  <si>
    <t>フィルターシートタフ</t>
  </si>
  <si>
    <t>一般型枠</t>
  </si>
  <si>
    <t>KT-190066-VE</t>
  </si>
  <si>
    <t>本技術は透水層と排水層で構成される複層構造の透水型枠シートで、従来は一般型枠で対応していた。本技術の活用により、表面の残留気泡が抑制されると共に、表層部が緻密化され、中性化の進行と塩化物イオンの移動が抑制されるため、構造物の品質及び耐久性の向上が図れる。</t>
    <phoneticPr fontId="3"/>
  </si>
  <si>
    <t>ハクオール</t>
  </si>
  <si>
    <t>鉱物油を主成分としたコンクリート型枠用油性剥離剤（施工上コンクリート表面に気泡が発生し補修を施す場合）</t>
    <phoneticPr fontId="3"/>
  </si>
  <si>
    <t>KT-220019-VE</t>
  </si>
  <si>
    <t>本技術は撥水性を高めたコンクリート型枠用剥離剤である。従来は鉱物油を主成分とした剥離剤であった。本技術の活用により、気泡が原因の補修工程を削減し、緻密で高品質な色ムラのないコンクリートとなる。撥水効果で離型性とノロ付着の低減効果に優れ作業性も向上する。</t>
    <phoneticPr fontId="3"/>
  </si>
  <si>
    <t>ユニットコン</t>
    <phoneticPr fontId="3"/>
  </si>
  <si>
    <t>プラスチック製コン(ロングPコン)除去+モルタル充填</t>
    <phoneticPr fontId="3"/>
  </si>
  <si>
    <t>1000箇所</t>
    <rPh sb="4" eb="6">
      <t>カショ</t>
    </rPh>
    <phoneticPr fontId="3"/>
  </si>
  <si>
    <t>QS-180008-VE</t>
  </si>
  <si>
    <t>コンクリート型枠工事に用いる金属製コーンで、穴埋めモルタルの代わりに抜け落ちリスクの低い埋込み栓を用いる技術で、従来は、ロングPコン除去+モルタル充填で対応していた。本技術の活用により、容易に水密性を確保できるため、施工性および品質の確保が期待できる。</t>
    <phoneticPr fontId="3"/>
  </si>
  <si>
    <t>スーパーOKコン</t>
    <phoneticPr fontId="3"/>
  </si>
  <si>
    <t>セパレーターに止水リングを取り付け、Pコーン穴の穴埋め処理は無収縮モルタルで対応</t>
    <phoneticPr fontId="3"/>
  </si>
  <si>
    <t>2000個</t>
    <rPh sb="4" eb="5">
      <t>コ</t>
    </rPh>
    <phoneticPr fontId="3"/>
  </si>
  <si>
    <t>KT-170038-VE</t>
  </si>
  <si>
    <t>本技術はブリーディングによるコーン外周からの漏水やセパレーターの腐食を防止するための埋込式コーンで、従来はセパレーターに止水リングを付け、Pコーン穴の穴埋め処理は無収縮モルタルで対応していた。本技術の活用で品質と経済性の向上、工期短縮が期待できる。</t>
    <phoneticPr fontId="3"/>
  </si>
  <si>
    <t>埋設型枠工</t>
  </si>
  <si>
    <t>エールプレート</t>
  </si>
  <si>
    <t>合板型枠</t>
  </si>
  <si>
    <t>10 m(法長)</t>
  </si>
  <si>
    <t>CG-120006-VG</t>
  </si>
  <si>
    <t xml:space="preserve">本技術は、屋外の現場打ちコンクリートによる階段工事において、従来の合板型枠に代わりGRC製残存型枠を用いて階段を構築するものです。蹴上げ部の型枠工事は、一段ずつ細かく分かれており煩雑です。その工期を大幅に短縮します。  </t>
  </si>
  <si>
    <t>KCスタンドフォーム</t>
  </si>
  <si>
    <t>木製合板型枠工法</t>
  </si>
  <si>
    <t>QS-110041-VG</t>
  </si>
  <si>
    <t xml:space="preserve">本技術はFRC製埋設型枠であり、現場打ちコンクリートとの付着性能等が向上した為、砂防堰堤の埋設型枠、橋梁の落橋防止装置の残存型枠に使用できる。  </t>
  </si>
  <si>
    <t>SF工法(スピードフォーム工法)</t>
  </si>
  <si>
    <t>木製の目地型枠</t>
  </si>
  <si>
    <t>SK-100001-VG</t>
  </si>
  <si>
    <t xml:space="preserve">本技術は、コンクリート擁壁等の施工目地に設ける止型枠を永久埋設型枠にする工法で、従来は木製の止型枠で対応していた。本技術の活用により大幅な工期短縮が期待出来る。  </t>
  </si>
  <si>
    <t>特殊型枠工</t>
  </si>
  <si>
    <t>アバノン(透水性型枠用シート)</t>
  </si>
  <si>
    <t>一般型枠工(合板型枠)</t>
  </si>
  <si>
    <t>KK-140008-VE</t>
  </si>
  <si>
    <t xml:space="preserve">本技術は合板や鋼製型枠に張り付けて使用する転用可能な透水性シートであり、従来はシート等は使用していなかった。 本技術の活用によりコンクリート構造物表面のあばた発生を抑制することで品質向上と耐久性向上が期待出来る。  </t>
  </si>
  <si>
    <t>溶接金網設置</t>
  </si>
  <si>
    <t>スクリューメッシュ</t>
  </si>
  <si>
    <t>溶接金網(ワイヤーメッシュ)</t>
  </si>
  <si>
    <t>CG-140013-VE</t>
    <phoneticPr fontId="3"/>
  </si>
  <si>
    <t>素材の断面積形状の工夫・ねじり構造により、製品の軽量化・付着強度を向上させた溶接金網です。</t>
  </si>
  <si>
    <t>CG-140013-VE</t>
  </si>
  <si>
    <t>鉄筋工</t>
  </si>
  <si>
    <t>DBヘッドせん断補強鉄筋</t>
  </si>
  <si>
    <t>標準フックせん断補強鉄筋</t>
  </si>
  <si>
    <t>1000 本</t>
  </si>
  <si>
    <t>CB-090014-VG</t>
  </si>
  <si>
    <t>本製品は土木工事における配筋作業の効率化を図ることを主な目的として開発しました。使用する鉄筋母材は一般異形棒鋼で良くメーカーは選びません。製造は全国にある工法認定業者が行うため輸送コストも軽減され、足場の無い狭所作業も軽減されます。</t>
  </si>
  <si>
    <t>タフナット</t>
  </si>
  <si>
    <t>標準フック定着</t>
  </si>
  <si>
    <t>806 箇所</t>
  </si>
  <si>
    <t>CB-090023-VG</t>
  </si>
  <si>
    <t>本技術は、ネジフシ鉄筋の先端に、雌ネジを有する定着金物「タフネジナット」を結合し、異形鉄筋をコンクリートに機械的に定着する技術です。 定着部鉄筋の曲げ加工の必要がなく形状がシンプルで、過密配筋部や狭隘な部分の配筋が簡素化され安全性が向上した定着金物です。</t>
  </si>
  <si>
    <t>ASシャトルスペーサー</t>
  </si>
  <si>
    <t>壁用モルタルスペーサー</t>
  </si>
  <si>
    <t>CG-090025-VG</t>
  </si>
  <si>
    <t xml:space="preserve">ワンタッチ取り付け式で回転を防止する 純かぶり対応の高強度モルタル製スペーサーである。   </t>
  </si>
  <si>
    <t>鉄筋工事用ウォールスペーサーブロック</t>
  </si>
  <si>
    <t>ハート型スペーサーブロック</t>
  </si>
  <si>
    <t>HK-100011-VG</t>
  </si>
  <si>
    <t xml:space="preserve">在来のスペーサーでは、型枠建て込み作業時及び生コンクリート打設作業時に起きるズレ・脱落などが問題でした。ウォールスペーサーは、結束する事により脱落しないので、設置個数を最小にして鉄筋の被りを確保し、安全で経済的に更にスピィーディーに施工できます。  </t>
  </si>
  <si>
    <t>鉄筋工事用コンクリートスペーサーの技術(純かぶり)TS フィットコン</t>
  </si>
  <si>
    <t>モルタル製スペーサー</t>
  </si>
  <si>
    <t>60 10m2</t>
  </si>
  <si>
    <t>KK-100088-VG</t>
  </si>
  <si>
    <t xml:space="preserve">鉄筋と型枠との間を保持するスペーサーです。 ワンタッチでセットすることが出来独自の金具形状で、純かぶりが確保され鉄筋に対してガッチリセットできる。 金具にメッキを施しており錆びにくい。 コンクリート部にかぶりサイズを刻印し目視確認ができる。  </t>
  </si>
  <si>
    <t>ポストヘッドバー工法</t>
  </si>
  <si>
    <t>コンクリート増厚工法</t>
  </si>
  <si>
    <t>172.5 m2</t>
  </si>
  <si>
    <t>KT-090022-VG</t>
  </si>
  <si>
    <t xml:space="preserve">本技術は,後施工プレート定着型せん断補強鉄筋を用いた耐震補強工法である。従来は,コンクリート増厚工法で対応していた。本技術の活用により,曲げ耐力を増加させずにせん断耐力を増強できるので,曲げせん断耐力比の改善による構造体としての安全性の向上が期待できる。  </t>
  </si>
  <si>
    <t>NMBスプライススリーブ鉄筋継手(スーパーUX・スリムスリーブ)</t>
  </si>
  <si>
    <t>ガス圧接</t>
  </si>
  <si>
    <t>200 箇所</t>
  </si>
  <si>
    <t>KT-090044-VG</t>
  </si>
  <si>
    <t xml:space="preserve">本技術は鉄筋を接合する技術である。従来は重ね継手やガス圧接で対応していた。本技術の活用により、継手は作業者の技量や天候等の影響を受けずに所定の性能を発揮することから、工期短縮や品質の向上を飛躍的に図ることができる。  </t>
  </si>
  <si>
    <t>鉄筋の塗布型防錆剤</t>
  </si>
  <si>
    <t>ポリ塩化ビニル系熱収縮性チューブ</t>
  </si>
  <si>
    <t>80 ㎡</t>
  </si>
  <si>
    <t>KT-100017-VG</t>
  </si>
  <si>
    <t xml:space="preserve">本技術は、RC構造物の露出鉄筋の耐蝕性を向上させる水性エポキシ樹脂防錆剤です。 従来は、露出鉄筋にポリ塩化ビニル系チューブをかぶせて熱風をあて被覆。工事再開時に被覆を剥す。 本技術の活用により、塗布作業だけの工程で済み、鉄筋の防錆処理作業の短縮が図れる。  </t>
  </si>
  <si>
    <t>錆転化型防錆剤「ラスクリア」</t>
  </si>
  <si>
    <t>ケレン作業と防錆剤塗布作業</t>
  </si>
  <si>
    <t>KT-100100-VG</t>
  </si>
  <si>
    <t xml:space="preserve">本技術は錆転化型防錆剤です。 従来はケレン作業と防錆剤塗布作業で対処していました。 本技術の活用により鉄筋の赤さびをケレンする作業が不要になることで省人化でき、経済性が向上します。  </t>
  </si>
  <si>
    <t>フリップバー</t>
  </si>
  <si>
    <t>標準フック鉄筋</t>
  </si>
  <si>
    <t>106 m3</t>
  </si>
  <si>
    <t>KT-120001-VG</t>
  </si>
  <si>
    <t xml:space="preserve">本技術は、鉄筋にプレートを摩擦圧接した機械式定着筋であり、従来は標準フック鉄筋で対応していた。本技術の活用により、鉄筋材料費や鉄筋加工費が減少するため経済性が向上する。  </t>
  </si>
  <si>
    <t>鉄筋用機械式継手(エポックジョイント、エースジョイント、フリージョイント、リレージョイント、トップスジョイント、ボルトップス)</t>
  </si>
  <si>
    <t>ガス圧接継手</t>
  </si>
  <si>
    <t>1000 箇所</t>
  </si>
  <si>
    <t>KT-130075-VG</t>
  </si>
  <si>
    <t xml:space="preserve">本技術は、鉄筋同士を継手金物で接合し充填材で固定する鉄筋用機械式継手である。従来は、ガス圧接継手で対応していた。本技術の活用により、ガス圧接治具の脱着、圧接端面の加工や加圧加熱作業がなくなり、省人化、省力化が可能となるため、鉄筋工の工程が短縮できる。  </t>
  </si>
  <si>
    <t>KT-130075-VE</t>
  </si>
  <si>
    <t>脂肪族系鉄筋防錆剤「サビラーズ」「ハイサビラーズ」</t>
  </si>
  <si>
    <t>ポリ塩化ビニル系熱収縮チューブ</t>
  </si>
  <si>
    <t>KT-150006-VE</t>
  </si>
  <si>
    <t xml:space="preserve">本技術は、強靭かつ鉄筋の伸縮に追随する塗膜により、鉄筋に有効な防錆力を発揮させます。従来は、露出鉄筋にポリ塩化ビニル系チューブを被せ、工事再開時に剥がすことで対応していた。本技術の活用により、塗布作業だけの工程で防錆処理作業の短縮が図れる。  </t>
  </si>
  <si>
    <t>錆転化処理剤・鉄筋防錆剤「ラストクエンチ」</t>
  </si>
  <si>
    <t>錆びた鉄筋にケレン作業を施した後、防錆剤を塗布</t>
  </si>
  <si>
    <t>KT-170065-VE</t>
    <phoneticPr fontId="3"/>
  </si>
  <si>
    <t>本技術は、錆びた部分等の鉄筋の塗布型錆転化処理剤及び防錆剤(ラストクエンチ)で、従来は、鉄筋の錆をケレン作業で除去した後、防錆剤を塗布していた。本技術の活用により、ケレン作業等が省け工程が短縮し経済性が向上。複雑な配筋部等でも作業が可能で施工性も向上する。</t>
  </si>
  <si>
    <t>KT-170065-VE</t>
  </si>
  <si>
    <t>鉄筋用FWカプラー継手【EGジョイント、EG打継ジョイント、打ち継ぎ用Gジョイント】</t>
  </si>
  <si>
    <t>200箇所</t>
  </si>
  <si>
    <t>KT-160128-VE</t>
  </si>
  <si>
    <t>本技術は、継手金物をトルクレンチ等で締付けることにより鉄筋同士を接合できる鉄筋用機械式継手で、従来は、ガス圧接継手で対応していた。本技術の活用により、特殊技能が不要で、かつ天候等に影響を受けないため、品質の向上及び工期短縮が図れます。</t>
  </si>
  <si>
    <t>速乾型鉄筋長期防錆剤「ガード21」</t>
  </si>
  <si>
    <t>KT-160117-VE</t>
  </si>
  <si>
    <t>本技術は、RC構造物の鉄筋の耐食性を向上させる塗布型の一液性速乾型鉄筋長期防錆で、従来はポリ塩化熱収縮性ビニル系チューブで対応していた。本技術の活用で、簡易な塗布作業のみで長期防錆が可能となるので、施工可能範囲も広がり品質・施工性・経済性の向上が図れる。</t>
  </si>
  <si>
    <t>KT-160117-VE</t>
    <phoneticPr fontId="3"/>
  </si>
  <si>
    <t>鉄筋結束機 リバータイア</t>
  </si>
  <si>
    <t>ハッカー</t>
  </si>
  <si>
    <t>100000結束</t>
  </si>
  <si>
    <t>KT-160108-VE</t>
  </si>
  <si>
    <t>本技術は、コンクリート打設時等における鉄筋をワイヤで結束するために使用する充電式電動工具で、従来は、ハッカーと呼ぶ手動の工具で対応していた。本技術の活用により熟練工でなくても効率良く確実な結束が可能となり、経済性の向上と生産性の向上が期待できる。</t>
  </si>
  <si>
    <t>サムテック スーパーサビコン</t>
  </si>
  <si>
    <t>熱収縮性チューブ</t>
  </si>
  <si>
    <t>180m2</t>
  </si>
  <si>
    <t>QS-160012-VE</t>
  </si>
  <si>
    <t>鉄筋コンクリート工事において生コンの付着を妨げない鉄筋用防錆剤である。従来は、熱収縮性チューブで対応していた。本技術の活用により、火気の使用およびコンクリート打設前のチューブの剥離が不要となるため、安全性および経済性、施工性が向上する。</t>
  </si>
  <si>
    <t>EPジョイント-SA</t>
  </si>
  <si>
    <t>500箇所</t>
  </si>
  <si>
    <t>KT-130103-VG</t>
  </si>
  <si>
    <t>本技術は、ねじ節鉄筋をカプラーのみ、あるいはカプラーとロックナットで接続し、有機グラウトで固定させるねじ節鉄筋継手で、従来は、ガス圧接継手で対応していた。本技術の活用により、圧接機の設置や鉄筋を加熱する手間が不要となるため、施工性の向上が図れる。</t>
  </si>
  <si>
    <t>KT-130103-VE</t>
  </si>
  <si>
    <t>土木用鉄筋結束機「ツインタイア」</t>
  </si>
  <si>
    <t>手動工具のハッカーと両手指での結束作業</t>
  </si>
  <si>
    <t>10000結束</t>
  </si>
  <si>
    <t>KT-180090-VE</t>
  </si>
  <si>
    <t>本技術は、2本のワイヤを同時に繰り出して鉄筋を電動結束する鉄筋結束機で、従来は手動工具のハッカーと両手指での結束作業で対応していた。本技術の活用により、適切な強度(結束力)の結束が簡単かつ瞬時に可能となるため、省力化、施工性が向上し、工程の短縮が図れる。</t>
  </si>
  <si>
    <t>鉄筋用防錆剤「レジコートEP・レジコートEP-WⅡ・クリアコートZERO」</t>
    <phoneticPr fontId="3"/>
  </si>
  <si>
    <t>熱収縮性塩化ビニールチューブの装着・撤去</t>
    <phoneticPr fontId="3"/>
  </si>
  <si>
    <t>KT-190098-VE</t>
  </si>
  <si>
    <t>[活用促進]</t>
    <phoneticPr fontId="3"/>
  </si>
  <si>
    <t>本技術は、 RC構造物における露出鉄筋に塗布することで、生コンとの付着を妨げず鉄筋の発錆を防止する技術で、従来は熱収縮性塩化ビニールチューブを使用して対応していた。本技術の活用により、防錆剤の1回工程に削減となるので、経済性の向上が図れます。</t>
    <phoneticPr fontId="3"/>
  </si>
  <si>
    <t>鉄筋工</t>
    <phoneticPr fontId="3"/>
  </si>
  <si>
    <t>鉄筋工（ガス圧接工）</t>
  </si>
  <si>
    <t>エコウェル工法</t>
  </si>
  <si>
    <t>ガス圧接工法(アセチレン-酸素法)</t>
  </si>
  <si>
    <t>TH-100022-VG</t>
  </si>
  <si>
    <t xml:space="preserve">建築・土木の工事現場における鉄筋継手として、従来のガス圧接工法のアセチレンガスの使用に替わり、環境負荷が低く安全性の高い天然ガスを使用するガス圧接術です。加圧・火炎調整を自動制御・記録することにより再現性及びトレサビリティーのある施工ができます。  </t>
  </si>
  <si>
    <t>高分子天然ガス圧接継手工法(エコスピード工法)</t>
  </si>
  <si>
    <t>手動ガス圧接工法(還元炎による酸化防止技術)</t>
  </si>
  <si>
    <t>TH-120026-VG</t>
  </si>
  <si>
    <t xml:space="preserve">本技術は、加熱燃料に天然ガスを用いる専用のガス圧接技術で、加熱時の鉄筋接合面の酸化をPSリング(還元材)で防止します。従来は、還元炎で酸化を防止していた。本技術により、接合不良と作業負荷の低減が期待出来る。  </t>
  </si>
  <si>
    <t>スクリュースペーサー</t>
  </si>
  <si>
    <t>コンクリートスペーサーハート型</t>
  </si>
  <si>
    <t>KK-130007-VG</t>
  </si>
  <si>
    <t xml:space="preserve">本技術は鉄筋コンクリートに用いるスペーサーで、かぶり寸法を1㎜刻みで、また実状に合わせた各種の固定方法やかぶり寸法表示の製品を提供する。従来は10㎜刻みであった。本技術の活用により正確で迅速な鉄筋組立作業が可能である。  </t>
  </si>
  <si>
    <t>KK-130007-VE</t>
  </si>
  <si>
    <t>ME溶接継手工法</t>
  </si>
  <si>
    <t>ガス圧接工法</t>
  </si>
  <si>
    <t>1 工事</t>
  </si>
  <si>
    <t>TH-100001-VG</t>
  </si>
  <si>
    <t xml:space="preserve">建築・土木の工事現場における鉄筋継手に対し、炭酸ガス半自動アーク溶接を用いた継手を提供するため、鉄筋継手部を炭酸ガスにて大気(風)を遮断することができる特殊な治具で覆うことにより、屋外環境でも高品質に、容易に施工できるエンクローズ溶接工法です。  </t>
  </si>
  <si>
    <t>コンクリート分離低減剤「モアークリート」</t>
  </si>
  <si>
    <t>標準的なレディーミクストコンクリート(仕様24-8-25(20)BB)</t>
  </si>
  <si>
    <t>CB-080013-VG</t>
  </si>
  <si>
    <t>コンクリート分離低減剤「モア-クリート」は、従来のコンクリート混和剤と比べて極少量(0.8g/m3)、極小作業(アジテータ車高速回転3～5回転)でコンクリートの品質を改善向上させることで、ひび割れ発生抑制・材料分離抵抗性等に寄与する多機能添加剤である。</t>
  </si>
  <si>
    <t>低温、高温環境でも施工可能な浸透性エチルシラン撥水剤サンハイドロックL</t>
  </si>
  <si>
    <t>水性シラン系表面含浸工</t>
  </si>
  <si>
    <t>CB-130015-VG</t>
  </si>
  <si>
    <t xml:space="preserve">コンクリート構造物に含浸させ、撥水層を形成することで、劣化因子の侵入を抑制し、耐久性を向上させる浸透性撥水剤。 独自の特殊溶媒により、揮発が遅く含浸しやすいという水系の特徴を有したまま、従来水系では施工できなかった0℃以下での施工を可能とした。  </t>
  </si>
  <si>
    <t>CB-130015-VE</t>
  </si>
  <si>
    <t>トリガージョイント</t>
  </si>
  <si>
    <t>Vカット目地(目地棒+誘導鉄板+塩ビ止水板)及びシール充填</t>
  </si>
  <si>
    <t>25 m</t>
  </si>
  <si>
    <t>CG-080014-VG</t>
  </si>
  <si>
    <t xml:space="preserve">本技術は特定の位置にひび割れを人為的に集中させると共に、漏水や鉄筋腐食を防ぐ止水性能、型枠取付時から完成までの施工性能に優れたコンクリートひび割れ誘発目地材です。  </t>
  </si>
  <si>
    <t>CS-21ひび割れ補修セット</t>
  </si>
  <si>
    <t>表面被覆工</t>
  </si>
  <si>
    <t>CG-110003-VG</t>
  </si>
  <si>
    <t xml:space="preserve">ひび割れの補修を、無機系の①CS-21クリアー、②CSパテのセットにおいて、ひび割れに塗布+擦込む簡便な工法によりひび割れ自閉効果と空隙の充填を可能とした。ひび割れからの劣化因子の侵入を防ぎコンクリートの耐久性向上と美観等に寄与する技術。  </t>
  </si>
  <si>
    <t>ボンネルタイト</t>
  </si>
  <si>
    <t>樹脂発泡目地板(セーフタイト)</t>
  </si>
  <si>
    <t>CG-110037-VG</t>
  </si>
  <si>
    <t xml:space="preserve">コンクリート構造物の膨張収縮変位を緩衝する目地板に表面凹凸加工(エンボス)を付与した製品  </t>
  </si>
  <si>
    <t>けい酸塩系表面含浸材CS-21ネオ</t>
  </si>
  <si>
    <t>表面含浸工法(反応型けい酸塩系表面含浸工法)</t>
  </si>
  <si>
    <t>CG-160013-VE</t>
  </si>
  <si>
    <t xml:space="preserve">新設コンクリート構造物の表面保護に最適で、施工性が良好な反応型けい酸塩系表面含浸材。施工は清掃後の表面に材料を1回塗布のみで散水は不要。継続的な微細空隙の充填効果により、かぶりを健全に保ち鋼材腐食を抑制。更なる品質向上、耐久性向上、長寿命化に寄与する。  </t>
  </si>
  <si>
    <t>KB目地Jタイプ</t>
  </si>
  <si>
    <t>在来ひび割れ誘発目地工法:目地棒(取外後コーキング)+鉄板+止水板</t>
  </si>
  <si>
    <t>HK-100037-VG</t>
  </si>
  <si>
    <t xml:space="preserve">鉄筋への取付が容易であり、精度の向上を図ったひび割れ誘発目地材。 鉄筋に取り付けた目地本体と鉄板により、温度ひび割れを集中制御し、目地本体の止水機能が鉄筋の腐食を抑制する。配力筋に固定する本体と鉄板は、専用固定金具により容易に精度良く固定出来る。  </t>
  </si>
  <si>
    <t>塗布型収縮低減剤(高含浸タイプ)「ヌッテガード」</t>
  </si>
  <si>
    <t>散水養生</t>
  </si>
  <si>
    <t>100 m^3</t>
  </si>
  <si>
    <t>HK-110025-VG</t>
  </si>
  <si>
    <t xml:space="preserve">ヌッテガードは硬化コンクリートおよびモルタルに塗布することで,特に初期の乾燥収縮を抑制し,ひび割れを低減します。また,含浸性が高く,躯体内部に早期に浸透しますので,液垂れが少なく施工性に優れます。コンクリートおよびモルタルの美観を損ないません。  </t>
  </si>
  <si>
    <t>無機系コンクリート浸透改質材「リフレパセットD70」</t>
  </si>
  <si>
    <t>無機系表面被覆工法</t>
  </si>
  <si>
    <t>KK-100025-VG</t>
  </si>
  <si>
    <t xml:space="preserve">本技術は、特殊アルコキシシランを使用したコンクリート表面改質工法である。従来は、複層に材料を塗布する事で塩害・アルカリ骨材反応・中性化を抑制していた。本技術の活用により、単層塗布でも硬化後、無機系ポリマーになるため長期に渡り各抑制効果が期待できる。  </t>
  </si>
  <si>
    <t>KSポインター</t>
  </si>
  <si>
    <t>結束線による鉄筋工法。</t>
  </si>
  <si>
    <t>KK-100101-VG</t>
  </si>
  <si>
    <t xml:space="preserve">本技術は、コンクリート天端の精度向上がはかれる製品です。工具不要で鉄筋への取り付けができる金物と、簡易且つ迅速にセットできる天端マーカーを備え、ケーブル等の干渉にも柔軟に対応する樹脂製バー(固定式鋼製バー)との組み合わせで、作業効率が向上します。  </t>
  </si>
  <si>
    <t>含浸系表面保護材「プロテクトシルBH N」</t>
  </si>
  <si>
    <t>有機系表面被覆工法</t>
  </si>
  <si>
    <t>KK-120047-VG</t>
  </si>
  <si>
    <t xml:space="preserve">本技術は、塩害・凍害・アルカリ骨材反応等によるコンクリートの劣化を防止する技術であり、従来は有機系表面被覆工法で対応していた。本技術の活用により、工事費の低減及び工期短縮が期待できる。  </t>
  </si>
  <si>
    <t>ジョインボンド工法</t>
  </si>
  <si>
    <t>チッピング(はつり)処理</t>
  </si>
  <si>
    <t>KK-130043-VG</t>
  </si>
  <si>
    <t xml:space="preserve">本技術は、高圧水処理後に繊維補強ポリマーセメント系接着材を塗布する新旧コンクリート打継目接着工法であり、従来はチッピング(はつり)処理で対応していた。本技術の採用により品質の向上、省力化、周辺環境への影響抑制が期待できる。  </t>
  </si>
  <si>
    <t>KK-130043-VE</t>
  </si>
  <si>
    <t>省力施工型コンクリート改質・劣化防止剤「リアル・メンテ」</t>
  </si>
  <si>
    <t>ケイ酸塩系表面含浸材</t>
  </si>
  <si>
    <t>KT-080018-VG</t>
  </si>
  <si>
    <t xml:space="preserve">本技術は省力施工型コンクリート改質・劣化防止剤「リアル・メンテ」で、従来はケイ酸塩系表面含浸材により対応していた。本技術の活用により散水養生不要による適正なケイ酸塩濃度が含浸し維持される事で中性化抑止効果を発揮し、品質が向上する。  </t>
  </si>
  <si>
    <t>コンフィックスSM-9</t>
  </si>
  <si>
    <t>シラン系表面含浸材</t>
  </si>
  <si>
    <t>KT-090002-VG</t>
  </si>
  <si>
    <t xml:space="preserve">本技術は、特殊シラン系化合物とシリコーン樹脂をハイブリッド化した表面含浸材で、従来のシラン系表面含浸材は、撥水機能のみの性能であった。本技術の活用により、撥水機能と中性化抑制効果を両立して、コンクリート構造物の総合的な耐久性向上が期待できる。  </t>
  </si>
  <si>
    <t>高浸透性コンクリート改質剤 【リバコン・リキッド】</t>
  </si>
  <si>
    <t>無機・有機複合コーティング材</t>
  </si>
  <si>
    <t>KT-090067-VG</t>
  </si>
  <si>
    <t xml:space="preserve">本技術は、高浸透性のコンクリート改質剤で、従来は無機・有機複合コーティング材で対応していた。 本技術の活用により、コンクリート内部の緻密化が図れ、外的劣化要因からコンクリート構造物を保護し、耐久性向上が図れます。 </t>
  </si>
  <si>
    <t xml:space="preserve"> コンクリックエース</t>
  </si>
  <si>
    <t>養生用ポリフィルムシートによる被覆</t>
  </si>
  <si>
    <t>KT-110023-VG</t>
  </si>
  <si>
    <t xml:space="preserve">本技術は型枠脱型後のコンクリート面に塗布して、水分蒸発抑制と乾燥収縮を低減する浸透型表面養生剤で、従来は養生用ポリフィルムシートによる被覆で対応していた。本技術の活用により塗布作業だけですみ、コンクリートの養生処理作業の工程短縮になる。  </t>
  </si>
  <si>
    <t>グレースマイクロファイバー</t>
  </si>
  <si>
    <t>81 m3</t>
  </si>
  <si>
    <t>KT-110030-VG</t>
  </si>
  <si>
    <t xml:space="preserve">本技術は、コンクリートにグレースマイクロファイバーを混入するもので、従来は、プレーンコンクリートで対応していた。本技術の活用により、初期プラスチック収縮ひび割れ抑制、剥離・剥落防止、耐火性の向上が図れるため、品質・耐久性が向上します。  </t>
  </si>
  <si>
    <t>速硬性混和材「Facet」</t>
  </si>
  <si>
    <t>超速硬コンクリート</t>
  </si>
  <si>
    <t>KT-120115-VG</t>
  </si>
  <si>
    <t>本技術は6～12時間で24N/mm2の強度発現をする速硬コンクリートを製造する技術で、従来は超速硬コンクリートで対応していた。本技術の活用により、特殊な専用車両や機械類を使用しないためその経費を削減することができ、経済性が向上する。</t>
  </si>
  <si>
    <t>コンクリートキーパーシリーズ</t>
  </si>
  <si>
    <t>けい酸ナトリウム系表面含浸材</t>
  </si>
  <si>
    <t>KT-120118-VG</t>
  </si>
  <si>
    <t xml:space="preserve">本技術は、コンクリートの表面に塗布し保護を行う無機リチウム系ミックスタイプ含浸材で、従来は、けい酸ナトリウム系表面含浸材で対応していた。本技術の活用により、一度塗りで効果を発揮するため塗布工程が簡素化でき工程短縮が期待できる。 </t>
  </si>
  <si>
    <t>レオソルブ703B</t>
  </si>
  <si>
    <t>添加型乾燥収縮低減剤</t>
  </si>
  <si>
    <t>KT-130024-VG</t>
  </si>
  <si>
    <t xml:space="preserve">本技術は塗布型のコンクリート表面乾燥収縮低減剤で、従来は添加型乾燥収縮低減剤で対応していた。本技術の活用により、乾燥収縮低減剤の使用量が低減されるためコスト低減が可能となり、経済性が向上する。 </t>
  </si>
  <si>
    <t>KT-130024-VE</t>
  </si>
  <si>
    <t>耐久性向上養生剤「キュアブリッド」</t>
  </si>
  <si>
    <t>塗布型の養生剤</t>
  </si>
  <si>
    <t>KT-130047-VG</t>
  </si>
  <si>
    <t>本技術は、硬化したコンクリートの水分逸散を抑制し、初期ひび割れを低減させる養生剤で、従来は塗布型の養生剤で対応していた。本技術の活用により養生と同時に透水性や中性化の抑制、塩分浸透抵抗性を向上出来るため耐久性が向上します。</t>
  </si>
  <si>
    <t>KT-130047-VE</t>
  </si>
  <si>
    <t>無機質けい酸塩系含浸材「ポルトガードプレクサス」</t>
  </si>
  <si>
    <t>散水養生を必要とするけい酸塩系含浸材</t>
  </si>
  <si>
    <t>KT-130065-VG</t>
  </si>
  <si>
    <t xml:space="preserve">本技術はコンクリート表面保護に用いる散水養生不要のけい酸塩系含浸材であり、従来は散水養生を必要とするけい酸塩系含浸材で対応していた。本技術の活用によりカリウムの反応促進作用により散水養生が不要となるため、施工性の向上と経済性の向上が得られる。  </t>
  </si>
  <si>
    <t>KT-130065-VE</t>
  </si>
  <si>
    <t>NFKパネル工法</t>
  </si>
  <si>
    <t>鋼板接着工法</t>
  </si>
  <si>
    <t>KT-150025-VR</t>
    <phoneticPr fontId="3"/>
  </si>
  <si>
    <t>本技術は、成型版補強工法で、従来は、鋼板接着工法で対応していた。本技術の活用により、パネルサイズは大きくなるが、軽量化されたことで作業の省力化が可能となり、経済性、工程、品質、安全性の向上が図れます。</t>
  </si>
  <si>
    <t>KT-150025-VR</t>
  </si>
  <si>
    <t>浸透性吸水防止材・コンクリート表面保護剤(含浸剤)LEOTECT(レオテクト)シリーズ</t>
  </si>
  <si>
    <t>有機系塗料を用いた表面被覆工法</t>
  </si>
  <si>
    <t>KT-150042-VR</t>
    <phoneticPr fontId="3"/>
  </si>
  <si>
    <t>本技術は吸水性防止材を使用した表面含浸工法である。従来は有機系塗料を用いた表面被覆工法で対応していた。本技術の活用により、施工日数短縮による経済性の向上・外観を変えない事による表面損傷進行程度の確認性向上・有機溶剤を使用しない事による環境改善が図れます。</t>
  </si>
  <si>
    <t>KT-150042-VR</t>
  </si>
  <si>
    <t>鉛直打継処理シート工法</t>
  </si>
  <si>
    <t>凝結遅延剤工法</t>
  </si>
  <si>
    <t>1 m2</t>
  </si>
  <si>
    <t>KT-160139-VE</t>
  </si>
  <si>
    <t xml:space="preserve">本工法は、骨材40㎜以下のコンクリートの鉛直打継目において、型枠へのシート貼付・脱型だけで凹凸面を成形する工法で、従来は型枠に凝結遅延剤を塗布し脱型後高圧洗浄していた。本工法により高圧洗浄が不要となり、コスト縮減、工程短縮、環境保全が図れる。  </t>
  </si>
  <si>
    <t>ニュークリート</t>
  </si>
  <si>
    <t>普通コンクリート</t>
  </si>
  <si>
    <t>QS-080018-VG</t>
  </si>
  <si>
    <t xml:space="preserve">ニュークリートは、 コンクリート・モルタルに靭性という機能をもたせることで、初期ひび割れ・乾燥収縮ひび割れの抑制、剥離・剥落の防止等を行うナイロン繊維です。  </t>
  </si>
  <si>
    <t>コンクリート混和材(CfFA:改質フライアッシュ)</t>
  </si>
  <si>
    <t>普通ポルトランドセメント使用のコンクリート</t>
  </si>
  <si>
    <t>QS-100005-VG</t>
  </si>
  <si>
    <t xml:space="preserve">CfFA(改質フライアッシュ)は、石炭火力発電施設から排出されるフライアッシュを改質した混和材料で、①コンクリートのひび割れ・アル骨反応等の劣化現象の抑制、②構造物の長寿命化、③ライフサイクルコストの低減等の効能の外、フライアッシュの大量消費を可能とする。 </t>
  </si>
  <si>
    <t>IDジョイント</t>
  </si>
  <si>
    <t>ひび割れ誘発目地(シーリング材+誘発鉄板+塩ビ止水板)</t>
  </si>
  <si>
    <t>QS-100024-VG</t>
  </si>
  <si>
    <t xml:space="preserve">コンクリート構造物の宿命とも云われる、ひび割れを計画的に発生させ且つ、防水機能を持たせると共に 発生させた内部ひび割れの充填をも可能にした誘発目地材です。  </t>
  </si>
  <si>
    <t>塗布型高性能収縮低減剤「クラックセイバー」</t>
  </si>
  <si>
    <t>通常コンクリート打設工</t>
  </si>
  <si>
    <t>SK-080001-VG</t>
  </si>
  <si>
    <t xml:space="preserve">本技術は、塗布型収縮低減剤をコンクリート表層に塗布・含浸することで乾燥収縮及び水分の逸散を抑制する技術である。従来は混和材料の添加や、長期間の散水を実施していたが、本技術により、コンクリートの耐久性向上に関し、コスト削減、省力化が期待できる。  </t>
  </si>
  <si>
    <t>コンクリートひび割れ低減用ネット「ハイパーネット60」</t>
  </si>
  <si>
    <t>SK-080003-VG</t>
  </si>
  <si>
    <t xml:space="preserve">本技術はコンクリート構造物に発生するひび割れを抑制する技術であり、従来にない技術である。本技術の活用により、耐久性に大きく影響する幅の広いひび割れの発生を抑制することにより、コンクリート構造物の品質の向上が期待される。  </t>
  </si>
  <si>
    <t>レベルポイントミニ</t>
  </si>
  <si>
    <t>段取り筋への表示用鉄筋の点溶接</t>
  </si>
  <si>
    <t>QS-180004-VE</t>
  </si>
  <si>
    <t xml:space="preserve">橋梁床版等のコンクリート打設において天端レベルを無溶接で表示する製品で、従来は、段取り筋への表示用鉄筋の点溶接で対応していた。本技術の活用により、溶接作業が不要となり、鉄筋突出がなく危険要因が軽減でき、施工性および安全性の向上が期待できる。 </t>
  </si>
  <si>
    <t>セレキュアモイスト</t>
  </si>
  <si>
    <t>繊維系の養生マット</t>
  </si>
  <si>
    <t>KT-160032-VE</t>
  </si>
  <si>
    <t xml:space="preserve">本技術は、繊維層と金属フィルム層の2層構造のコンクリート用湿潤養生シートであり、従来は繊維系の養生マットで対応していました。本技術の活用により、散水回数が低減できるため省力化および経済性の向上が期待できます。 </t>
  </si>
  <si>
    <t>コンクリート改質・劣化防止剤 「カルサプリ」、「リアクトライズ」</t>
  </si>
  <si>
    <t>表面被覆工法で使用するエポキシ樹脂材料</t>
  </si>
  <si>
    <t>SK-160004-VR</t>
    <phoneticPr fontId="3"/>
  </si>
  <si>
    <t>本技術はカルシウム補助剤併用の表面含浸剤で、従来はエポキシ樹脂等による表面被覆工法で対応していた。本技術の活用により大幅なコストダウン及び工程の削減が図れる。</t>
  </si>
  <si>
    <t>SK-160004-VR</t>
  </si>
  <si>
    <t>コンクリート添加剤『FD-15』</t>
  </si>
  <si>
    <t>ビニロン繊維を使用したコンクリート添加剤</t>
  </si>
  <si>
    <t>32m3</t>
  </si>
  <si>
    <t>KT-160012-VE</t>
  </si>
  <si>
    <t xml:space="preserve">本技術は、ミクロカーボン繊維を使用したコンクリート収縮低減剤で、従来はビニロン繊維を使用したコンクリート添加剤で対応していた。本技術の活用により、コンクリートの収縮によるひび割れを抑制できるため、耐久性の向上が図れる。 </t>
  </si>
  <si>
    <t>コンクリート劣化を抑制する含浸式 KCガードα工法</t>
  </si>
  <si>
    <t>アクリルゴム塗膜工法</t>
  </si>
  <si>
    <t>KT-130029-VG</t>
  </si>
  <si>
    <t>本技術は含浸性珪酸リチウムを塗布含浸するコンクリート劣化抑制工法で、従来は、アクリルゴム塗膜工法で対応していた。本技術の活用により、ガラス系無機質をコンクリート内部に形成するため、耐久性が向上し品質の向上が図れる。</t>
  </si>
  <si>
    <t>KT-130029-VR</t>
  </si>
  <si>
    <t>シラン系とケイ酸塩系の特長を併せ持つハイブリッド型表面含浸材(サンハイドロックL2)</t>
  </si>
  <si>
    <t>110㎡</t>
  </si>
  <si>
    <t>CB-190021-VE</t>
  </si>
  <si>
    <t>本技術は表面を疎水化しながら空隙の閉塞を同時に行うことで高い長寿命化効果を持つハイブリッド型表面含浸材である。従来のシラン系とケイ酸塩系の特長を併せ持っている。本技術を使用すればどのような現場でも高い保護効果を発揮することが期待できる。</t>
  </si>
  <si>
    <t>スーパーハイブリッド(耐塩害性・高耐久性コンクリート混和材)</t>
  </si>
  <si>
    <t>1m3</t>
  </si>
  <si>
    <t>QS-160030-VE</t>
  </si>
  <si>
    <t>レディーミクストコンクリート製造時に、コンクリート配合のセメントと置換し結合材の一部として使用することで、耐塩害・アルカリ骨材反応の抑制・収縮ひび割れの抑制に効果を発揮し、構造物の耐久性を向上し長寿命化、ライフサイクルコストの低減が期待できる。</t>
  </si>
  <si>
    <t>ポリマーセメントモルタル(ゴムラテックスモルタル)型充填材</t>
  </si>
  <si>
    <t>センサによる充填管理</t>
  </si>
  <si>
    <t>1橋梁</t>
  </si>
  <si>
    <t>CB-160010-VE</t>
  </si>
  <si>
    <t>本技術は、鋼材とコンクリートとの複合構造物や鋼材とコンクリートの境界部等について、コンクリート打設時に充填不良が懸念される狭隘な箇所への事前充填を行い、施工による充填不良を防止できるポリマーセメントモルタル型の充填材です。</t>
  </si>
  <si>
    <t>シールレスタイプの誘発目地材(IDジョイントS)</t>
  </si>
  <si>
    <t>ひび割れ誘発目地(誘発鉄板+塩ビ止水板+シーリング)</t>
  </si>
  <si>
    <t>QS-170006-VE</t>
  </si>
  <si>
    <t>シーリングによる化粧目地を不要とした誘発目地材(主部材S)で防水機能(ブチルゴム)も兼ね備えているためコンクリート表面からの侵入水を防ぐ。また、コンクリート内部に断面欠損部材(副部材)を設置することにより計画的にひび割れを発生させることができる。</t>
    <phoneticPr fontId="3"/>
  </si>
  <si>
    <t>コンクリート補強用ナイロン繊維（ニュークリート　セカンド）</t>
    <phoneticPr fontId="3"/>
  </si>
  <si>
    <t>普通コンクリート</t>
    <phoneticPr fontId="3"/>
  </si>
  <si>
    <t>QS-200016-VE</t>
  </si>
  <si>
    <t>本材料はコンクリート工に寄与する技術である。コンクリート１ｍ３当たり300gのナイロン短繊維を混入するだけで繊維の接着効果によりコンクリートの弱点である初期クラックや様々なひび割れを抑制し剥離・剥落を防止。また火災等の高熱による爆裂抑制効果も期待できる。</t>
    <phoneticPr fontId="3"/>
  </si>
  <si>
    <t>ポルトグラスⅡ工法</t>
    <phoneticPr fontId="3"/>
  </si>
  <si>
    <t>けい酸塩系表面含浸材</t>
    <phoneticPr fontId="3"/>
  </si>
  <si>
    <t>CB-190016-VE</t>
  </si>
  <si>
    <t>本技術は、組成の最適化と高濃度化を実現した新規の反応型けい酸塩系表面含浸材。より緻密なゲルを形成することで、従来よりも高い劣化因子の抑制効果を発揮し、特に遮水性・遮塩性・ひび割れ閉塞性・含浸性に優れる。塗布回数は1回となり、施工工程・コストも低減。</t>
    <phoneticPr fontId="3"/>
  </si>
  <si>
    <t>Basilisk HA　自己治癒コンクリート</t>
    <phoneticPr fontId="3"/>
  </si>
  <si>
    <t>普通コンクリート工</t>
    <phoneticPr fontId="3"/>
  </si>
  <si>
    <t>HK-220003-VE</t>
  </si>
  <si>
    <t>本技術はバクテリアの代謝活動によりコンクリートのひび割れを自己修復させる混和剤であり、従来は普通コンクリート工（供用後のクラックは樹脂注入工法の補修）で行ってきた。本技術の活用で構造物の耐久性が向上し、メンテナンス作業を低減させた長寿命化が期待できる。</t>
    <phoneticPr fontId="3"/>
  </si>
  <si>
    <t>セレキュアモイスト 断熱タイプ</t>
    <phoneticPr fontId="3"/>
  </si>
  <si>
    <t>不織布マットとブルーシートを用いた養生工</t>
    <phoneticPr fontId="3"/>
  </si>
  <si>
    <t>KT-200047-VE</t>
  </si>
  <si>
    <t>本技術は、ダブル断熱層と保水層からなるコンクリート用保温湿潤養生シートであり、従来は不織布マットとブルーシートを用いた養生工で対応していた。本技術の活用により、ブルーシート敷設が省略されるため、省力化および工程の短縮が期待できます。</t>
    <phoneticPr fontId="3"/>
  </si>
  <si>
    <t>ハイグリップ・メタルバンド</t>
  </si>
  <si>
    <t>膨張材の使用によるひび割れ抑制</t>
    <phoneticPr fontId="3"/>
  </si>
  <si>
    <t>KT-170094-VE</t>
  </si>
  <si>
    <t>本技術は、帯状の穴開き鋼板によるコンクリートのひび割れを抑制する技術で、従来は、膨張材の使用によるひび割れ抑制で対応していた。本技術の活用により、膨張材は使用せず、安価な鋼板を利用してひび割れを抑制するので、経済性の向上が図れます。</t>
    <phoneticPr fontId="3"/>
  </si>
  <si>
    <t>コンクリート工</t>
    <phoneticPr fontId="3"/>
  </si>
  <si>
    <t>コンクリート養生多層シート「CURE-RIGHT」</t>
  </si>
  <si>
    <t>KK-190046-VE</t>
  </si>
  <si>
    <t>本技術はコンクリート養生において湿潤状態を維持する貼付け型シート製品技術であり、従来は一般養生(散水)であった。本技術の活用により、コンクリートの品質の向上が期待できる。</t>
  </si>
  <si>
    <t>コンクリート供試体確認版転写技術(QC版)</t>
  </si>
  <si>
    <t>国土交通省中部地方整備局 土木工事特記仕様書 供試体の確認方法 A法</t>
  </si>
  <si>
    <t>6 枚</t>
  </si>
  <si>
    <t>CB-120005-VG</t>
  </si>
  <si>
    <t xml:space="preserve">本技術は、供試体に文字を転写する技術であり、従来は、固まった供試体に直接手書きをしていたが、すり替え、改ざんの恐れがあった。しかし、新技術では、文字転写技術により、すり替え、改ざんの問題を解消し、その結果、信頼性の高い圧縮強度試験が担保された。 </t>
  </si>
  <si>
    <t>コンクリート供試体確認版(品質証明シールVer.2)</t>
  </si>
  <si>
    <t>コンクリート供試体確認版(品質証明シール)</t>
  </si>
  <si>
    <t>CB-130013-VG</t>
  </si>
  <si>
    <t xml:space="preserve">コンクリートの品質管理のため、圧縮強度試験用供試体(テストピース)を厳格に管理するために用いる供試体確認版(品質証明シールVer.2)に、事業主体・工事名等、現場確認事項以外の情報をあらかじめ印刷して施工者に供給・提供する技術(製品)。6枚1シートで施工性向上。  </t>
  </si>
  <si>
    <t>CB-130013-VE</t>
  </si>
  <si>
    <t>生コン品質保持カバー</t>
  </si>
  <si>
    <t>通常の生コンクリート運搬</t>
  </si>
  <si>
    <t>1020 m3</t>
  </si>
  <si>
    <t>CG-110012-VG</t>
  </si>
  <si>
    <t xml:space="preserve">技術の役割 ・生コンミキサー車のミキサードラムに本技術を装着することにより、生コンクリート運搬時において、外気温及び太陽熱影響を低減し、夏期は温度上昇抑制、冬期は温度低下を抑制し、オールシーズン生コンクリートの品質を良好な状態に保持するための技術。  </t>
  </si>
  <si>
    <t>モバイル式コンクリート養生温度管理システム</t>
  </si>
  <si>
    <t>人員による温度管理</t>
  </si>
  <si>
    <t>1 か月</t>
  </si>
  <si>
    <t>HK-100021-VG</t>
  </si>
  <si>
    <t>養生中のコンクリート内温度や、外気温・養生仮囲い内温度等を24時間体制で自動計測・記録し、打設したコンクリートの品質確保を図るシステム。auやdocomoのモバイル通信網を利用し、各温度計のデータを現地からサーバへ送信・集約し、いつでもどこからでも確認できる。</t>
  </si>
  <si>
    <t>トラック・アジテータ保温カバー</t>
  </si>
  <si>
    <t>通常運搬</t>
  </si>
  <si>
    <t>720 m3</t>
  </si>
  <si>
    <t>HK-110012-VG</t>
  </si>
  <si>
    <t xml:space="preserve">従来有効な技術のなかった、アジテータ車による生コンクリート運搬時の温度低下を抑制する技術です。外気温が-0.6℃、運搬時間60分、練り上がり温度16℃で、温度低下を2.7℃(外気温3.3℃、運搬時間1時間、練り上がり温度17℃では3℃)抑制したことを確認しています。  </t>
  </si>
  <si>
    <t>ECOMAC(エコマック)</t>
  </si>
  <si>
    <t>高性能AE減水剤遅延形等の混和剤による品質管理</t>
  </si>
  <si>
    <t>850 m3</t>
  </si>
  <si>
    <t>KK-090001-VG</t>
  </si>
  <si>
    <t xml:space="preserve">生コンクリート運搬中、夏期の生コン温度上昇抑制。 生コンクリートの水和反応・凝結反応を遅延し、品質変化を抑制。  </t>
  </si>
  <si>
    <t>コンクリートの充填検知システム「ジューテンダー」</t>
  </si>
  <si>
    <t>熱電対の温度計測による温度変化で充填を捉える方式</t>
  </si>
  <si>
    <t>2 回</t>
  </si>
  <si>
    <t>KT-090011-VG</t>
  </si>
  <si>
    <t>本技術は、コンクリートの充填と締固めのリアルタイム検知システムで、従来は熱電対による温度計測と表面状態の目視確認で対応していた。本技術の活用により、充填および締固め状況を一目瞭然で判定でき、コンクリート打設の品質管理向上が図れます。</t>
  </si>
  <si>
    <t>コンクリート養生管理システム サーモニター</t>
  </si>
  <si>
    <t>ハンディーロガーでの計測と表計算ソフトでの管理</t>
  </si>
  <si>
    <t>KT-120021-VG</t>
  </si>
  <si>
    <t xml:space="preserve">本技術は、養生中のコンクリート温度等を自動計測するシステムで、従来は、ハンディーロガーでの計測と表計算ソフトでの管理で対応していた。本技術の活用により、データ回収作業を省力化できるため、経済性の向上が図れる。  </t>
  </si>
  <si>
    <t>スマートセンサ型枠システム</t>
  </si>
  <si>
    <t>合板型枠工法+テストピース圧縮試験による推定強度確認</t>
  </si>
  <si>
    <t>QS-110040-VG</t>
  </si>
  <si>
    <t xml:space="preserve">本技術は型枠に、温度・姿勢・静電容量をリアルタイムで把握できるセンサを取り付ける事で、コンクリートの強度発現を推定でき、適切な脱型時期が確認できるシステムです。  </t>
  </si>
  <si>
    <t>生コン温度抑制対策『ファームバリア』プラス(旧技術名 生コン車温度抑制対策『ファームバリア』プラス)</t>
  </si>
  <si>
    <t>鋼製型枠</t>
  </si>
  <si>
    <t>QS-120011-VG</t>
  </si>
  <si>
    <t>夏場の生コンクリートの品質を安定させる為、鋼製型枠に遮熱塗装し、外気温が生コンクリートに影響しないようにする暑中コンクリート対策技術。</t>
  </si>
  <si>
    <t>OPEN現場「ICタグを活用したコンクリート品質証明」</t>
  </si>
  <si>
    <t>供試体への識別記入及び表計算ソフトによる品質記録・現場日報の作成。</t>
  </si>
  <si>
    <t>1工事</t>
  </si>
  <si>
    <t>TH-170007-VE</t>
  </si>
  <si>
    <t>打設情報(施行年度、打設日、工事名、配合等)をICタグ内のUnicodeと紐づけしてWebサーバに保存し、関連付けられたコンクリート示方配合、材料特性などをインターネットで工事竣工まで追跡可能にしたシステム。</t>
  </si>
  <si>
    <t>コンクリート養生管理に用いる無線温湿度測定装置</t>
  </si>
  <si>
    <t>作業員による気温測定、目視等による養生管理</t>
  </si>
  <si>
    <t>1式</t>
  </si>
  <si>
    <t>KK-160022-VE</t>
  </si>
  <si>
    <t>本製品は、コンクリート湿潤養生管理において、打設現場より離れた場所にてコンクリート打設場所近辺の温湿度状況を測り、適切な湿潤管理を行う為の支援ツールである。本製品の導入で、湿潤養生の迅速化により、コンクリート品質の向上が期待できる。</t>
  </si>
  <si>
    <t>環境品質保持カバー「HYBRID」</t>
  </si>
  <si>
    <t>遮熱塗装を施したミキサー車による通常の生コンクリート運搬</t>
  </si>
  <si>
    <t>300m3</t>
    <phoneticPr fontId="3"/>
  </si>
  <si>
    <t>KT-150031-VE</t>
  </si>
  <si>
    <t>本技術は、生コンクリート輸送時の温度を安定させるミキサー車用ドラムカバーで、従来は遮熱塗装を施したミキサー車による通常のコンクリート運搬で対応していた。 本技術の活用により、生コンの品質が向上する他、環境負荷の低減が図れます。</t>
  </si>
  <si>
    <t>コンクリート充填管理システム「ジュウテンミエルカ」</t>
  </si>
  <si>
    <t>熱電対センサを用いたコンクリート充填状況の管理</t>
  </si>
  <si>
    <t>500ｍ</t>
  </si>
  <si>
    <t>TH-180010-VE</t>
  </si>
  <si>
    <t>本技術は複数の検知部を有する薄型シート状センサを⽤いてコンクリートの充填状況を管理するシステムである。従来は点で温度計測をする熱電対で充填監視をしていたが、本技術は薄型シート状センサの範囲全体の充填状況をまとめて監視出来る為、構造物の品質が向上する。</t>
    <phoneticPr fontId="3"/>
  </si>
  <si>
    <t>止水板クリッパー</t>
    <phoneticPr fontId="3"/>
  </si>
  <si>
    <t>人力による止水板保持</t>
    <phoneticPr fontId="3"/>
  </si>
  <si>
    <t>10m2</t>
    <phoneticPr fontId="3"/>
  </si>
  <si>
    <t>HR-200004-VE</t>
  </si>
  <si>
    <t>本技術は止水板位置にコンクリートを打設する際、止水板を水平よりも上方に仮固定する補助具であり、従来は作業員の手で支えていた。本技術の活用により、作業が省力化されるほか止水板周囲のコンクリートの空隙やジャンカ発生を抑止でき、品質の向上が期待できる。</t>
    <phoneticPr fontId="3"/>
  </si>
  <si>
    <t>かぶりチェッカー</t>
    <phoneticPr fontId="3"/>
  </si>
  <si>
    <t>クロス標尺</t>
    <phoneticPr fontId="3"/>
  </si>
  <si>
    <t>1構造物</t>
    <rPh sb="1" eb="4">
      <t>コウゾウブツ</t>
    </rPh>
    <phoneticPr fontId="3"/>
  </si>
  <si>
    <t>QS-190052-VE</t>
  </si>
  <si>
    <t>型枠と鉄筋の間に挿入することで簡単に固定でき、かぶり厚を正確に測定することができるようにした技術であり、従来はクロス標尺等にて対応していた。本技術の活用により、配筋検査および写真管理における施工性の向上を図ることができる。</t>
    <phoneticPr fontId="3"/>
  </si>
  <si>
    <t>コンクリート品質管理システム it-Concrete</t>
    <phoneticPr fontId="3"/>
  </si>
  <si>
    <t>人手での時間管理・記録、電話による情報交換、帳票作成作業</t>
    <phoneticPr fontId="3"/>
  </si>
  <si>
    <t>14400m3</t>
    <phoneticPr fontId="3"/>
  </si>
  <si>
    <t>KT-200152-VE</t>
  </si>
  <si>
    <t>本技術は、生コンの練混ぜ、運搬、打設の情報をリアルタイムにクラウドで共有・見える化する技術で、従来は紙伝票や電話で伝達していた。本技術の活用により、工事進行を関係者が同時に確認、帳票も自動出力できるようになり、コンクリート工の品質と生産性の向上が図れる。</t>
    <phoneticPr fontId="3"/>
  </si>
  <si>
    <t>鉄筋マグショット</t>
  </si>
  <si>
    <t>カラーマグネット</t>
  </si>
  <si>
    <t>50個</t>
  </si>
  <si>
    <t>KK-170028-VE</t>
  </si>
  <si>
    <t xml:space="preserve">本技術は鉄筋コンクリート構造物の配筋状況を確認する際に、鉄筋に取り付けるマグネット製標示具であり、従来はカラーマグネットを使用していた。本技術の活用により様々な外径の鉄筋外周に巻き付けて確認でき、視認性の向上による配筋状況の確認及び品質向上が期待できる </t>
  </si>
  <si>
    <t>ワイヤレス沈下センサー「ワイモス」</t>
  </si>
  <si>
    <t>レベルと標尺を使用して水準測量する方法</t>
  </si>
  <si>
    <t>10測点</t>
  </si>
  <si>
    <t>KT-180034-VE</t>
  </si>
  <si>
    <t>本技術は、回転レーザーレベルと無線搭載の受光センサーを使用して、複数個所の沈下と隆起をリアルタイムに計測するシステムで、従来は、レベルと標尺を使用して水準測量していた。本技術の活用により、リアルタイムに沈下と隆起を計測できるため、施工性や品質が向上する。</t>
  </si>
  <si>
    <t>コンクリート施工管理システム eagle plus</t>
  </si>
  <si>
    <t>人手での計時・記録、集計作業</t>
  </si>
  <si>
    <t>1打設場所</t>
  </si>
  <si>
    <t>KT-130081-VG</t>
  </si>
  <si>
    <t xml:space="preserve">本技術は、コンピュータでコンクリート施工時の打設・打重ね時間、箇所を計時・記録し自動集計する技術で、従来は、人手での計時・記録、集計作業で対応していた。本技術の活用により、人手での計時、記録、集計作業が省力化されるので施工性の向上が図れる。 </t>
  </si>
  <si>
    <t>KT-130081-VE</t>
  </si>
  <si>
    <t>コンクリート打設管理装置</t>
  </si>
  <si>
    <t>1月</t>
    <rPh sb="1" eb="2">
      <t>ツキ</t>
    </rPh>
    <phoneticPr fontId="3"/>
  </si>
  <si>
    <t>KK-180054-VE</t>
  </si>
  <si>
    <t>本技術はコンクリート打設管理において、打ち込み高さ、打ち重ね時間、気温測定、打設層数を取得しLED表示機によって様々な状況を示す機械の技術であり、従来は人手による状況判断、測定・記録、集計作業を行っていた。本技術の活用により品質と施工性の向上が期待できる。</t>
    <phoneticPr fontId="3"/>
  </si>
  <si>
    <t>けい酸塩系表面含浸材「インナープロテクト」</t>
  </si>
  <si>
    <t>表面被覆工法</t>
  </si>
  <si>
    <t>HK-130003-VG</t>
  </si>
  <si>
    <t xml:space="preserve">コンクリート表面もしくは断面修復部下地に塗布する事で薬剤が表層部に含浸し、細孔やマイクロクラック等を難溶性C-S-Hゲルで閉塞・緻密化し、コンクリート表層を改質強化する事で新設,既設表面及び断面修復部の耐久性を向上、ライフサイクルコストの向上をはかる技術  </t>
  </si>
  <si>
    <t>ザイペックス・液体タイプ 塗布・吹付工法</t>
  </si>
  <si>
    <t>シート防水</t>
  </si>
  <si>
    <t>300m2</t>
  </si>
  <si>
    <t>KT-160039-VR</t>
    <phoneticPr fontId="3"/>
  </si>
  <si>
    <t xml:space="preserve">本技術は、躯体コンクリート表面に塗布、あるいは吹付けすることでコンクリートの防水性能を高める防水工法であり、従来はシート防水で対応していた。本技術の活用により、コスト縮減、工期短縮、耐久性と安全性の向上が図れ、景観を損ねずに防水の施工が可能になった。 </t>
  </si>
  <si>
    <t>KT-160039-VR</t>
  </si>
  <si>
    <t>ひび割れ補修浸透性エポキシ樹脂塗布工法</t>
  </si>
  <si>
    <t>低圧注入工法</t>
  </si>
  <si>
    <t>CB-130007-VG</t>
  </si>
  <si>
    <t>ひび割れの奥まで補修する際に低圧注入器具を用いて補修材を注入していたのに対し、塗布だけでひび割れに補修材が浸透する工法です。 浸透性エポキシ樹脂接着剤「アルファテック388」を繰り返し塗布することで毛細管現象によってひび割れ内部にまで浸透します。</t>
  </si>
  <si>
    <t>CB-130007-VE</t>
  </si>
  <si>
    <t>左官アシスト工法</t>
    <phoneticPr fontId="3"/>
  </si>
  <si>
    <t>表面被覆工法(吹付)</t>
    <phoneticPr fontId="3"/>
  </si>
  <si>
    <t>100 ㎡</t>
    <phoneticPr fontId="3"/>
  </si>
  <si>
    <t>HK-170017-VE</t>
  </si>
  <si>
    <t>コンクリート構造物の農業用水路の補修工法の一つである無機系表面被覆工法を一部機械化することで施工の省人化(少子高齢化・担い手不足解消も含む)、仕上がり品質の平準化、生産性向上、コスト低減が可能。</t>
    <phoneticPr fontId="3"/>
  </si>
  <si>
    <t>コンクリート型枠剥離剤(ヒカリオSB)</t>
    <phoneticPr fontId="3"/>
  </si>
  <si>
    <t>鉱物油を主成分としたコンクリート型枠剥離剤</t>
    <phoneticPr fontId="3"/>
  </si>
  <si>
    <t>100m2</t>
    <phoneticPr fontId="3"/>
  </si>
  <si>
    <t>KT-200131-VE</t>
  </si>
  <si>
    <t xml:space="preserve">	本技術は、ナタネ油を主成分とした植物性コンクリート型枠剥離剤で、従来は、鉱物油を主成分としたコンクリート型枠剥離剤で対応していた。本技術の活用により、生態系や周辺環境への負担が軽減し、コンクリートの美観性向上も図れる。</t>
    <phoneticPr fontId="3"/>
  </si>
  <si>
    <t>フレッシュコンクリートの単位水量測定器「SONO-WZ」</t>
    <phoneticPr fontId="3"/>
  </si>
  <si>
    <t xml:space="preserve">	高周波静電容量法</t>
    <phoneticPr fontId="3"/>
  </si>
  <si>
    <t>QS-180032-VE</t>
  </si>
  <si>
    <t>通常、水セメント比のセメント量については、生コンプラントにて計量され把握することが可能ですが、単位水量は、骨材に付着された表面水量が変化するため正確に把握することが容易ではない。SONO-WZは、現場にて簡単に単位水量を把握することができる試験器である。</t>
    <phoneticPr fontId="3"/>
  </si>
  <si>
    <t>仮設工</t>
  </si>
  <si>
    <t>矢板工</t>
    <phoneticPr fontId="3"/>
  </si>
  <si>
    <t>矢板・Ｈ鋼打設工</t>
  </si>
  <si>
    <t>複合式圧入機</t>
  </si>
  <si>
    <t>鋼矢板工(油圧式バイブロハンマ)</t>
  </si>
  <si>
    <t>CB-080010-VG</t>
  </si>
  <si>
    <t>本技術は、単独圧入からオーガ併用圧入までを1台でこなせる環境配慮型の油圧式杭圧入引抜機です。従来、玉石層や岩盤など硬質地盤への鋼矢板圧入に際しては硬質地盤専用機を必要としました。本技術の活用により、施工の効率化と環境負荷の低減が図られます。</t>
  </si>
  <si>
    <t>矢板工</t>
  </si>
  <si>
    <t>油圧式可変高周波型バイブロハンマ PVE12VM-YTJ・PVE20VM-YTJ</t>
  </si>
  <si>
    <t>油圧式可変超高周波型バイブロハンマ</t>
  </si>
  <si>
    <t>100枚</t>
  </si>
  <si>
    <t>KT-190050-VE</t>
  </si>
  <si>
    <t>本技術は、軽量で大起振力の油圧式可変高周波型バイブロハンマ(PVE-YTJ)で、従来は油圧式可変超高周波型バイブロハンマで対応していた。本技術の活用によりハンガー重量の軽量化により小さいベースマシンで作業が行なえる為、経済性の向上が図れる。</t>
    <phoneticPr fontId="3"/>
  </si>
  <si>
    <t>PPTシステム</t>
  </si>
  <si>
    <t>油圧圧入引抜工(オーガ併用圧入)(オペレーターによる圧入速度等の随時設定施工)</t>
  </si>
  <si>
    <t>SK-170006-VE</t>
  </si>
  <si>
    <t>[R4準推奨]
[活用促進]</t>
    <phoneticPr fontId="3"/>
  </si>
  <si>
    <t>本技術は、施工中に得られるデータを活用し、圧入機自身が自動制御により施工する圧入工法であり、従来は事前調査資料を基にオペレーターが手動で圧入施工していた。本技術の活用により施工の最適化及び省人化が図れるため、経済性及び施工性の向上が期待出来る。</t>
    <phoneticPr fontId="3"/>
  </si>
  <si>
    <t>矢板・Ｈ鋼引き抜き工</t>
  </si>
  <si>
    <t>地中埋設物長さ測定装置</t>
  </si>
  <si>
    <t>引き抜き工法(シートパイル)</t>
  </si>
  <si>
    <t>25 枚</t>
  </si>
  <si>
    <t>CB-110028-VG</t>
  </si>
  <si>
    <t xml:space="preserve">本技術は地中埋設物の鋼材長さを非破壊検査で測定する装置である。道路附属物の支柱や長尺物のH鋼、シートパイル等の長さ測定及び亀裂や腐食等の変状確認が可能となり、本技術の活用により、規定長さの健全性確認が容易に出来、コスト削減、品質の向上が期待できる。  </t>
  </si>
  <si>
    <t>土木用摩擦低減材</t>
  </si>
  <si>
    <t>鋼矢板油圧圧入引抜き工</t>
  </si>
  <si>
    <t>120 枚</t>
  </si>
  <si>
    <t>KK-120044-VG</t>
  </si>
  <si>
    <t>本技術は、塗布剤と被覆材シートの2種類の製品があり、仮設鋼材およびケーソンの表面に塗布または貼り付ける。これにより、仮設鋼材およびケーソンを引抜き撤去および沈設するときの地盤との摩擦を低減して周辺地盤の変状を抑制する。</t>
  </si>
  <si>
    <t>土留部材引抜同時充填注入工法</t>
  </si>
  <si>
    <t>薬液注入工法(二重管ストレーナー工法の単相式)</t>
  </si>
  <si>
    <t>200 枚</t>
  </si>
  <si>
    <t>SK-080012-VG</t>
  </si>
  <si>
    <t>本技術は、土留部材の引抜き時に発生する地盤の沈下(近接構造物への影響等)を抑制する工法であり、従来は周辺地盤の薬液注入による地盤改良等で対応していた。本技術活用により充填(注入)管の施工本数等の削減が図られるため、経済性の向上及び工程の短縮が期待できる。</t>
  </si>
  <si>
    <t>アルミギア式サポート</t>
  </si>
  <si>
    <t>水圧式サポート</t>
  </si>
  <si>
    <t>100 M</t>
  </si>
  <si>
    <t>KK-110049-VG</t>
  </si>
  <si>
    <t xml:space="preserve">本技術は小規模な開削工事における仮設土留切梁で ギアとネジを組み合せる構造により伸縮可能。従来技術では水圧シリンダー式切梁であり、水圧ポンプで圧水を送る必要があった。本技術の活用により、水圧ポンプが不要になり経済性向上。又、水漏れの心配がなくなった。  </t>
  </si>
  <si>
    <t>マンホール土留(アルミ製水圧式スプリング内蔵四方張り土留)</t>
  </si>
  <si>
    <t>鋼製土留材(切梁、腹起し)</t>
  </si>
  <si>
    <t>46㎡</t>
  </si>
  <si>
    <t>KK-130024-VG</t>
  </si>
  <si>
    <t>本技術は、腹起し水圧シリンダー一体型四方張り土留であり、従来技術は、腹起し材と切梁を組み合わせて設置していた。本技術の活用により、地上から水圧ポンプで加圧、減圧を行うことで、四方向に伸縮し掘削巾に応じた寸法の現地合わせに容易に対応できるようになった。</t>
  </si>
  <si>
    <t>KK-130024-VE</t>
  </si>
  <si>
    <t>仮設材設置撤去工</t>
  </si>
  <si>
    <t>仮締切LPF工法</t>
  </si>
  <si>
    <t>潜水工の水中施工による仮締切用ライナープレート組立工法。</t>
  </si>
  <si>
    <t>1 橋脚</t>
  </si>
  <si>
    <t>CB-110010-VG</t>
  </si>
  <si>
    <t>本技術は、既設橋脚における仮締切の設置工法であり、従来は潜水工による水中施工であったが、工程が長くコストが嵩み安全等の問題があった。しかし、本技術では水上で組立て水中に送り出す事が可能なため水中施工を軽減でき、工程・コストの低減・安全性確保が出来た。</t>
  </si>
  <si>
    <t>水圧四面梁</t>
  </si>
  <si>
    <t>鋼製山留材(H形鋼)</t>
  </si>
  <si>
    <t>CB-120037-VG</t>
  </si>
  <si>
    <t xml:space="preserve">本製品は、開削工事の土留支保工を腹起材が伸縮する事で、妻・桁方向の四壁面同時に設置出来る製品である。従来は、妻・桁方向に別々の腹起材と切梁材を設置していた。本製品は、切梁が腹起しを兼ねる構造にした為、支保工を一度に設置出来、作業工程の短縮が期待出来る。  </t>
  </si>
  <si>
    <t>スルーサーB</t>
  </si>
  <si>
    <t>盛り替え梁工法</t>
  </si>
  <si>
    <t>CG-080008-VG</t>
  </si>
  <si>
    <t xml:space="preserve">本技術は、切梁式土留め工法を用いたコンクリート構造物工事において、切梁とコンクリート構造物とが交差する位置に設置する埋設型の切梁である。切梁の盛り替えが要らないために工事コストの縮減、工期の短縮等が期待できる。  </t>
  </si>
  <si>
    <t>間伐材工事立て看板枠</t>
  </si>
  <si>
    <t>金属枠の工事立て看板枠</t>
  </si>
  <si>
    <t>1 枚</t>
  </si>
  <si>
    <t>CG-090017-VG</t>
  </si>
  <si>
    <t>本技術は、一般的な鉄製の工事看板枠に代わり、間伐材を使用した枠を使うことによって、森林資源を有効利用している商品です。</t>
  </si>
  <si>
    <t>エコサイン</t>
  </si>
  <si>
    <t>鉄枠看板</t>
  </si>
  <si>
    <t>10 枚</t>
  </si>
  <si>
    <t>CG-100026-VG</t>
  </si>
  <si>
    <t xml:space="preserve">様々な工事規制区域において、エコサインを使用することにより、万が一の接触による怪我や事故の被害の軽減、大幅な軽量化・素材のたわみ特性及び高さの追加による安全性・施工性・視認性の向上につながる工事用看板。  </t>
  </si>
  <si>
    <t>工事看板用アルミ製Rストロング枠</t>
  </si>
  <si>
    <t>工事看板用鉄枠(養生カバー付)</t>
  </si>
  <si>
    <t>10 台/月</t>
  </si>
  <si>
    <t>CG-130013-VG</t>
  </si>
  <si>
    <t xml:space="preserve">本技術は、アルミ材を使用し曲面(R)のある特殊アングルで看板パネルの四方を挟み込み固定する工事用立て看板枠で、本技術の活用により耐久性の向上や市街地などで人や自転車が看板に接触しても怪我のリスクが抑えられ、安全性の向上が図れます。  </t>
  </si>
  <si>
    <t>CG-130013-VE</t>
  </si>
  <si>
    <t>べんリフター</t>
  </si>
  <si>
    <t>ホイストによる荷揚げ</t>
  </si>
  <si>
    <t>1 基・月</t>
  </si>
  <si>
    <t>HK-100039-VG</t>
  </si>
  <si>
    <t>本技術は、資材階上運搬専用リフトであり、従来は、ホイストやクレーン等で対応していた。本技術の活用により、荷揚げ作業時の安全性・作業効率が大幅改善されることが期待できる。</t>
  </si>
  <si>
    <t>間伐材使用看板木枠</t>
  </si>
  <si>
    <t>工事看板用鉄枠</t>
  </si>
  <si>
    <t>HK-100043-VG</t>
  </si>
  <si>
    <t>間伐材で制作した看板枠を使用する事によって、化石燃料の使用抑制、森林保護、地球温暖化の防止などが期待できる</t>
  </si>
  <si>
    <t>油圧式敷板鋼板移送装置</t>
  </si>
  <si>
    <t>25t吊りラフテレーンクレーンによる設置</t>
  </si>
  <si>
    <t>HK-150007-VE</t>
  </si>
  <si>
    <t xml:space="preserve">バックホウ(山積0.8m3)に装着した油圧式敷板鋼板移送装置を活用することで、現場内に設置する敷鉄板の積み込み、積み下ろし、設置、撤去作業をバックホウ(山積0.8m3)のオペレータのみで、安全に且つ迅速に行う事が出来る技術である。  </t>
  </si>
  <si>
    <t>超大型モノレール(単線軌道)</t>
  </si>
  <si>
    <t>ケーブルクレーン</t>
  </si>
  <si>
    <t>103 m</t>
  </si>
  <si>
    <t>KK-100080-VG</t>
  </si>
  <si>
    <t xml:space="preserve">本技術は急傾斜地(35°～50°)において重量物を運搬する超大型モノレールの技術である。本技術は、支持台式にレールを敷設し、特別仕様車・ミキサー車・3転ダンプ車・フラットデッキダンプ車・クレーン車の各台車にて最大4tの資機材が運搬できるシステムである。  </t>
  </si>
  <si>
    <t>プリズム型高輝度再帰反射シート</t>
  </si>
  <si>
    <t>ガラスビーズタイプのカプセルレンズ型再帰反射シート</t>
  </si>
  <si>
    <t>KK-110060-VG</t>
  </si>
  <si>
    <t xml:space="preserve">本技術は、路上工事・保安用品として使用するプリズム型高輝度再帰反射シートであり、従来はガラスビーズタイプのカプセルレンズ型再帰反射シートを用いていた。本技術の活用により、製作工程の短縮、製作中の破損ロス低減、輝度向上が期待される。  </t>
  </si>
  <si>
    <t>高強度腹起工法(ヒロセメガビーム)</t>
  </si>
  <si>
    <t>水平切梁工法(2×H-500腹起)</t>
  </si>
  <si>
    <t>1 立坑土留め</t>
  </si>
  <si>
    <t>KK-150043-VE</t>
  </si>
  <si>
    <t xml:space="preserve">本技術は、土留め工事の支保工で使われる高強度な腹起し材であり、従来はH-500×500×25×25を横に2列並べ、切梁や中間杭を削除していた。本技術の活用により、鋼材の質量が削減されるため、工事費縮減、工期短縮を期待できる。  </t>
  </si>
  <si>
    <t>法面2号ユニバーサルユニット自在階段</t>
  </si>
  <si>
    <t>単管パイプにクランプ付きステップを一枚一枚傾斜角度を合わせ取り付ける工法</t>
  </si>
  <si>
    <t>KT-090046-VG</t>
  </si>
  <si>
    <t>[H24推奨]
[設計比較]</t>
  </si>
  <si>
    <t>本技術は取付角度が自在に設定できるユニット式アルミ合金製階段です。従来は単管パイプにクランプ付きステップを一枚一枚取り付けて設置していました。本技術の活用により昇降時の安全確保、昇降設備設置・解体時間短縮による、作業効率の大幅改善が期待できます。</t>
  </si>
  <si>
    <t>マイクロプリズム型高輝度反射シート</t>
  </si>
  <si>
    <t>カプセルレンズ型再帰反射シート</t>
  </si>
  <si>
    <t>10 台</t>
  </si>
  <si>
    <t>KT-100087-VG</t>
  </si>
  <si>
    <t xml:space="preserve">本技術は工事看板や交通標識等に貼り付けるマイクロプリズム型再帰反射シートで、従来はカプセルレンズ型再帰反射シートで対応していた。本技術の活用により再帰反射性能が高まり、これにより視認性が向上したため、工事現場、作業現場等での安全性向上が期待できる。  </t>
  </si>
  <si>
    <t>エコピタットパネル</t>
  </si>
  <si>
    <t>杭式仮設防音パネル</t>
  </si>
  <si>
    <t>KT-110079-VG</t>
  </si>
  <si>
    <t xml:space="preserve">本技術は、万能鋼板の単管パイプに懸架する防音パネルで、従来は杭式仮設防音パネルで対応していた。本技術の活用により、重機の使用が不要となり人力のみで施工が可能となるので、施工性の向上が図れます。  </t>
  </si>
  <si>
    <t>部材挟締金具「ブルマン」</t>
  </si>
  <si>
    <t>仮橋・仮桟橋工(橋脚設置・撤去)</t>
  </si>
  <si>
    <t>35.7 ton</t>
  </si>
  <si>
    <t>SK-090006-VG</t>
  </si>
  <si>
    <t xml:space="preserve">本技術は、鉄鋼仮設構造物をブルマン治具を用いて接合するもので従来は、ボルト・ナット、もしくは溶接で接合を行っていた。本技術の活用で工期の短縮、経費削減が期待できる。  </t>
  </si>
  <si>
    <t>吊荷監視カメラ</t>
  </si>
  <si>
    <t>誘導員による吊荷作業</t>
  </si>
  <si>
    <t>QS-160045-VE</t>
  </si>
  <si>
    <t xml:space="preserve">クレーンの吊荷作業状況をブーム先端に取り付けた吊荷監視用カメラで視覚的にモニタ表示する安全支援システムで、従来は、誘導員による吊荷作業で対応していた。本技術の活用により、躯体内や躯体越しでも吊荷周辺に死角を作らないため、施工性および安全性が向上する。 </t>
  </si>
  <si>
    <t>アルミ合金製法面昇降階段「クリフステアー」</t>
  </si>
  <si>
    <t>単管と自在ステップを使用した仮設昇降足場</t>
  </si>
  <si>
    <t>QS-160015-VE</t>
  </si>
  <si>
    <t>法面に設置する階段で、アルミ合金製による軽量設計により、設置・解体作業の負担を軽減する仮設階段である。従来は、単管パイプと自在ステップを組み合わせた階段であった。本技術の活用により、施工性の向上及び経済性の向上が期待できる。</t>
  </si>
  <si>
    <t>GAロードマット</t>
  </si>
  <si>
    <t>仮設アスファルト舗装</t>
  </si>
  <si>
    <t>400㎡</t>
  </si>
  <si>
    <t>KT-160034-VE</t>
  </si>
  <si>
    <t xml:space="preserve">本技術は傾斜地や軟弱地の仮設道路に用いる鋼製のロードマットで、従来は仮設アスファルト舗装にて対応。本技術の活用により、仮舗装の設置・撤去が不要となるため、経済性の向上と工期の短縮及び再使用が可能となり産業廃棄物が発生せず、周辺環境の向上が図れる。 </t>
  </si>
  <si>
    <t>斜面ノリダー(ラク2ステージ)</t>
  </si>
  <si>
    <t>単管傾斜足場</t>
  </si>
  <si>
    <t>KT-150055-VE</t>
  </si>
  <si>
    <t>本技術は構成部材が一体と成すアルミ合金製ユニット型傾斜自在ステージであり、従来は単管パイプ、緊結金具、足場板等の部材で構成されたステージあった。本技術の活用により斜面に於けるステージの組立解体作業が軽減され、施工性の向上が図れる。</t>
  </si>
  <si>
    <t>Ecoラム工法(角形鋼管切梁)</t>
  </si>
  <si>
    <t xml:space="preserve">切梁にH形鋼を使用した切梁式土留め工法 </t>
  </si>
  <si>
    <t>KT-140078-VR</t>
  </si>
  <si>
    <t>本技術は、切梁に角形鋼管を使用し、火打ち梁の取付方法を改良した切梁式土留め工法で、従来はH形鋼を使用した切梁で対応していた。本技術の活用により、座屈性能に優れ中間杭を低減することができ、安全性、施工性、経済性の向上が図れる。</t>
  </si>
  <si>
    <t>HS裏込めブロック</t>
  </si>
  <si>
    <t>現場打ちの間詰めコンクリート</t>
  </si>
  <si>
    <t>320m</t>
  </si>
  <si>
    <t>KT-140012-VR</t>
  </si>
  <si>
    <t>本技術は、山留め支保工と土留め壁との間詰めに用いる樹脂製キャンバで、従来は、現場打ちの間詰めコンクリートで対応していた。本技術の活用により、間詰めコンクリート打設及び養生期間が不要となるため、施工性が向上し、工程が短縮する。</t>
  </si>
  <si>
    <t>保安用品等に用いるプリズム反射蓄光シート「アルファ・プリズム」</t>
  </si>
  <si>
    <t>カプセルプリズム型高輝度反射シートを貼った保安用品</t>
  </si>
  <si>
    <t>QS-170008-VE</t>
  </si>
  <si>
    <t>本技術は、主に工事現場での工事用看板等にプリズム反射蓄光シートを貼り付けて、走行中の自動車運転手や自転車走行者及び光源を持たない歩行者の夜間視認性を向上させ、注意喚起を促す技術である。</t>
  </si>
  <si>
    <t>広角超高輝度プリズム再帰反射シート</t>
  </si>
  <si>
    <t>ガラスビーズ型カプセルレンズ再帰反射シート</t>
  </si>
  <si>
    <t>KT-170022-VE</t>
  </si>
  <si>
    <t>本技術は道路工事の工事用標示板に使用する広角超高輝度プリズム再帰反射シートで従来はガラスビーズ型カプセルレンズ再帰反射シートで対応していた。本技術の活用により反射輝度が高まり品質の向上、ドライバーへの喚起を促すことが可能となり安全性の向上が図れる。</t>
  </si>
  <si>
    <t>大口径長尺管埋設用簡易土留</t>
  </si>
  <si>
    <t>鋼製山留材を使用した土留</t>
  </si>
  <si>
    <t>KT-150107-VE</t>
  </si>
  <si>
    <t>本製品は、大口径長尺管を埋設する開削工事で使用する切梁スイング機構付簡易土留です。従来は、鋼製山留材で対応していました。本製品の活用により、大口径長尺管埋設時に大断面の鋼製山留材を使用する必要がなくなった為、工程短縮が出来、それにより経済性も向上します。</t>
  </si>
  <si>
    <t>KT-150107-VE</t>
    <phoneticPr fontId="3"/>
  </si>
  <si>
    <t>先行手摺工法クサビ足場(商標名:アルバトロス、トリプルエース、オクトシステム)</t>
  </si>
  <si>
    <t>枠組足場</t>
  </si>
  <si>
    <t>1755.5掛㎡</t>
  </si>
  <si>
    <t>KK-150002-VE</t>
  </si>
  <si>
    <t>本製品は、建設現場の足場工において構成部材のブレス(交さ筋かい)に先行手すり機能を付加させた技術であり、従来は枠組足場に先行手すり枠を増設し対応していた。本技術の活用により、経済性、施工性の向上が期待できる。</t>
  </si>
  <si>
    <t>ダイレクトプリントタイプ高視認性反射シート</t>
  </si>
  <si>
    <t>直接印刷が不可能な封入レンズ反射シート</t>
  </si>
  <si>
    <t>10m2</t>
  </si>
  <si>
    <t>KT-190049-VE</t>
  </si>
  <si>
    <t>本技術は、保安用品向け直接印刷可能な高視認性/高柔軟性反射シートで、従来は、直接印刷が不可能な封入レンズ反射シートで対応していた。本技術の活用により、印刷工程が短縮となり、また、労務費の削減により経済性の向上が図られます。</t>
    <phoneticPr fontId="3"/>
  </si>
  <si>
    <t>再帰反射テープ付ネットフェンス</t>
  </si>
  <si>
    <t>通常のネットフェンス</t>
  </si>
  <si>
    <t>50m</t>
  </si>
  <si>
    <t>KT-180104-VE</t>
  </si>
  <si>
    <t>本技術は、ネットフェンスがライトの照明に対して再帰反射する技術で、従来は、通常のネットフェンスで対応していた。本技術の活用により、夜間ライトで照らされた際再帰反射によって工事個所が注意喚起されるので、安全性の向上が図れます。</t>
    <phoneticPr fontId="3"/>
  </si>
  <si>
    <t>デジタルプリンタブル及びフレキシブル高輝度プリズム反射シート</t>
  </si>
  <si>
    <t>KT-160030-VE</t>
  </si>
  <si>
    <t>本技術は直接インクジェット印刷可能かつフレキシブル高輝度プリズム反射シートで、従来はカプセルレンズ型再帰反射シートを使用していた。本技術の活用により、工程短縮と経済性の向上、透明フィルム使用不要での省資源化による環境の向上、施工性の向上が期待出来る。</t>
    <phoneticPr fontId="3"/>
  </si>
  <si>
    <t>防雪看板「風太郎」</t>
  </si>
  <si>
    <t>工事立看板</t>
  </si>
  <si>
    <t>KT-160001-VR</t>
  </si>
  <si>
    <t>本技術は工事立看板に、長穴を等間隔で開けることで、降雪時にも看板表面の着雪を防ぐことが可能になる技術で、従来は着雪してしまう工事立看板で対応していた。本技術の活用により降雪時にも看板の表示が確認できるため安全性の向上が図れます。</t>
    <phoneticPr fontId="3"/>
  </si>
  <si>
    <t>ARを活用した見える化工事看板「ARIBO(アリボ)」</t>
  </si>
  <si>
    <t>一般的な工事用看板</t>
  </si>
  <si>
    <t>6ヶ月（1枚）</t>
  </si>
  <si>
    <t>QS-200022-VR</t>
  </si>
  <si>
    <t>本技術は工事用看板に関する技術である。看板をスマホ等で読み取ることで動画や音声・3D等で判り易く伝えることができる看板で、従来は一般的な工事看板で対応していた。本技術の活用により、看板に表示している情報を超えて地域周辺への情報発信が可能となる。</t>
    <phoneticPr fontId="3"/>
  </si>
  <si>
    <t>敷き鉄板固定金具「小判君」</t>
  </si>
  <si>
    <t>溶接固定の敷き鉄板</t>
  </si>
  <si>
    <t>270m2</t>
  </si>
  <si>
    <t>KK-180025-VE</t>
  </si>
  <si>
    <t>本技術は、仮留め機能により安全性を確保した金具により敷き鉄板を固定する技術である。従来は、溶接により敷き鉄板同士を固定していた。本技術の活用により、経済性と安全性の向上、および工程短縮を図ることができる。</t>
  </si>
  <si>
    <t>ボイスインフォメーション</t>
  </si>
  <si>
    <t>工事用看板</t>
  </si>
  <si>
    <t>1台・月</t>
  </si>
  <si>
    <t>QS-170040-VE</t>
  </si>
  <si>
    <t>工事現場の表示施設において、膜型スピーカを背面に取付けることにより音声でも注意喚起や案内等が可能となる製品で、従来は、工事用看板で対応していた。本技術の活用により、視覚と音声による注意喚起が可能となるため、通行人の安全性確保や情報伝達に有効である。</t>
    <phoneticPr fontId="3"/>
  </si>
  <si>
    <t>通信式同期工事灯 アイコレクト</t>
    <phoneticPr fontId="3"/>
  </si>
  <si>
    <t>ソーラー工事灯</t>
    <phoneticPr fontId="3"/>
  </si>
  <si>
    <t>50台</t>
    <rPh sb="2" eb="3">
      <t>ダイ</t>
    </rPh>
    <phoneticPr fontId="3"/>
  </si>
  <si>
    <t>KT-210003-VE</t>
  </si>
  <si>
    <t>本技術は、工事規制区域でリン酸鉄リチウムイオン電池を使用した工事灯を2.4GHz 周波数帯を用い同期点滅させる技術で、従来はソーラー工事灯で対応していた。本技術の活用により場所に捉われず同期点滅が可能となり規制ラインが視認し易くなるため安全性の向上が図れます。</t>
    <phoneticPr fontId="3"/>
  </si>
  <si>
    <t>自動省電力モードを搭載した照明灯</t>
    <phoneticPr fontId="3"/>
  </si>
  <si>
    <t>ソーラー式（自動省電力モード無し）の照明灯</t>
    <phoneticPr fontId="3"/>
  </si>
  <si>
    <t>1台</t>
    <rPh sb="1" eb="2">
      <t>ダイ</t>
    </rPh>
    <phoneticPr fontId="3"/>
  </si>
  <si>
    <t>KT-200124-VE</t>
  </si>
  <si>
    <t>本技術は、工事規制区域で使用する照明灯に自動省電力モードを搭載した技術で、従来はソーラー式（自動省電力モード無し）の照明灯で対応していた。本技術の活用により省電力モードに自動で切り替わることで、不点灯の防止に繋がり、安全性と施工性の向上が図れます。</t>
    <phoneticPr fontId="3"/>
  </si>
  <si>
    <t>トワイライトシリーズ</t>
  </si>
  <si>
    <t>工事灯（ソーラー式）</t>
    <phoneticPr fontId="3"/>
  </si>
  <si>
    <t>KT-200086-VE</t>
  </si>
  <si>
    <t>本技術は工事規制区域において薄暮時に高輝度(約1000Lx～200Lx)発光により注意喚起を行う工事灯で、従来は工事灯（ソーラー式）で対応していた。本技術の活用により薄暮時の視認性が高まり、発光照度誤差も小さくなるので、安全性及び品質の向上が図れます。</t>
    <phoneticPr fontId="3"/>
  </si>
  <si>
    <t>高輝度反射タイプフレキシブルコーン</t>
  </si>
  <si>
    <t>ガラスビーズ反射シート付きPEコーン</t>
    <phoneticPr fontId="3"/>
  </si>
  <si>
    <t>10本</t>
    <rPh sb="2" eb="3">
      <t>ホン</t>
    </rPh>
    <phoneticPr fontId="3"/>
  </si>
  <si>
    <t>KT-200027-VE</t>
  </si>
  <si>
    <t>本技術は、高輝度反射シート付き高柔軟性PVCコーンで、従来は、ガラスビーズ反射シート付きPEコーンで対応していた。本技術の活用により、柔らかい素材を採用し、車に踏まれても割れずに追従するため、耐久性の向上が図られます。</t>
    <phoneticPr fontId="3"/>
  </si>
  <si>
    <t>BRソーラーシリーズ</t>
  </si>
  <si>
    <t xml:space="preserve">	乾電池工事灯(単色一定点滅)</t>
    <phoneticPr fontId="3"/>
  </si>
  <si>
    <t>100個</t>
    <rPh sb="3" eb="4">
      <t>コ</t>
    </rPh>
    <phoneticPr fontId="3"/>
  </si>
  <si>
    <t>KT-200013-VE</t>
  </si>
  <si>
    <t>本技術は、工事等で太陽光を利用して2色のLEDを交互にリレーション点滅させ、周囲に注意喚起を行う工事灯で、,従来は、乾電池式で単色一定点滅のもので対応していた。本技術の活用により、単色時に起きた一瞬暗くなることを防ぎ、安全性の向上が図れます。</t>
    <phoneticPr fontId="3"/>
  </si>
  <si>
    <t>小型クレーン用吊荷監視カメラ「ワイヤレスウォッチャー」</t>
  </si>
  <si>
    <t>誘導員による吊荷作業</t>
    <phoneticPr fontId="3"/>
  </si>
  <si>
    <t>180日</t>
    <rPh sb="3" eb="4">
      <t>ニチ</t>
    </rPh>
    <phoneticPr fontId="3"/>
  </si>
  <si>
    <t>QS-190012-VE</t>
  </si>
  <si>
    <t>小型クレーンのブーム先端に取り付けた無線画質のカメラで吊荷作業状況を監視するシステムで、従来は、誘導員による吊荷作業で対応していた。本技術の活用により、取付が容易で作業効率に優れるため、安全性および施工性が向上する。</t>
    <phoneticPr fontId="3"/>
  </si>
  <si>
    <t>安全マン(吊荷警報装置)</t>
  </si>
  <si>
    <t>誘導員による注意喚起</t>
    <phoneticPr fontId="3"/>
  </si>
  <si>
    <t>QS-190011-VE</t>
  </si>
  <si>
    <t>クレーンのワイヤー及びフックに取り付けた音による警報装置で作業員に吊荷通過を周知するシステムで、従来は、誘導員による注意喚起で対応していた。本技術の活用により、吊荷の通過を音で周知することで吊り荷物の落下による事故を回避できるため、安全性が向上する。</t>
    <phoneticPr fontId="3"/>
  </si>
  <si>
    <t>スーパーロックフック「開閉ロック式」</t>
    <phoneticPr fontId="3"/>
  </si>
  <si>
    <t>吊りフック</t>
    <phoneticPr fontId="3"/>
  </si>
  <si>
    <t>100枚</t>
    <rPh sb="3" eb="4">
      <t>マイ</t>
    </rPh>
    <phoneticPr fontId="3"/>
  </si>
  <si>
    <t>KK-210076-VE</t>
  </si>
  <si>
    <t>本技術は、建築・土木工事等において使用する敷鉄板等を吊り上げるフックに、シャックルが開放状態になるようなロック機構を追加した製品技術であり、従来は吊りフックを使用していた。本技術の活用により、施工性、経済性の向上、工程短縮が期待できる。</t>
    <phoneticPr fontId="3"/>
  </si>
  <si>
    <t>蓄光反射シート</t>
    <phoneticPr fontId="3"/>
  </si>
  <si>
    <t>蓄光機能なしの反射シート</t>
    <phoneticPr fontId="3"/>
  </si>
  <si>
    <t>KT-190133-VE</t>
    <phoneticPr fontId="3"/>
  </si>
  <si>
    <t>本技術は、保安用品および防護柵向け蓄光反射シートで、従来は、蓄光機能なしの反射シートで対応していた。本技術の活用により、夜間に光源を持たない歩行者等も蓄光の発光が視認できるようになり、安全性の向上が図られます。</t>
    <phoneticPr fontId="3"/>
  </si>
  <si>
    <t xml:space="preserve">	KT-190133-VE</t>
  </si>
  <si>
    <t>コンクリート・プラスチック・金属用 プリズム型反射シート</t>
    <phoneticPr fontId="3"/>
  </si>
  <si>
    <t>ガラスビーズ型反射シート</t>
  </si>
  <si>
    <t>10台</t>
    <rPh sb="2" eb="3">
      <t>ダイ</t>
    </rPh>
    <phoneticPr fontId="3"/>
  </si>
  <si>
    <t>KT-180125-VR</t>
  </si>
  <si>
    <t>本技術は、内部素材を施工面の材質に合わせ耐候性を高めたプリズム型反射シートで、従来はガラスビーズ型反射シートの粘着力を強めること等で対応していた。本技術の活用により耐候性の向上とともに、施工も容易になり施工性が向上する。</t>
    <phoneticPr fontId="3"/>
  </si>
  <si>
    <t>仮設道路用マット「Nコラムマット」</t>
    <phoneticPr fontId="3"/>
  </si>
  <si>
    <t>敷鉄板</t>
    <phoneticPr fontId="3"/>
  </si>
  <si>
    <t>KT-180096-VE</t>
  </si>
  <si>
    <t>本技術は、コラム材を格子状にした構造によって車両の滑り止めや泥落としを可能にした仮設道路用マットで、従来は、敷鉄板で対応していた。本技術の活用により、滑り止めに高い効果が発揮できるため、傾斜地等への設置が可能となり、施工性および安全性の向上が図れる。</t>
    <phoneticPr fontId="3"/>
  </si>
  <si>
    <t>足場支保工</t>
    <phoneticPr fontId="3"/>
  </si>
  <si>
    <t>足場工</t>
  </si>
  <si>
    <t>セフトパラペッター</t>
  </si>
  <si>
    <t>枠組足場に一般的な先行手すりと後付けの幅木を装着する工法</t>
  </si>
  <si>
    <t>100 掛㎡</t>
  </si>
  <si>
    <t>CB-100024-VG</t>
  </si>
  <si>
    <t>本技術は枠組足場使用時の安全を確保する為の手すり先行工法で、従来は一般的な先行手すりと後付け幅木で対応していた。本技術の活用により一体型L型幅木や安全帯通過器具が装備され、足場の組立・解体および作業時の人の墜落、物の飛来落下を防止する事が期待出来る。</t>
  </si>
  <si>
    <t>手すり据置方式先行手すり枠「ホリーアップ零」</t>
  </si>
  <si>
    <t>手すり先行工法による枠組足場</t>
  </si>
  <si>
    <t>HK-110027-VG</t>
  </si>
  <si>
    <t>手すり据置方式先行手すり枠「ホリーアップ零」の主要材質はアルミ合金であり、軽量です。又、各部材の接合部の多くはボルトとナットによる接続であり、経年時のメンテナンスが容易に行えます。</t>
  </si>
  <si>
    <t>足場支保工</t>
  </si>
  <si>
    <t>サークルG工法</t>
  </si>
  <si>
    <t>吊り足場</t>
  </si>
  <si>
    <t>200 m(片側100m×2)</t>
  </si>
  <si>
    <t>HK-130002-VG</t>
  </si>
  <si>
    <t xml:space="preserve">専用部材を組合せアンカー施工、または挟み込みだけで簡単に施工出来る、安全・施工・経済性に優れた地覆・高欄補修用足場。  </t>
  </si>
  <si>
    <t>次世代足場 Iqシステム</t>
  </si>
  <si>
    <t>手すり先行工法の枠組足場</t>
  </si>
  <si>
    <t>1000 掛㎡・90日</t>
  </si>
  <si>
    <t>HK-140003-VE</t>
  </si>
  <si>
    <t xml:space="preserve">支柱に軽量で強度に優れた高張力鋼管を使用することで従来より製品重量が軽減し、施工性に優れる上、支柱・手すりは抜け止め機能付きで、手すりは支柱のフランジに横から差し込むのみで取り付け出来る為、工程が減り、工期を短縮できる製品です。  </t>
  </si>
  <si>
    <t>YTロック工法</t>
  </si>
  <si>
    <t>仮橋・仮桟橋工</t>
  </si>
  <si>
    <t>227 空m3</t>
  </si>
  <si>
    <t>KK-080017-VG</t>
  </si>
  <si>
    <t>[H24準推奨]
[設計比較]</t>
  </si>
  <si>
    <t xml:space="preserve">本技術は、システム構台をワンタッチはめ込み式の定尺部材を用い簡単に組立てが出来る工法です。従来は鋼材をボルト止めや溶接した鋼製構台にて対応していましたが、本技術の活用により転落・落下事故の減少、工期短縮、経済性の向上が期待できます。  </t>
  </si>
  <si>
    <t>足場工</t>
    <rPh sb="0" eb="2">
      <t>アシバ</t>
    </rPh>
    <rPh sb="2" eb="3">
      <t>コウ</t>
    </rPh>
    <phoneticPr fontId="3"/>
  </si>
  <si>
    <t>エア・フォールド</t>
  </si>
  <si>
    <t>枠組足場用手すり枠</t>
  </si>
  <si>
    <t>KK-080036-VG</t>
  </si>
  <si>
    <t>枠組足場(手すり先行型)に用いる先行手すりで、枠状の手すり枠が一般的に使用されている。本技術は手すり本体を折畳式とし取付金具を別部材とすることにより運送効率の向上、及び置場の省スペース化が計れるほか、組立・解体時の安全性及び耐久性が向上する。</t>
  </si>
  <si>
    <t>ミレニューム</t>
  </si>
  <si>
    <t>KK-100081-VG</t>
  </si>
  <si>
    <t xml:space="preserve">本技術は手すり先行専用システム足場で、下の層から1層上の足場の両側に手すりを先行して設置する事を可能にした技術です。従来技術は枠組足場に先行手すり枠を外部側だけに取付ける方式であり、本技術の活用により安全性及び作業環境の向上が期待できる。  </t>
  </si>
  <si>
    <t>タラップ連結式昇降通路</t>
  </si>
  <si>
    <t>梯子</t>
  </si>
  <si>
    <t>2 マス</t>
  </si>
  <si>
    <t>KK-110002-VG</t>
  </si>
  <si>
    <t xml:space="preserve">本技術はケーソン製作工事のうち、内壁の鉄筋工事において、鉄筋を乗り超えて他のマスへ移動を行うための昇降通路である。従来は鉄筋に梯子を掛けて乗り越えていた。本技術は複数のタラップ頂部を通路でつないだもので、マス間を簡単に移動することが可能である。  </t>
  </si>
  <si>
    <t>KSミエルカⅠ</t>
  </si>
  <si>
    <t>足場吊りチェーンのフック外れ止めなし</t>
  </si>
  <si>
    <t>KK-130044-VG</t>
  </si>
  <si>
    <t xml:space="preserve">本技術は足場吊りチェーンのフックについて外れ止めを施す技術であり、従来は外れ止めを実施していなかった。本技術の採用により安全性の向上が期待できる。  </t>
  </si>
  <si>
    <t>KK-130044-VE</t>
  </si>
  <si>
    <t>パネル式システム吊り足場「セーフティSKパネル」</t>
  </si>
  <si>
    <t>パイプ吊り足場</t>
  </si>
  <si>
    <t>1050 m2当(設置90日間)</t>
  </si>
  <si>
    <t>KT-100070-VG</t>
  </si>
  <si>
    <t xml:space="preserve">本技術は橋梁桁下の足場工・防護工をパネル式ユニットで構築する技術である。従来はパイプ吊り足場で対応していた。本技術の活用により多数の足場部材を現場で組立てる必要がなくなり、墜落の危険なく効率的に設置・撤去作業ができるため安全性・経済性が向上する。  </t>
  </si>
  <si>
    <t>カラマンチェ-ンST</t>
  </si>
  <si>
    <t>つりチェ-ンのフックにビニ-ルテ-プ等を巻付け</t>
  </si>
  <si>
    <t>12717.9 ㎡</t>
  </si>
  <si>
    <t>KT-100077-VG</t>
  </si>
  <si>
    <t xml:space="preserve">本技術は、つりチェ-ンのフック部にバネの外れ防止機能を付加した製品で、従来は、つりチェ-ンのフックにビニ-ルテ-プ等を巻付けて対応していた。本技術の活用により、つリチェ-ンのフックをリンクに引掛けるのみで、外れ防止効果を確保できるため安全性が向上する。  </t>
  </si>
  <si>
    <t>NDシステム</t>
  </si>
  <si>
    <t>先行手すりを含む枠組足場</t>
  </si>
  <si>
    <t>KT-160006-VE</t>
  </si>
  <si>
    <t>本技術は建築・土木で使用する足場工法で、従来は先行手すりを含む枠組足場で対応していた。本技術の活用により、1個当たりの部品重量が軽量になり施工性が上がると共に、集積時の体積を圧縮できるので運搬コストの圧縮が図れます。</t>
  </si>
  <si>
    <t>先行床施工式フロア型システム吊足場(クイックデッキ)</t>
  </si>
  <si>
    <t>パイプ吊足場</t>
  </si>
  <si>
    <t>TH-150007-VE</t>
  </si>
  <si>
    <t xml:space="preserve">本技術は従来型のパイプ式吊足場をシステム化する事により ①熟練工でなくても容易に吊足場が構築可能 ②高強度材の使用により最大吊りチェーンピッチ5m、跳ね出し床最大5mを実現 ③最大100㎡程度の4点ユニット吊りにより工期と高所作業の削減を実現  </t>
  </si>
  <si>
    <t>階段開口ネット(たて型・よこ型)</t>
  </si>
  <si>
    <t>枠組足場設置撤去</t>
  </si>
  <si>
    <t>1000掛㎡</t>
  </si>
  <si>
    <t>HK-160024-VE</t>
  </si>
  <si>
    <t>本技術は枠組足場に設置する昇降階段において、階段開口手すり枠を使用した際に生じる足場妻側の三角形の開口部や、中さんと布板間の空間部を、ネットで塞ぎ、落下物・踏み外しを防止し、安全性向上を期待するものである。</t>
  </si>
  <si>
    <t>スキマガードくん(枠組足場用布板固定治具)</t>
  </si>
  <si>
    <t>番線等を用いた鋼製布板の固定</t>
  </si>
  <si>
    <t>HK-160011-VE</t>
  </si>
  <si>
    <t xml:space="preserve">本技術は、枠組足場に使用する鋼製布枠の「横滑りや布板間の隙間の広がり」を防止する『塩ビ製スペーサー』である。『着脱が簡単』で『布板設置前に取付け可能』であることから鋼製布板固定の作業効率向上と高所作業の削減、安全性の向上が期待できます。 </t>
  </si>
  <si>
    <t>パネル式吊り棚足場</t>
  </si>
  <si>
    <t>1080㎡</t>
  </si>
  <si>
    <t>HK-160001-VE</t>
  </si>
  <si>
    <t xml:space="preserve">本技術は道路橋の点検・補修等の仮設足場をユニットパネル化したシステム式吊り棚足場で、 従来は単管等を組み合わせたパイプ吊り足場で対応していたが、本技術の活用により 高所での作業を減少させ工程短縮が図れ、フラットな作業面で安全性の向上が期待できる。 </t>
  </si>
  <si>
    <t>キャッチャーシステム</t>
  </si>
  <si>
    <t>単管足場</t>
  </si>
  <si>
    <t>KT-140017-VE</t>
  </si>
  <si>
    <t xml:space="preserve">本技術は、くさび緊結式足場による据置型先行手すり(クロスタイプ)足場で、従来は単管足場で対応していた。本技術の活用により、安全でスピーディな施工が可能となり、施工性の向上と工期の短縮、ひいては経済性の向上が図れます。 </t>
  </si>
  <si>
    <t>ファステック</t>
  </si>
  <si>
    <t>手摺先行型枠組足場</t>
  </si>
  <si>
    <t>100掛㎡</t>
  </si>
  <si>
    <t>KT-130098-VG</t>
  </si>
  <si>
    <t>本技術は、ハイテン材を用いた足場で、従来は手摺先行型枠組足場で対応していた。本技術の活用により、接続箇所のロック・解除が容易になるため施工性の向上が図られる。</t>
  </si>
  <si>
    <t>KT-130098-VE</t>
  </si>
  <si>
    <t>法面作業構台マルチアングル工法</t>
  </si>
  <si>
    <t>単管パイプ・クランプ及び番線等を用いた足場</t>
  </si>
  <si>
    <t>1000空m3</t>
  </si>
  <si>
    <t>KT-160136-VE</t>
  </si>
  <si>
    <t>本技術は、法面工事で安全に作業構台を作る技術で、従来は、単管とクランプ及び番線を用いた足場で対応していた。本技術の活用により、固定部材がシステム化され、安全性と施工性の向上が図れる。また、作業工数が削減されるため、工程の短縮と経済性の向上が見込める。</t>
  </si>
  <si>
    <t>布板ずれ防止治具「エスプレート」</t>
  </si>
  <si>
    <t>番線による緊結固定</t>
  </si>
  <si>
    <t>1000箇所</t>
  </si>
  <si>
    <t>KT-160008-VE</t>
  </si>
  <si>
    <t>本技術は、鋼製枠組足場の並列する2枚の布板間の隙間発生を防止する専用治具であり、従来は番線による緊結固定で対応していた。本技術を活用することにより、布板間の固定がワンタッチで行えるため省力化が期待できる。</t>
    <phoneticPr fontId="3"/>
  </si>
  <si>
    <t>水抜きパイプ取付専用足場ブラケット「水抜きパイプ足場」</t>
  </si>
  <si>
    <t>単管傾斜足場</t>
    <phoneticPr fontId="3"/>
  </si>
  <si>
    <t>QS-190050-VE</t>
  </si>
  <si>
    <t>積ブロック等の仮設足場工において、水抜きパイプに差し込んで締め付けるだけで設置可能な足場ブラケットで、従来は、単管傾斜足場で対応していた。本技術の活用により、壁面底部から単管足場を組み上げる必要がなくなるため、経済性、安全性および施工性が向上する。</t>
    <phoneticPr fontId="3"/>
  </si>
  <si>
    <t>TOBILINE/トビライン</t>
  </si>
  <si>
    <t>枠組足場</t>
    <phoneticPr fontId="3"/>
  </si>
  <si>
    <t>KK-190003-VE</t>
  </si>
  <si>
    <t>本技術は、土木工事及び中高層建築物の新築・改修工事において用いる足場の技術であり、従来は枠組足場を使用していた。本技術の活用により、経済性、施工性の向上、工程の短縮が期待できる。</t>
    <phoneticPr fontId="3"/>
  </si>
  <si>
    <t>SPシステム</t>
    <phoneticPr fontId="3"/>
  </si>
  <si>
    <t xml:space="preserve">	先行手すりを含む枠組足場</t>
    <phoneticPr fontId="3"/>
  </si>
  <si>
    <t>KT-170107-VE</t>
  </si>
  <si>
    <t>本技術は、支柱及び手すりに抜け止め機能を設け、構成部材を棒状に分割できる階高の高いシステム足場で、従来は枠組足場で対応していた。本技術の活用により、集積時にコンパクトな収納ができ、作業空間も高くすることができるので、経済性と、安全性の向上が図れます。</t>
    <phoneticPr fontId="3"/>
  </si>
  <si>
    <t>ロックシリーズ足場</t>
  </si>
  <si>
    <t>手すり先行型枠組足場</t>
    <phoneticPr fontId="3"/>
  </si>
  <si>
    <t>1000掛㎡・90日</t>
    <rPh sb="9" eb="10">
      <t>ニチ</t>
    </rPh>
    <phoneticPr fontId="3"/>
  </si>
  <si>
    <t>QS-170030-VE</t>
  </si>
  <si>
    <t>本技術はくさび緊結式足場を用い、従来の手すり先行型枠組足場と同等の安全性を兼ね備えた、くさび抜け止め機能を有した手すり先行工法に準じたシステム足場で、くさび抜け止め機能を有するため従来困難であった大組、大払し工法も安全に施工が可能である。</t>
    <phoneticPr fontId="3"/>
  </si>
  <si>
    <t>脱着トルク式アンカー(アンカーバード)</t>
    <phoneticPr fontId="3"/>
  </si>
  <si>
    <t>あと施工アンカーを用いた足場</t>
    <phoneticPr fontId="3"/>
  </si>
  <si>
    <t>100本</t>
    <rPh sb="3" eb="4">
      <t>ホン</t>
    </rPh>
    <phoneticPr fontId="3"/>
  </si>
  <si>
    <t>CB-170027-VE</t>
  </si>
  <si>
    <t>脱着トルク式アンカーは、従来品では無かった仮設足場解体時にアンカー本体を構造物から 完全に撤去できる工法で、撤去できる事によりサビが原因となるひび割れやサビだれを抑える 事ができ、本体構造物の品質・景観についても向上する事ができる技術である。</t>
    <phoneticPr fontId="3"/>
  </si>
  <si>
    <t>MITEL(ミテル)</t>
  </si>
  <si>
    <t>安全帯+安全ベスト(LED無し)</t>
  </si>
  <si>
    <t>100日</t>
  </si>
  <si>
    <t>KK-170006-VE</t>
  </si>
  <si>
    <t xml:space="preserve">本技術は、安全帯を使用している時にベストに装着されたLEDが点滅することによる安全帯使用の「見える化」技術で、従来は、安全帯+安全ベスト(LED無し)で対応していた。本技術の活用により、安全帯使用に対する意識の向上が見込まれ、墜落・転落災害の低減が期待できる。 </t>
  </si>
  <si>
    <t>スパイダー工法</t>
  </si>
  <si>
    <t>足場工(枠組足場)</t>
  </si>
  <si>
    <t>1346掛m2</t>
  </si>
  <si>
    <t>KK-140011-VE</t>
  </si>
  <si>
    <t xml:space="preserve">本技術は、仮橋・仮桟橋工の架設・解体工事や橋梁補修工事等の仮設工事に電動式のゴンドラを使用し作業を行う技術であり、従来は枠組足場で対応していた。本技術の採用により経済性・安全性・品質の向上が期待できる。 </t>
  </si>
  <si>
    <t>水位低下工</t>
  </si>
  <si>
    <t>締切排水工</t>
  </si>
  <si>
    <t>電極式自動運転水中ポンプ</t>
  </si>
  <si>
    <t>非自動型ポンプ</t>
  </si>
  <si>
    <t>CG-110036-VG</t>
  </si>
  <si>
    <t xml:space="preserve">本技術は、自動運転回路内蔵の水中ポンプで、現場の水量に応じて必要な時だけポンプを運転することで、無駄な運転を無くしポンプの省エネルギー化を実現いたしました。  </t>
  </si>
  <si>
    <t>切土防護柵工</t>
  </si>
  <si>
    <t>パネル式防護柵</t>
  </si>
  <si>
    <t>鋼矢板を使用した防護柵</t>
  </si>
  <si>
    <t>90 m</t>
  </si>
  <si>
    <t>KT-080015-VG</t>
  </si>
  <si>
    <t xml:space="preserve">本技術は、パネル式防護柵である。従来は道路改良の法面工事現場における防護柵に鋼矢板で対応していた。本技術の活用により設置・撤去の作業性を向上させることが出来る。  </t>
  </si>
  <si>
    <t>L型ガード工法</t>
  </si>
  <si>
    <t>親杭横矢板土留工</t>
  </si>
  <si>
    <t>KK-130029-VG</t>
  </si>
  <si>
    <t xml:space="preserve">本技術は、道路拡幅工事やジャンクション工事におけるL型形状の仮設防護柵である。従来は土中に親杭を建て込んだI型形状である。本技術の活用により、工程短縮、コスト縮減、省力化および、地下埋設物の損傷防止が期待できる。 </t>
  </si>
  <si>
    <t>KK-130029-VE</t>
  </si>
  <si>
    <t>横矢板工法受け金具「とまった君2号、3号、R」</t>
  </si>
  <si>
    <t>切土仮設防護柵(設置、撤去)</t>
  </si>
  <si>
    <t>30m</t>
  </si>
  <si>
    <t>KK-190014-VE</t>
  </si>
  <si>
    <t>本技術は、横矢板防護柵において矢板とH鋼をボルトで締結固定する金具の製品技術であり、従来は、溶接により横矢板とH鋼を固定していた。本技術の活用により、経済性、施工性の向上、地球環境への影響抑制、工程の短縮が期待できる。</t>
    <phoneticPr fontId="3"/>
  </si>
  <si>
    <t>仮設・桟橋工</t>
  </si>
  <si>
    <t>プレストレスデッキ 1.0m×4.0m</t>
  </si>
  <si>
    <t>覆工板1.0m×2.0mによる路面覆工</t>
  </si>
  <si>
    <t>48 m2</t>
  </si>
  <si>
    <t>KK-120033-VG</t>
  </si>
  <si>
    <t xml:space="preserve">本技術は、鋼板プレストレス強化工法によって、従来2.0mであった覆工板と同程度の厚さと単位重量で4.0mへ長スパン化した製品である。 覆工板の長スパン化により、施工性の向上と、工期短縮、コスト縮減が期待できる。  </t>
  </si>
  <si>
    <t>プラロード式簡易仮設道路工法</t>
  </si>
  <si>
    <t>山砂を用いた盛土式仮設道路工法</t>
  </si>
  <si>
    <t>600 ㎡</t>
  </si>
  <si>
    <t>KT-100053-VG</t>
  </si>
  <si>
    <t xml:space="preserve">本技術は、再生プラスチックブロック(プラロード)を用いた簡易仮設道路工法で、従来は山砂を用いた盛土式仮設道路工法で対応していた。本技術の活用により、重機を使用していた敷設・撤去が人力のみで容易に行え、山砂の締め固め作業が不要となり大幅な工期短縮が可能。  </t>
  </si>
  <si>
    <t>G桟橋</t>
  </si>
  <si>
    <t>大型H形鋼を用いた仮設桟橋</t>
  </si>
  <si>
    <t>792 m2</t>
  </si>
  <si>
    <t>KT-120094-VG</t>
  </si>
  <si>
    <t>本技術は、高強度の材質の製作桁を使用することで、長スパンへの対応を可能にした仮設桟橋で、従来は、大型H形鋼を用いた仮設桟橋で対応していた。本技術の活用により、長スパンに対応でき支持杭本数を削減できるため工期短縮が図れます。</t>
  </si>
  <si>
    <t>BUウォール工法</t>
  </si>
  <si>
    <t>仮桟橋工</t>
    <phoneticPr fontId="3"/>
  </si>
  <si>
    <t>6m</t>
    <phoneticPr fontId="3"/>
  </si>
  <si>
    <t>KT-170101-VR</t>
  </si>
  <si>
    <t>本技術は中詰め材を充填した袋体を積層し,仮設の土留め構造物や路体構造物を構築する工法で,従来は仮桟橋工で対応していた。 本技術の活用により,杭の打込みを必要とせず,軽量で運搬が容易な材料となるので,施工性・工期短縮・安全性・経済性の向上が図れます。</t>
    <phoneticPr fontId="3"/>
  </si>
  <si>
    <t>仮囲い設置工</t>
  </si>
  <si>
    <t>軽量防音シート(白色)</t>
  </si>
  <si>
    <t>塩化ビニール製の防音シート(グレー色)。</t>
  </si>
  <si>
    <t>100 枚・30日</t>
  </si>
  <si>
    <t>CG-110033-VG</t>
  </si>
  <si>
    <t xml:space="preserve">本技術はポリオレフィン素材の軽量で白い防音シートで、従来は塩化ビニール製の防音シート(グレー色)にて対応していた。本技術の活用により現場の美観性やイメージアップ(景観との調和)が期待できる。また、軽量化により作業労力の低減が期待できる。  </t>
  </si>
  <si>
    <t>KYライン(樹脂製バリケードパイプ)</t>
  </si>
  <si>
    <t>鉄製バリケードパイプ(φ48.6単管パイプ)</t>
  </si>
  <si>
    <t>400 m･10回転用</t>
  </si>
  <si>
    <t>KK-090022-VG</t>
  </si>
  <si>
    <t xml:space="preserve">本製品は、樹脂製バリケードパイプであり、従来のバリケードパイプは鉄製単管で対応していた。本製品は、オレンジやグリーンに着色した軽量なバリケードパイプのため、本製品の活用により車両衝突時の安全性や工事現場の視認性及び施工の作業性が、従来よりも向上する。  </t>
  </si>
  <si>
    <t>プラットウォール</t>
  </si>
  <si>
    <t>鋼製仮囲い材</t>
  </si>
  <si>
    <t>KK-100047-VG</t>
  </si>
  <si>
    <t>PVC(ポリ塩化ビニル)製フラット仮囲い。㎡当り4.3kgの重量を有し、絶縁性に優れ、「ワンタッチ式専用クランプ」により組立及び解体が容易になります。</t>
  </si>
  <si>
    <t>アルミキャスターゲート</t>
  </si>
  <si>
    <t>鉄製伸縮門扉</t>
  </si>
  <si>
    <t>KK-120067-VG</t>
  </si>
  <si>
    <t xml:space="preserve">本技術は、工事現場・資材倉庫等の出入口や間仕切りとして使用できるアルミ製伸縮門扉であり、従来は鉄製伸縮門扉で対応していた。本技術の活用により部材を全ネジ留めとしたことにより部分修理が可能となり、又、部材の軽量化を図ったことにより人力設置が期待できる。  </t>
  </si>
  <si>
    <t>防音アフィラウォール</t>
  </si>
  <si>
    <t>鋼板製仮囲い防音タイプ</t>
  </si>
  <si>
    <t>KT-120034-VG</t>
  </si>
  <si>
    <t xml:space="preserve">本技術はアルミ樹脂積層複合板と吸音材及びアルミ形材とを組合せ防音仮囲いパネルで、従来は鋼板製仮囲い防音タイプで対応していた。 本技術の活用により、仮囲いの反射音を抑えられ、仮囲い内部の騒音及び外部への騒音が低減するので周辺環境への影響抑制に繋がる。  </t>
  </si>
  <si>
    <t>NEOバンパーキャップ</t>
  </si>
  <si>
    <t>樹脂製単管キャップ</t>
  </si>
  <si>
    <t>1 個</t>
  </si>
  <si>
    <t>TH-110005-VG</t>
  </si>
  <si>
    <t xml:space="preserve">単管バリケードの単管の端部に車が衝突した際、単管が車体を貫通して車内に進入する危険性がある。 車が衝突した際、単管の貫通を防ぐ効果を有する単管バリケード端末キャップ(以下、「NEOバンパーキャップ」という)を開発した。  </t>
  </si>
  <si>
    <t>油圧ハンド杭打機</t>
  </si>
  <si>
    <t>人力で大ハンマーで叩いて杭を打込む</t>
  </si>
  <si>
    <t>CB-130014-VG</t>
  </si>
  <si>
    <t xml:space="preserve">柵用などの杭打ちにおいて運搬車両や重機が入れない地形条件での打込みは手作業で作業時間もかかっていたが、油圧式の杭打ち専用機により作業性が向上される。 </t>
  </si>
  <si>
    <t>CB-130014-VE</t>
  </si>
  <si>
    <t>竹模様プラフェンス</t>
    <phoneticPr fontId="3"/>
  </si>
  <si>
    <t>工事用立入防止柵</t>
    <phoneticPr fontId="3"/>
  </si>
  <si>
    <t>20m</t>
    <phoneticPr fontId="3"/>
  </si>
  <si>
    <t>KK-210026-VE</t>
  </si>
  <si>
    <t>本技術は、竹をモチーフにした和の趣のある目隠し機能付きデザインフェンス製品であり、従来は工事用立入防止柵していた。本製品の活用により、軽量のため設置・撤去が容易で、景観に配慮した目隠し機能付きの仮囲いが可能となる。</t>
    <phoneticPr fontId="3"/>
  </si>
  <si>
    <t>折警(音声機能付きマグネット式折りたたみ警備看板)</t>
    <phoneticPr fontId="3"/>
  </si>
  <si>
    <t>警備員による広報・案内</t>
    <phoneticPr fontId="3"/>
  </si>
  <si>
    <t>KT-200069-VE</t>
  </si>
  <si>
    <t>本技術は歩行者への案内・広報を音声付き看板が実施する技術で、従来は警備員による案内・広報で対応していた。本技術の活用により、警備員の写真・イラストによるデザインとスピーカーを併用したことにより、広報のみの警備員を削減できるため、経済性の向上が図れる。</t>
    <phoneticPr fontId="3"/>
  </si>
  <si>
    <t>矢板用支柱フェンス</t>
    <phoneticPr fontId="3"/>
  </si>
  <si>
    <t>H形鋼に単管クランプで単管に取付ける仮囲い設置工</t>
    <phoneticPr fontId="3"/>
  </si>
  <si>
    <t>9m</t>
    <phoneticPr fontId="3"/>
  </si>
  <si>
    <t>KT-200052-VE</t>
  </si>
  <si>
    <t>本技術は、矢板材に直接取付が可能な仮囲い設置工である。従来はH形鋼に単管クランプで単管を取付ける仮囲い設置工で対応していた。本技術の活用により、H形鋼が不要となり、作業手順の簡素化と作業人員の削減が図れるため、経済性が向上するとともに工期短縮が図れる。</t>
    <phoneticPr fontId="3"/>
  </si>
  <si>
    <t>濁水処理工（一般土木工事）</t>
  </si>
  <si>
    <t>ネスナイト工法</t>
  </si>
  <si>
    <t>PAC+高分子凝集剤による濁水処理</t>
  </si>
  <si>
    <t>15000 m3</t>
  </si>
  <si>
    <t>CG-090006-VG</t>
  </si>
  <si>
    <t xml:space="preserve">本技術は、各種建設現場にて発生する濁水に無機凝集材「ネスナイト」を添加し、凝集沈殿処理を行う技術です。「ネスナイト」は多機能複合材であり、1材で凝集・中和・吸着処理が可能な為、従来技術より設備・処理を簡素化ができ、処理費用の削減が期待できます。  </t>
  </si>
  <si>
    <t>水処理装置「ゼロシステム」</t>
  </si>
  <si>
    <t>濁水処理装置(ポータブル型・機械処理沈殿方式)</t>
  </si>
  <si>
    <t>14400 t</t>
  </si>
  <si>
    <t>HK-080016-VG</t>
  </si>
  <si>
    <t xml:space="preserve">高性能小型水処理機NWC-60と中性無機凝集剤ピュアウォーターの組合せにより、「濁度ゼロ」、「産業廃棄物ゼロ」、「環境汚染ゼロ」を目標とした水処理システムです。  </t>
  </si>
  <si>
    <t>ジャストイン汚濁処理システム</t>
  </si>
  <si>
    <t>濁水処理工(一般土木工事)【PAC・有機高分子凝集剤・炭酸ガス】</t>
  </si>
  <si>
    <t>24000 m3</t>
  </si>
  <si>
    <t>HK-090017-VG</t>
  </si>
  <si>
    <t xml:space="preserve">本技術は、独自凝集材とその特性を最大限に引き出す処理系からなる汚濁処理システムです。少量のバッチ処理から大量連続濁水処理できるにもかかわらず移動式・少設置面積です。処理水・分離汚泥は生態系に影響を与えない環境にやさしい汚濁処理システムです。  </t>
  </si>
  <si>
    <t>KY型濁水処理装置</t>
  </si>
  <si>
    <t>濁水処理装置</t>
  </si>
  <si>
    <t>13500 m3</t>
  </si>
  <si>
    <t>HK-090019-VG</t>
  </si>
  <si>
    <t xml:space="preserve">無機凝集剤を専用とする攪拌装置を備えた濁水処理装置により、高濁度水を連続処理する。  </t>
  </si>
  <si>
    <t>濁水処理装置「クリンスピーダーシステム」</t>
  </si>
  <si>
    <t>PACと有機高分子凝集剤による濁水処理</t>
  </si>
  <si>
    <t>4800 m3/30日</t>
  </si>
  <si>
    <t>HK-110040-VG</t>
  </si>
  <si>
    <t xml:space="preserve">クリンスピーダーシステムは、自然に優しい無機系凝集剤を使用し、装置内で濁水のSSを除去、沈殿物はクリンセパレーターで簡易的に脱水する濁水処理システムです。装置は10トンのクレーン付トラック1台で運搬、据付、撤去が可能で、沈殿物は再利用することが出来ます。  </t>
  </si>
  <si>
    <t>固液分離装置の無閉塞型水流傾斜板</t>
  </si>
  <si>
    <t>傾斜板沈降装置</t>
  </si>
  <si>
    <t>210 処理量m3/Hr</t>
  </si>
  <si>
    <t>KT-110007-VG</t>
  </si>
  <si>
    <t xml:space="preserve">本技術は、スリットカーテンを多数配置して、粒子の干渉沈降群を形成した接触ろ過層により固液分離を促進する水処理技術で、従来は傾斜板沈降装置で対応していた。本技術の活用により、低濁度原水から高濁度まで安定的な清澄水質が得られる為、品質の向上が図れます。  </t>
  </si>
  <si>
    <t>環境配慮型濁水処理フィルター工法</t>
  </si>
  <si>
    <t>沈砂池工法</t>
  </si>
  <si>
    <t>QS-100035-VG</t>
  </si>
  <si>
    <t xml:space="preserve">バイオログフィルターは【ナチュナルフィルター】と【カーボンオフセットフィルター】の2種類あり、共に工事で発生した濁水中の土粒子を天然ヤシ繊維で効率よく濾過し、水資源や周辺環境へ配慮した環境配慮型濁水処理フィルターです。  </t>
  </si>
  <si>
    <t>濁水処理用ひも状ろ過材「モールコード」</t>
  </si>
  <si>
    <t>仮設の濁水処理設 設置(濁水処理工)</t>
  </si>
  <si>
    <t>30稼働日</t>
  </si>
  <si>
    <t>CB-170010-VE</t>
  </si>
  <si>
    <t xml:space="preserve">本技術は、土工事に伴い発生する工事濁水中の土粒子を、ひも状ろ過材モールコードを用いてろ過・沈降させる技術です。簡易な施工方法であり、既設の水路や側溝内への設置が可能なことにより、濁水処理設備が削減できます。 </t>
  </si>
  <si>
    <t>エコマックス(凝集剤)</t>
  </si>
  <si>
    <t>3剤3工程タイプの濁水処理剤</t>
  </si>
  <si>
    <t>KT-150109-VR</t>
  </si>
  <si>
    <t>本技術は、天然鉱石を主成分とした1剤1工程タイプの無機系濁水処理剤で、従来は有害物を含む3剤3工程タイプの有機系濁水処理剤で対応していた。本技術の活用により、処理水は有害物を含まず安全性が向上し、1工程で処理できるため、工期短縮、経済性の向上が図られる。</t>
  </si>
  <si>
    <t>タスカルN中和濁水処理装置</t>
  </si>
  <si>
    <t>ポリ塩化アルミニウムと高分子凝集剤・炭酸ガスを使用した濁水処理工</t>
  </si>
  <si>
    <t>QS-170013-VE</t>
  </si>
  <si>
    <t>独自のpH処理剤、凝集剤と新たな撹拌方法により3種類の薬品でpHを中和処理、縣濁粒子の凝結作用と架橋吸着,凝集作用により大きく強い形成効果があり小型化で(10m3/h以下)濁水処理効果の向上が期待できる。</t>
    <phoneticPr fontId="3"/>
  </si>
  <si>
    <t>ダクスイファイブ</t>
  </si>
  <si>
    <t>ポリ塩化アルミニウムと高分子凝集剤・炭酸ガスを個別に設置した大容量の濁水処理+沈殿土処理</t>
    <phoneticPr fontId="3"/>
  </si>
  <si>
    <t>QS-180006-VR</t>
  </si>
  <si>
    <t>少量の濁水を小型軽量・オールインワン装置で処理する技術で、従来は、PAC・高分子凝集剤・炭酸ガスの個別設置による濁水処理+沈殿土処理で対応していた。本技術の活用により、少量の濁水処理に対して設置や移動、沈殿土処理が容易なため、経済性および施工性が向上する。</t>
    <phoneticPr fontId="3"/>
  </si>
  <si>
    <t>防塵処理工</t>
    <phoneticPr fontId="3"/>
  </si>
  <si>
    <t>新吸排気方式SSES搭載高圧洗浄機</t>
  </si>
  <si>
    <t>高圧洗浄機</t>
  </si>
  <si>
    <t>CG-130007-VG</t>
  </si>
  <si>
    <t>本技術は、騒音の低減、排風の最高温度の低下、エンジンのオーバーヒートリスクの低下、再始動性の向上や本体内部の熱劣化を低減する新吸排気方式SSESを採用した高圧洗浄機。また、ポンプ空運転防止のための渇水停止装置を搭載した。</t>
  </si>
  <si>
    <t>CG-130007-VE</t>
  </si>
  <si>
    <t>防塵処理工</t>
  </si>
  <si>
    <t>自動アイドリングストップ機能付きエンジン式高圧洗浄機</t>
  </si>
  <si>
    <t>スローダウン機能付きエンジン式高圧洗浄機</t>
  </si>
  <si>
    <t>3000 時間・台</t>
  </si>
  <si>
    <t>CG-140002-VR</t>
  </si>
  <si>
    <t>本技術は、自動アイドリングストップ機能回路を搭載したエンジン式高圧洗浄機で、ノズルのレバーを放し噴射をストップすると30秒後にエンジンが自動停止し、再度噴射をスタートすると自動始動できる。</t>
  </si>
  <si>
    <t>飛砂・粉塵・侵食防止剤クリコートC-720グリーン</t>
  </si>
  <si>
    <t>シート被覆処理</t>
  </si>
  <si>
    <t>2000 ㎡</t>
  </si>
  <si>
    <t>KK-100037-VG</t>
  </si>
  <si>
    <t xml:space="preserve">本製品は、盛土や造成地の裸地表面に機械散布することで、飛砂・粉塵の発生および侵食を防止する仮設工である。本技術の活用により、省力化によるコスト削減が達成できる。  </t>
  </si>
  <si>
    <t>工事車両タイヤ洗浄機</t>
  </si>
  <si>
    <t>高圧洗浄機を使った人力によるタイヤ洗浄</t>
  </si>
  <si>
    <t>23000 m3</t>
  </si>
  <si>
    <t>SK-130002-VG</t>
  </si>
  <si>
    <t xml:space="preserve">タイヤ反力利用による強制水撥ねかけ式タイヤ洗浄装機。  </t>
  </si>
  <si>
    <t>SK-130002-VE</t>
  </si>
  <si>
    <t>粉塵防止剤ダストッパー</t>
  </si>
  <si>
    <t>散水車による水撒き(2回/日)</t>
  </si>
  <si>
    <t>QS-160029-VE</t>
  </si>
  <si>
    <t>工事用道路等の車両の走行部から非走行部(法面等)まで、全ての粉塵対策で有効的な粉塵防止剤で、土砂流出防止対策としても使用可能である。</t>
  </si>
  <si>
    <t>飛砂・粉塵・侵食防止剤デンカコートスーパーS</t>
  </si>
  <si>
    <t>ブルーシートによる被覆処理</t>
  </si>
  <si>
    <t>KT-150077-VG</t>
  </si>
  <si>
    <t>本技術は、切土や盛土などの表土の侵食防止および粉塵発生の防止を目的とする技術で、従来は、ブルーシートによる被覆処理で対応していた。本技術の活用により、短期間での施工が可能となるので、経済性の向上が図れます。</t>
  </si>
  <si>
    <t>連絡通信設備</t>
  </si>
  <si>
    <t>作業現場総合セキュリティ 『タイガード』</t>
  </si>
  <si>
    <t>屋外用移動型防犯システム</t>
  </si>
  <si>
    <t>1 ヶ月</t>
  </si>
  <si>
    <t>CB-120025-VG</t>
  </si>
  <si>
    <t xml:space="preserve">本技術は、ポータブル型防犯システムであり、従来は、カメラ、センサー、操作盤等の個々のパーツを専門の技術者が組立を行い時間と手間を要していた。 しかし、新技術では盗難防止システム機器の一体化を図り、誰でも容易に組立、設置、操作を可能とした商品です。  </t>
  </si>
  <si>
    <t>車両検知システム「カーデル・カークル」</t>
  </si>
  <si>
    <t>交通誘導員による監視</t>
  </si>
  <si>
    <t>5 か月</t>
  </si>
  <si>
    <t>HK-110022-VG</t>
  </si>
  <si>
    <t xml:space="preserve">カーデルは工事車両出入口付近を通行する車両や人に対し、工事車両の出場が迫っていることを警報器の光と音で注意喚起するシステム。カークルは現場を出場する工事車両運転手に対し、工事車両出入口に接近する走行車両があることを警報器の光と音で通知するシステム。  </t>
  </si>
  <si>
    <t>ecoMo systems(エコモシステム)</t>
  </si>
  <si>
    <t>ソフトを使用した計測管理</t>
  </si>
  <si>
    <t>90 日</t>
  </si>
  <si>
    <t>HK-110023-VG</t>
  </si>
  <si>
    <t xml:space="preserve">現場に合わせて様々な計測を同時計測し、またカスタマイズ出来る多機能型の監視システム。WEB上でリアルタイムに遠隔操作が出来、監視・データ収集の現場安全管理を一つのアプリケーションで集約し一元管理出来る。  </t>
  </si>
  <si>
    <t>定点空中写真</t>
  </si>
  <si>
    <t>通常のラジコンヘリによる目視撮影</t>
  </si>
  <si>
    <t>HR-120018-VG</t>
  </si>
  <si>
    <t xml:space="preserve">本技術は、空中写真撮影において、撮影対象に対しカメラ位置を特定し繰り返し同一箇所の撮影を行う技術で、従来はカメラマンが撮影対象を見ながら主観による撮影を行っていた。本技術を活用することで、繰り返し同一位置にて撮影が可能になるので品質が向上する。  </t>
  </si>
  <si>
    <t>その他</t>
    <rPh sb="2" eb="3">
      <t>タ</t>
    </rPh>
    <phoneticPr fontId="3"/>
  </si>
  <si>
    <t>ウェザーチェック</t>
  </si>
  <si>
    <t>警報付指示器の回転灯・ブザー</t>
  </si>
  <si>
    <t>KT-120009-VG</t>
  </si>
  <si>
    <t>本技術は、気象・水文情報を収集したデータを無線配信できる技術で、従来は警報付指示器の回転灯・ブザーで対応していた。本技術の活用により、複数の人が警報メールを受信できるので、安全性の向上が図れます。</t>
  </si>
  <si>
    <t>e-Dam Web日報</t>
  </si>
  <si>
    <t>計測器専用データ収集管理システム</t>
  </si>
  <si>
    <t>KT-140007-VE</t>
  </si>
  <si>
    <t xml:space="preserve">本技術は、WEBで環境・気象計測値をリアルモニタリングでき、複数計測要素を一元管理するシステムで、従来は計測器ごとの専用管理システムで対応していた。本技術の活用により、複数要素データを時間軸での比較分析やデータ処理が容易となるので施工性の向上が図れます。 </t>
  </si>
  <si>
    <t>ネオセンサー検知ch</t>
  </si>
  <si>
    <t>交通誘導員の配置による注意喚起</t>
  </si>
  <si>
    <t>KK-160054-VE</t>
  </si>
  <si>
    <t>本技術は車輌接近、渋滞などを反射式レーザスキャナ、長距離無線、音声付回転灯を用い注意喚起を行う技術で、従来はより多くの交通誘導員の配置での注意喚起で対応していた。本技術の活用により、安全性及び経済性の向上が図られる。</t>
  </si>
  <si>
    <t>サインロイド2</t>
    <phoneticPr fontId="3"/>
  </si>
  <si>
    <t>気象センターに滞在する気象予報士による風速予測情報を利用する方法</t>
    <phoneticPr fontId="3"/>
  </si>
  <si>
    <t>1現場</t>
    <rPh sb="1" eb="3">
      <t>ゲンバ</t>
    </rPh>
    <phoneticPr fontId="3"/>
  </si>
  <si>
    <t>KT-200132-VE</t>
  </si>
  <si>
    <t>本技術は、観測データと気象予測のAIを用いてピンポイントで風速予測をするシステムであり、従来は気象予報士の予測情報を利用していた。本技術の活用により、局所的な風速予測の精度向上、気象予報士の活用の省略による施工性の向上等が期待される。</t>
    <phoneticPr fontId="3"/>
  </si>
  <si>
    <t>ソーラー式カラーユニバーサルデザイン対応保安用品</t>
  </si>
  <si>
    <t>AC100V式LED表示板(1ヶ月間使用、発電機使用)</t>
  </si>
  <si>
    <t>CB-100003-VG</t>
  </si>
  <si>
    <t xml:space="preserve">ソーラー電源(太陽電池+蓄電池)駆動で環境対策、省エネ化を図り、又LED使用において誰もが見やすい様に色覚の個人差(色弱者)に配慮した表示を行い、GPS利用で利便性を向上させた保安機器。 </t>
  </si>
  <si>
    <t>軽トラック積載対応型屋外可搬式トイレユニット</t>
  </si>
  <si>
    <t>洋式ポンプ簡易水洗式仮設トイレユニット+2tトラック</t>
  </si>
  <si>
    <t>1 台/月</t>
  </si>
  <si>
    <t>CB-100037-VG</t>
  </si>
  <si>
    <t>日々の移動が伴う工事現場等で軽トラックに積載した状態で使用可能な屋外可搬式トイレユニット。従来は普通トラックに一般仮設トイレを積載して使用していたが、外観上の景観性向上と使用感、衛生面の向上、大型手摺付階段と内開きドアにより安全面の向上を図った。</t>
  </si>
  <si>
    <t>コンラックス ソーラー式LED照明装置</t>
  </si>
  <si>
    <t>発電機式投光機</t>
  </si>
  <si>
    <t>CB-110043-VG</t>
  </si>
  <si>
    <t xml:space="preserve">ソーラー電源(太陽電池+蓄電池)駆動で、電源事情が悪い場所でも設置できる仮設型照明装置。あらゆる設置場所に対応する様、照明部、ソーラー部、バッテリー部、支柱部は分離可能、また汎用な単管(48.6φパイプ)に取付けられる構造により取付方法や使用方法は多様です。   </t>
  </si>
  <si>
    <t>現場仮設ソーラーシステムハウス</t>
  </si>
  <si>
    <t>商用電源依存型現場仮設ハウス</t>
  </si>
  <si>
    <t>CB-120016-VG</t>
  </si>
  <si>
    <t xml:space="preserve">太陽光設備と現場仮設ハウスを一体化したソーラーシステムハウスで、環境に配慮(CO2削減)・経費・工事期間の短縮等に貢献出来る様に設計しました。   </t>
  </si>
  <si>
    <t>大型土のう作成補助器具「トンサポ」</t>
  </si>
  <si>
    <t>専用補助器具を使用しない大型土のう作成「単管工法」</t>
  </si>
  <si>
    <t>300 個</t>
  </si>
  <si>
    <t>CB-120030-VG</t>
  </si>
  <si>
    <t xml:space="preserve">従来大型土のう作成には単管で枠を組んだものを用いていた。この工法では枠組みの着脱に時間がかかるうえ、枠を外す際に作業者が危険にさらされる問題があった。このため本技術では大型土のう支援器具「トンサポ」を用いて工期短縮、効率性、安全性を確保するものである。  </t>
  </si>
  <si>
    <t>一体型軽トイレカー</t>
  </si>
  <si>
    <t>2トントラックに搭載された仮設トイレ</t>
  </si>
  <si>
    <t>CB-120036-VG</t>
  </si>
  <si>
    <t xml:space="preserve">本技術は、トイレ設備と車両を一体化させることでトイレ装置の積み下ろしを不要にし、照明や換気扇を稼動させる太陽光パネルを装備した特殊車両で、省エネと快適なトイレ環境を提供するものである。従来は仮設トイレを積載した2㌧トラックなどで対応していた。  </t>
  </si>
  <si>
    <t>無線遠隔操作式工事規制信号機</t>
  </si>
  <si>
    <t>交通誘導員を車両停止位置に配置し実施する工事規制</t>
  </si>
  <si>
    <t>1 月</t>
  </si>
  <si>
    <t>CG-090001-VG</t>
  </si>
  <si>
    <t xml:space="preserve">車両誘導において、無線遠隔操作式信号機を誘導員がリモコンで操作することにより、交通の安全と円滑を図り、死亡・受傷事故防止やコスト削減、労働環境の改善につながる車両誘導技術。  </t>
  </si>
  <si>
    <t>Solarライトプレート</t>
  </si>
  <si>
    <t>発動発電機を電源とする投光器</t>
  </si>
  <si>
    <t>CG-090015-VG</t>
  </si>
  <si>
    <t xml:space="preserve">本技術は太陽電池と縦長のLEDを2基配置した照明を一体化したものです。照明本体とバッテリーだけで、電源の取れない現場や発動発電機の設置の困難な場所の看板等を最下部まで十分に照らせるようにしたものです。  </t>
  </si>
  <si>
    <t>LEDバッテリー投光機</t>
  </si>
  <si>
    <t>発動発電機搭載の投光機</t>
  </si>
  <si>
    <t>3000 時間</t>
  </si>
  <si>
    <t>CG-100025-VG</t>
  </si>
  <si>
    <t xml:space="preserve">電源を従来の発動発電機から、バッテリー発電機に変えることで、使用時に振動・騒音・排気ガスが出ない。また、ランプもメタルハライドランプ等をLEDランプに変えることで、長寿命でメンテナンスの省力化が行え、省エネで経済的である。  </t>
  </si>
  <si>
    <t>耐候性大型土のう MKバッグ</t>
  </si>
  <si>
    <t>大型土のう</t>
  </si>
  <si>
    <t>10 袋</t>
  </si>
  <si>
    <t>CG-110007-VG</t>
  </si>
  <si>
    <t xml:space="preserve">本技術は河川道路等の災害復旧事業の応急仮工事及び仮締切工事、欠壊防止工事や仮道工事に用いる大型土のうの耐候性を向上させ施工期間に応じて短～中期間、長期間と使い分けを出来るようにし投入口を大きくする事(テーパー式)で製作時の土砂投入の際容易に出来る。  </t>
  </si>
  <si>
    <t>携帯型情報板</t>
  </si>
  <si>
    <t>可搬式電光表示板</t>
  </si>
  <si>
    <t>CG-110013-VG</t>
  </si>
  <si>
    <t xml:space="preserve">本技術は、折りたたみが可能でコンパクトに収納できる仮設用の携帯型情報板です。従来使用されている可搬式電光表示板に比べ、重量が約7kgと軽量で運搬、設置が容易で任意な場所で情報提供が出来ます。  </t>
  </si>
  <si>
    <t>移動式仮設トイレ(キューブレット)</t>
  </si>
  <si>
    <t>定置式トイレユニット</t>
  </si>
  <si>
    <t>CG-110018-VG</t>
  </si>
  <si>
    <t xml:space="preserve">本技術は、簡易水洗処理方式の車両積載移動式トイレユニットであり、コンパクト構造で軽トラックの積載(高さ)制限をクリアし、移動時にも汚水流出せず、従来のトイレのイメージを一新し工事現場のイメージアップに貢献する。  </t>
  </si>
  <si>
    <t>スクリーンサイン</t>
  </si>
  <si>
    <t>トタン製工事看板</t>
  </si>
  <si>
    <t>CG-110025-VG</t>
  </si>
  <si>
    <t xml:space="preserve">本技術は、工事において設置する工事看板をシートタイプにすることで、看板枠の再利用化及び軽量化を行なった。また、スリットを入れることで風で倒れにくい。メッシュターポリンシート・透明ターポリンシートタイプでは工事看板背後の視認性を確保できる。  </t>
  </si>
  <si>
    <t>大型土のう製作治具「瞬作」</t>
  </si>
  <si>
    <t>専用補助具を使用しない大型土のう製作</t>
  </si>
  <si>
    <t>CG-110026-VG</t>
  </si>
  <si>
    <t xml:space="preserve">本技術は大型土のう製作のための補助具であり、省人化を図り、安全性も向上し、大量の大型土のうが効率的に製作可能である。  </t>
  </si>
  <si>
    <t>セーフティウォール</t>
  </si>
  <si>
    <t>仮設防護柵(H鋼基礎)</t>
  </si>
  <si>
    <t>80 m</t>
  </si>
  <si>
    <t>CG-110028-VG</t>
  </si>
  <si>
    <t xml:space="preserve">本技術は工事現場等で使用する仮設防護柵であり、衝撃を受けると変形し、注入されている水が噴き出し、受けた力を緩和・吸収することで、ドライバーなどの被害を最小に抑えることができる。従来の仮設防護柵では、衝突時の衝撃が大きくドライバーへの被害が大きかった。  </t>
  </si>
  <si>
    <t>湿式タイヤ洗浄機専用金枠</t>
  </si>
  <si>
    <t>鉄筋コンクリート基礎</t>
  </si>
  <si>
    <t>6 月</t>
  </si>
  <si>
    <t>CG-110035-VG</t>
  </si>
  <si>
    <t xml:space="preserve">本技術は、建設現場等の出口付近に配置する湿式タイヤ洗浄機の基礎構造について、底部のみコンクリートを打設して側壁部を工場製作の鋼製金枠とし、設置、撤去を簡易にしたものです。  </t>
  </si>
  <si>
    <t>LEDバルーン投光機</t>
  </si>
  <si>
    <t>メタルハライドバルーン投光機</t>
  </si>
  <si>
    <t>9000 時間</t>
  </si>
  <si>
    <t>CG-120002-VG</t>
  </si>
  <si>
    <t xml:space="preserve">本技術は夜間工事に使用する仮設照明であり、ランプ(光源)を従来のメタルハライドランプ等からLEDランプに変える事で長寿命でメンテナンスの省力化行え、省エネで経済的である。また、作業現場に合わせて光の照射量、角度の調節も可能。  </t>
  </si>
  <si>
    <t>UVブラック土のう</t>
  </si>
  <si>
    <t>一般土のう</t>
  </si>
  <si>
    <t>200 袋</t>
  </si>
  <si>
    <t>CG-120013-VG</t>
  </si>
  <si>
    <t xml:space="preserve">本技術は、河川工事、道路工事、災害復旧工事などの長期間(約5年)の工事に使用したり、災害備蓄に使用する耐候性に優れた土のうである。 </t>
  </si>
  <si>
    <t>LEDバルーンバッテリー投光機</t>
  </si>
  <si>
    <t>発動発電機搭載バルーン投光機</t>
  </si>
  <si>
    <t>CG-120017-VG</t>
  </si>
  <si>
    <t xml:space="preserve">本技術は、電源を従来の発動発電機からバッテリー発電機に変えることで、使用時に振動・騒音・排気ガスが出ない。また、ランプもメタルハライドランプ等を長寿命なLEDランプに変えることで、ランプ交換の省力化が行え、省エネでランニングコストを抑えることができる。 </t>
  </si>
  <si>
    <t>オイルガードユニット</t>
  </si>
  <si>
    <t>オイルタンク(比較機種 オイルタンク490L)</t>
  </si>
  <si>
    <t>HK-090015-VG</t>
  </si>
  <si>
    <t xml:space="preserve">工事現場で機械の燃料補給や暖房用に数多く使用されている別置きオイルタンクからの油漏れを防止する為に、オイタンクと防油堤を一体型ユニットとしたことで防油堤工事を不要とし、全体をパッケージで包み雨水の浸入を防ぐ構造とし、地震にも強い脚構造とした。  </t>
  </si>
  <si>
    <t>間伐材を利用した木製掲示板(製造時と植林システムによるCO2削減)</t>
  </si>
  <si>
    <t>アルミ製安全掲示板</t>
  </si>
  <si>
    <t>HK-100017-VG</t>
  </si>
  <si>
    <t xml:space="preserve">アルミ及び鉄製掲示板を間伐材使用の木製にすることにより製造時のCO2排出量削減とエネルギー消費量の縮小を図る。間伐材を利用する事により森林のCO2吸収率が上がる。又、対象商品を利用した分を植林する事によりCO2を長期に渡り削減する。低酸素社会、循環型社会の実現。  </t>
  </si>
  <si>
    <t>リチウムバッテリー式LED-Sナイター</t>
  </si>
  <si>
    <t>HK-100030-VG</t>
  </si>
  <si>
    <t xml:space="preserve">動力を必要とせず照明を確保でき、,騒音・排出ガスが出ない。リチウムバッテリーとLEDライトを使用しているため短時間の充電で長時間の使用が可能。 また、コンパクトサイズでライトバン等での移動が可能なことから、設置時のクレーンが必要ない。  </t>
  </si>
  <si>
    <t>バッテリー式LED投光機</t>
  </si>
  <si>
    <t>エンジン式水銀灯投光機</t>
  </si>
  <si>
    <t>1 台/3ヶ月</t>
  </si>
  <si>
    <t>HK-100031-VG</t>
  </si>
  <si>
    <t>本機は、電力源にバッテリーを、電球にはLEDを採用した投光機である。コスト面・環境面が大きく改善されている。</t>
  </si>
  <si>
    <t>ウインパスSL看板</t>
  </si>
  <si>
    <t>トタン板工事看板</t>
  </si>
  <si>
    <t>HK-100038-VG</t>
  </si>
  <si>
    <t xml:space="preserve">板面がアルミのメッシュなので、風の強い日でも倒れにくく、海岸などでも錆びることがないので、長期的に使用することができる。 また看板の後方が見え、通行者と車がお互いに確認でき、安全性にも優れている。  </t>
  </si>
  <si>
    <t>透明板使用工事看板</t>
  </si>
  <si>
    <t>HK-100042-VG</t>
  </si>
  <si>
    <t xml:space="preserve">看板面が透明なため、看板後方を確認出来るほど視認性に優れた工事看板。  </t>
  </si>
  <si>
    <t>安全・衛生掲示板</t>
  </si>
  <si>
    <t>鉄製安全掲示板</t>
  </si>
  <si>
    <t>HK-110005-VG</t>
  </si>
  <si>
    <t xml:space="preserve">従来の鉄製安全掲示板に対し、掲示パネル3段1列分を1枠と分割し、必要に応じて増設する事が可能となる。1枠を立ち上がり部と土台部の2か所で折り畳め、コンパクト化と軽量化を実現した。また設置及び撤去にかかる労力と時間の削減も可能とした。 </t>
  </si>
  <si>
    <t>ソーラー式LED照明</t>
  </si>
  <si>
    <t>発電機式の照明</t>
  </si>
  <si>
    <t>HK-110021-VG</t>
  </si>
  <si>
    <t xml:space="preserve">工事現場等の夜間作業において使用するソーラー式のLED照明です。 ソーラー式であるため、外部動力源を必要としません。そのため、工事現場のほか、僻地や被災地などの電源確保が難しい場所で使用することができます。  </t>
  </si>
  <si>
    <t>モバイルライブカメラ「ジオスコープ」</t>
  </si>
  <si>
    <t>有線でインターネット接続するネットワークカメラ</t>
  </si>
  <si>
    <t>2 か月</t>
  </si>
  <si>
    <t>HK-110026-VG</t>
  </si>
  <si>
    <t xml:space="preserve">通信配線工事が不要なモバイル通信網を利用したネットワークカメラにより、遠隔地からでも現場状況の監視と、遠隔操作ができる現場情報サービス。インターネットに接続できる端末(パソコン等)があれば、現場状況をいつでも確認できる。  </t>
  </si>
  <si>
    <t>フィールド型風速表示警報装置</t>
  </si>
  <si>
    <t>屋内用風速表示装置</t>
  </si>
  <si>
    <t>HK-110031-VG</t>
  </si>
  <si>
    <t>本装置はマルチ電源タイプのフィールド型風速表示警報装置です。風速をリアルタイムに測定し、10分間平均値又は瞬間値の表示と、二段階の警報を出力します。本装置を作業現場に設置する事で、作業員が風速を直接確認でき現場での強風等による事故の軽減が期待できます。</t>
  </si>
  <si>
    <t>マグネット式安全・衛生掲示板</t>
  </si>
  <si>
    <t>HK-120016-VG</t>
  </si>
  <si>
    <t xml:space="preserve">マグネットの採用でサイディング等鉄製の壁などに取付られるようになり省スペース化を実現した。枠にパネルを差し込むだけである為、設置時の安全性向上及び大幅な省力化と時間短縮も実現となった。  </t>
  </si>
  <si>
    <t>工事現場スピード表示システム</t>
  </si>
  <si>
    <t>工事用立看板(アルミ製看板)</t>
  </si>
  <si>
    <t>HK-120036-VG</t>
  </si>
  <si>
    <t xml:space="preserve">車速抑制を促すことで現場に安心・安全を提供するドップラーセンサを用いた車両注意喚起システム  </t>
  </si>
  <si>
    <t>LED式照明器</t>
  </si>
  <si>
    <t>水銀ランプ2灯式照明器</t>
  </si>
  <si>
    <t>HR-100003-VG</t>
  </si>
  <si>
    <t xml:space="preserve">低消費電力の白色高輝度LEDランプ光源を採用し地球環境への影響を抑制した、幻惑のない可搬型夜間照明器。消費電力の大幅な削減と長寿命を実現、省エネルギー、CO2削減が図れる。  </t>
  </si>
  <si>
    <t>工事看板作成システム</t>
  </si>
  <si>
    <t>鉄板、アクリル等の樹脂を使用した外注による工事看板</t>
  </si>
  <si>
    <t>HR-120010-VG</t>
  </si>
  <si>
    <t xml:space="preserve">工事現場で利用する、工事看板等の掲示物を「大判インクジェットプリンター」と「工事看板作成専用ソフトウェア」を使用して作成する技術。従来は看板業者へ鉄板やアクリル素材のものを発注していたものが現場事務所内で低コストにて即日作成できる。  </t>
  </si>
  <si>
    <t>耐候性大型土のう GBバッグ</t>
  </si>
  <si>
    <t>従来品大型土のう</t>
  </si>
  <si>
    <t>KK-080047-VG</t>
  </si>
  <si>
    <t xml:space="preserve">『GBバッグ』は、災害時の応急復旧や、仮設工事時の土留めなどに使用する耐候性大型土のうであり、従来からの耐候性を考慮していない大型土のうに変わる、強度・耐久性・取り扱い等の製品仕様と設置基準を明確にした製品です。 </t>
  </si>
  <si>
    <t>バイオトイレ</t>
  </si>
  <si>
    <t>簡易水洗仮設トイレ(汲取り式)</t>
  </si>
  <si>
    <t>1 基・年</t>
  </si>
  <si>
    <t>KK-090015-VG</t>
  </si>
  <si>
    <t xml:space="preserve">本技術は工事現場の仮設トイレの品質向上を図る技術であり、従来は汲取りトイレで対応していた。本技術はバイオ装置を組み込んだトイレのため、本技術を活用することにより汲取り不要で臭気を抑え、快適な環境に資することが期待できる。  </t>
  </si>
  <si>
    <t>3年耐候型大型土のうKR2BB</t>
  </si>
  <si>
    <t>耐候性大型土のう(6か月～1年対応型)</t>
  </si>
  <si>
    <t>KK-100012-VG</t>
  </si>
  <si>
    <t xml:space="preserve">本技術は、災害復旧の応急工事や仮設工事に使用するポリプロピレン製の大型土のうである。従来は、「災害復旧事業等における「耐候性大型土のう」設置ガイドラインに準拠した大型土のうを使用していた。本技術の活用により、耐候性、施工性、経済性の向上が期待できる。  </t>
  </si>
  <si>
    <t>ソーラー式LED看板照明</t>
  </si>
  <si>
    <t>看板照明蛍光灯モデル(AC100V仕様)</t>
  </si>
  <si>
    <t>KK-110011-VG</t>
  </si>
  <si>
    <t>太陽発電とバッテリーを組み合わせバッテリーに充電した電力でLED看板照明を点灯させます。周囲の明るさ(5ルクス以下)により自動点灯し、悪天候時十分な日照が得られないときはバッテリーより電力を供給し、満充電時より夜間3日間点灯可能です。</t>
  </si>
  <si>
    <t>スプレンダーシリーズ</t>
  </si>
  <si>
    <t>LED警告灯シリーズ(AC100Vモデル)</t>
  </si>
  <si>
    <t>KK-110043-VG</t>
  </si>
  <si>
    <t>本技術は、ソーラーと充電式蓄電池を組合せ充電した電力でLED警告灯を点灯・点灯させるもので、従来はLED警告灯です。本技術を活用することにより、周辺環境に影響ある騒音・振動・CO2の発生を抑えることが可能です。</t>
  </si>
  <si>
    <t>大型土のう袋詰機「プラントマン」</t>
  </si>
  <si>
    <t>大型土のう製作</t>
  </si>
  <si>
    <t>KK-120031-VG</t>
  </si>
  <si>
    <t xml:space="preserve">本技術は大型土のうを2袋収納できる鋼製枠体、及び鋼製枠体上部に据えられた大型ホッパーで構成されている。従来技術は単管を組み立てた製作枠を使用しており、本技術の活用により、工期短縮・コスト縮減、施工性の向上が期待できる。  </t>
  </si>
  <si>
    <t>リチウムイオンバッテリー式のLED投光機(ネオエコブライト、ネオエコバルーン、リチウムダイナパワー、ライトマン)</t>
  </si>
  <si>
    <t>エンジン発電機式水銀灯投光機</t>
  </si>
  <si>
    <t>200 日</t>
  </si>
  <si>
    <t>KK-120041-VG</t>
  </si>
  <si>
    <t>本技術は、リチウムイオンバッテリー式LED投光機で、従来はエンジン発電機式水銀灯投光機であった。本技術の活用により、コストの軽減と、騒音・CO2排出の軽減が図れる</t>
  </si>
  <si>
    <t>耐侯性大型土のう【千尋バック GTB シリーズ】</t>
  </si>
  <si>
    <t>ポリプロピレン製のフレキシブルコンテナバッグを用いた大型土のう袋</t>
  </si>
  <si>
    <t>100 袋</t>
  </si>
  <si>
    <t>KK-120066-VG</t>
  </si>
  <si>
    <t xml:space="preserve">本技術は災害復旧事業における応急対策工事や仮設工事などに活用する内袋を有する大型土のう袋に関する技術で、従来はフレキシブルコンテナバックを使用していた。本技術の土のう袋の活用により耐候性が向上し、袋内の水分含有物やアスベストの流出防止を期待できる。  </t>
  </si>
  <si>
    <t>耐候性大型土のう【 TKバック 】</t>
  </si>
  <si>
    <t>大型土のう(フレシキブルコンテナバック)</t>
  </si>
  <si>
    <t>KT-080031-VG</t>
  </si>
  <si>
    <t xml:space="preserve">本技術は、河川、道路などの災害復旧事業の欠壊防止工事等に使用される耐候性大型土のうで、従来は大型土のう(フレキシブルコンテナバック)で対応していました。本技術の活用により耐用年数2ヶ月が、1年以上となり、耐久性が向上します。  </t>
  </si>
  <si>
    <t>現地処理型バイオ式トイレ「ビート」</t>
  </si>
  <si>
    <t>汲み取り式トイレ(簡易水洗)</t>
  </si>
  <si>
    <t>KT-090042-VG</t>
  </si>
  <si>
    <t>本技術は現地にて人の排泄物を自己分解する仮設のバイオ式トイレで、従来は汲み取り式トイレで対応していた。本技術の活用により、排泄物を微生物の力で分解させる為、し尿の汲み取りや運搬が必要なくなることで、その工数及び環境負荷が低減出来る。</t>
  </si>
  <si>
    <t>大容量燃料タンクを搭載したエコベース発電機及び溶接機</t>
  </si>
  <si>
    <t>外部燃料タンク接続方式</t>
  </si>
  <si>
    <t>KT-100042-VG</t>
  </si>
  <si>
    <t xml:space="preserve">本技術は、エンジン発電機を長時間連続運転する為の大容量燃料タンクと防油堤を本体下部に一体化したもので、従来は外部燃料タンク接続方式であった。本技術の活用により、燃料やオイル等の機外流出を防止できるため、周辺環境への影響抑制が期待できる。  </t>
  </si>
  <si>
    <t>ソーラーキングシリーズ</t>
  </si>
  <si>
    <t>乾電池を使用した工事灯</t>
  </si>
  <si>
    <t>100 個</t>
  </si>
  <si>
    <t>KT-100078-VG</t>
  </si>
  <si>
    <t xml:space="preserve">本技術は太陽光を利用して2色のLEDを発光させる工事灯で、従来は乾電池を使用した工事灯で対応していた。本技術の活用により、ソーラーバッテリー式にした事により二次電池を繰り返し充電できるので、電池の廃棄が無く省資源、省エネルギーが期待できる。  </t>
  </si>
  <si>
    <t>光触媒を塗布した大気浄化機能をもつ環境に優しい広報用表示シート「エコメディア」</t>
  </si>
  <si>
    <t>塩化ビニール製広報用シート</t>
  </si>
  <si>
    <t>50 ㎡</t>
  </si>
  <si>
    <t>KT-100109-VG</t>
  </si>
  <si>
    <t xml:space="preserve">本技術は屋外構築物に設置する光触媒を塗布した非塩化ビニール製広報用シートで、従来は塩化ビニール製広報用シートで対応していた。本技術の活用により、大気汚染浄化機能を有し、焼却時においてもダイオキシンが発生しないため、周辺環境への影響抑制の向上が図れる。  </t>
  </si>
  <si>
    <t>仮設工事用非常灯LEDポールランタン</t>
  </si>
  <si>
    <t>蛍光灯を使用した仮設工事用非常灯</t>
  </si>
  <si>
    <t>KT-110024-VG</t>
  </si>
  <si>
    <t xml:space="preserve">本技術は、非常時・災害時に避難・誘導通路を照らす仮設工事用LED非常灯で、従来は蛍光灯を使用した仮設工事用非常灯で対応していた。 本技術の活用により、点灯保持時間が180分に延長され、避難・誘導通路の確保が長時間可能となり、工事現場の安全性向上が図れます。  </t>
  </si>
  <si>
    <t>ソララ電波 セレナイト</t>
  </si>
  <si>
    <t>乾電池式保安灯</t>
  </si>
  <si>
    <t>KT-110051-VG</t>
  </si>
  <si>
    <t xml:space="preserve">本技術は、同期点滅機能付き充電式保安灯で、従来は、乾電池式保安灯で対応していた。本技術の活用により、使用済み電池の廃棄が無くなり環境への影響抑制と、従来は個々に点滅していた保安灯が一斉に同期点滅することにより夜間の視認性の向上が図れます。  </t>
  </si>
  <si>
    <t>プリズム高輝度反射シート付フレキシブルポリ塩化ビニルコーン</t>
  </si>
  <si>
    <t>ガラスビーズ反射シートを貼付したプラスチックポリエチレンコーン。</t>
  </si>
  <si>
    <t>KT-120030-VG</t>
  </si>
  <si>
    <t xml:space="preserve">本技術は、プリズム高輝度反射シートを貼付したポリ塩化ビニルコーンであり、従来は、ガラスビーズ反射シートを貼付したプラスチックポリエチレンコーンで対応していた。本技術の活用により、柔らかい構造となり車に踏まれても速やかに形状が回復し、耐久性が向上する。  </t>
  </si>
  <si>
    <t>高出力LEDを光源とする投光機</t>
  </si>
  <si>
    <t>メタルハライドランプを光源とする投光機</t>
  </si>
  <si>
    <t>KT-120042-VG</t>
  </si>
  <si>
    <t xml:space="preserve">本技術は、高出力LEDを光源とする投光機で、従来は、メタルハライドランプを光源とする投光機で対応していた。本技術の活用により、より広範囲の照明が可能となり品質の向上が図れる。  </t>
  </si>
  <si>
    <t>ソララLED看板照明</t>
  </si>
  <si>
    <t>発電機を電源とする電灯</t>
  </si>
  <si>
    <t>20 基</t>
  </si>
  <si>
    <t>KT-120117-VG</t>
  </si>
  <si>
    <t xml:space="preserve">本技術は、ソーラー発電で充電したニッケル水素電池を電源としたLED式看板照明で、従来は発電機を電源とする電灯で対応していた。本技術の活用により発電機の購入が不要となるため経済性の向上が図れます。 </t>
  </si>
  <si>
    <t>ミノリ・サイレンサー</t>
  </si>
  <si>
    <t>コンクリート型枠用合板による仮囲い</t>
  </si>
  <si>
    <t>KT-120128-VG</t>
  </si>
  <si>
    <t xml:space="preserve">本技術は吸音材と再生樹脂パネルを組み合わせたパネルで作業騒音を低減させる技術で、従来はコンクリート型枠用合板による仮囲いで対応していた。本技術の活用により、パネルに吸音機能が付与され高音域までの騒音低減が図られるため周辺環境への影響抑制が期待できる。 </t>
  </si>
  <si>
    <t>ソーラー式大型回転灯「リングライト・ソーラーⅡ」</t>
  </si>
  <si>
    <t>発動発電機を使用した回転灯</t>
  </si>
  <si>
    <t>KT-130025-VG</t>
  </si>
  <si>
    <t xml:space="preserve">本技術はソーラーシステムとLEDを使用した大型回転灯で、従来は発動発電機を使用した回転灯で対応していた。本技術の活用により、発動発電機が不要になり、燃料消費がなくなるため、省資源・省エネルギーが期待できる。 </t>
  </si>
  <si>
    <t>KT-130025-VE</t>
  </si>
  <si>
    <t>ハイブリッドLED投光機PL-LBGシリーズ</t>
  </si>
  <si>
    <t>メタルハライドランプエンジン投光機</t>
  </si>
  <si>
    <t>KT-130052-VG</t>
  </si>
  <si>
    <t xml:space="preserve">本技術はバッテリーLED投光機とエンジン発電機を一体化したハイブリッドLED投光機で、従来はメタルハライドランプエンジン投光機で対応していた。本技術の活用により燃料消費量を最小限に抑える事ができ、経済性が向上する。  </t>
  </si>
  <si>
    <t>KT-130052-VE</t>
  </si>
  <si>
    <t>小型車載トイレ 「のせるくん」</t>
  </si>
  <si>
    <t>2tトラックに積載した仮設トイレ</t>
  </si>
  <si>
    <t>KT-130107-VG</t>
  </si>
  <si>
    <t>本技術は、軽トラックに積載可能な仮設トイレで、従来は2tトラックに積載した仮設トイレで対応していた。本技術の活用により、軽トラックの利用が可能となる為、レンタル料金の削減が可能となり、経済性の向上が図れる。</t>
  </si>
  <si>
    <t>KT-130107-VE</t>
  </si>
  <si>
    <t>ソーラー式警告灯 スマートフラッシュシリーズ</t>
  </si>
  <si>
    <t>乾電池を利用した警告灯</t>
  </si>
  <si>
    <t>KT-150084-VE</t>
  </si>
  <si>
    <t xml:space="preserve">本技術は太陽光を利用してLEDを点滅させる警告灯で、従来は乾電池を使用した警告灯で対応していた。本技術の採用により二次電池を繰り返し使用できるので、電池の廃棄が無く、省資源・省エネルギーが期待できる。  </t>
  </si>
  <si>
    <t>KYビーム</t>
  </si>
  <si>
    <t>ソーラー蓄電池LED警告灯</t>
  </si>
  <si>
    <t>KT-160013-VE</t>
  </si>
  <si>
    <t xml:space="preserve">本技術は工事規制帯規制区域で使用するソーラー蓄電とアルカリ電池併用型ハイブリット警告灯で、従来はソーラー蓄電式LED警告灯で対応していた。本技術の活用により、日照不足による点灯切れが起き難くなる為、長時間点灯が可能になり点灯時間の品質の向上が図れます。  </t>
  </si>
  <si>
    <t>フェイルセーフ機能付き工事用信号機</t>
  </si>
  <si>
    <t>フェイルセーフ機能が付いていない工事用信号機</t>
  </si>
  <si>
    <t>QS-100025-VG</t>
  </si>
  <si>
    <t xml:space="preserve">交通誘導の補助として手動切替え式の工事用信号機を併用する際、誘導員が操作ミスを起こしても、交通事故を誘発しないように安全を保持する機能を備えた工事用信号機です。  </t>
  </si>
  <si>
    <t>CUDO認証 ソーラー式高視認型LED標示板</t>
  </si>
  <si>
    <t>発動発電機によるLED標示板</t>
  </si>
  <si>
    <t>QS-110028-VG</t>
  </si>
  <si>
    <t xml:space="preserve">太陽光発電および余剰電力を蓄積したバッテリー電源のみで駆動する大画面LED標示装置であって、広視野角、高視認性を確保した環境・色弱者配慮型の工事標示板です。非常用としてシガーライターからの電源確保、また反転式キャスタによる荷づれ防止策を施しています。  </t>
  </si>
  <si>
    <t>マンガ安全建設看板</t>
  </si>
  <si>
    <t>ホワイトボードによるKY活動</t>
  </si>
  <si>
    <t>QS-130020-VG</t>
  </si>
  <si>
    <t xml:space="preserve">安全啓発に使用する看板で、汚れが付きにくく耐久性に優れたマグネットシートになっており、マンガストーリーによりKY活動や地域住民への交通安全、工事への理解などを得る為の製品である。  </t>
  </si>
  <si>
    <t>QS-130020-VE</t>
  </si>
  <si>
    <t>ソーラー式LED表示盤(横型)(縦型)</t>
  </si>
  <si>
    <t>LED電光盤(発電機仕様)</t>
  </si>
  <si>
    <t>TH-100012-VG</t>
  </si>
  <si>
    <t xml:space="preserve">太陽発電(ソーラー)とバッテリーを組み合わせることにより、ソーラーより得られる電力を12Vバッテリーに充電しLED表示盤を表示させる。夜間・悪天候時等の発電が得られないときには、蓄電した余剰電力により表示を行います。  </t>
  </si>
  <si>
    <t>簡易式ライン設置工法</t>
  </si>
  <si>
    <t>貼り付け式仮ライン(反射式)</t>
  </si>
  <si>
    <t>TH-100013-VG</t>
  </si>
  <si>
    <t xml:space="preserve">本技術は、舗装打ち替え工事の際等に、又は、外側線などのラインの補修用に、小規模(100m程度)、且つ短期(3日程度)用の路面標示(ライン)を簡便に設置する工法で、再帰性反射性能を備えたラインを設置することが可能です。 </t>
  </si>
  <si>
    <t>環境配慮型工事用マーカライトECO</t>
  </si>
  <si>
    <t>乾電池式回転灯</t>
  </si>
  <si>
    <t>TH-100014-VG</t>
  </si>
  <si>
    <t xml:space="preserve">本技術は工事規制帯に設置するソーラー式LED小型回転灯です。従来の乾電池式(マンガン)から、低電力によりニッケル水素電池を使用した太陽電池式の小型回転灯を開発しました。それに伴い乾電池(マンガン)の電池交換作業がなくなります又使用数量の廃棄処理が軽減されます。  </t>
  </si>
  <si>
    <t>ハイブリッド型警告灯</t>
  </si>
  <si>
    <t>乾電池仕様LED警告灯</t>
  </si>
  <si>
    <t>TH-100023-VG</t>
  </si>
  <si>
    <t xml:space="preserve">本技術は太陽光を利用し充電をするソーラー型の他にAC100V電源・乾電池・カーバッテリー(オプション)を接続することにより使用できる4電源対応型LED警告灯です。太陽光充電が出来ない場所(トンネル・山間部等、日照が少ない環境下)での使用が可能となります。  </t>
  </si>
  <si>
    <t>ソーラー式LEDサインライト</t>
  </si>
  <si>
    <t>100V電源式LED電光表示板</t>
  </si>
  <si>
    <t>TH-120002-VG</t>
  </si>
  <si>
    <t xml:space="preserve">本技術は,高輝度LEDの使用と表示板の四隅に青色LEDを使用する事により視認性を向上させた工事現場用LED電光表示板です。  </t>
  </si>
  <si>
    <t>充電式蛍光灯型LEDライト(ムーンセーバー)</t>
  </si>
  <si>
    <t>蛍光灯ハンドランプ(ガラス管による蛍光灯)</t>
  </si>
  <si>
    <t>HR-150004-VE</t>
  </si>
  <si>
    <t>本技術はバッテリーを搭載した携帯可能な蛍光灯型白色LEDライトであり、従来は電源ケーブルの配線が必要な蛍光灯ハンドランプ(ガラス管蛍光灯)で対応していた。本技術の活用により経済性の向上、電源ケーブルに起因する事故の防止が期待できる。</t>
  </si>
  <si>
    <t>全天候型広角度対応反射ロープ</t>
  </si>
  <si>
    <t>チューブ保安灯</t>
  </si>
  <si>
    <t>HR-150002-VE</t>
  </si>
  <si>
    <t>本製品は、電源が不要で雨天時にも機能を発揮する工事現場等における危険区域等明示用ロープであり、従来はチューブライト等で対応していた。本製品の活用により、コスト縮減が図られ、省資源に貢献できる。</t>
  </si>
  <si>
    <t>こうじばん</t>
  </si>
  <si>
    <t>鉄製の敷板</t>
  </si>
  <si>
    <t>200平米</t>
  </si>
  <si>
    <t>KT-150063-VE</t>
  </si>
  <si>
    <t xml:space="preserve">本技術は、軽量で取扱いが簡単な超硬質の高密度ポリエチレン製の敷板で、従来は、鉄製の敷板で対応していた。本技術の活用により、大量の敷板を一度にまとめて輸送できるようになるため、敷板の輸送コストの縮減が図れます。 </t>
  </si>
  <si>
    <t>クラウド監視カメラ『MAMORY:マモリー』</t>
  </si>
  <si>
    <t>ネットワークカメラと有線端末による監視。</t>
  </si>
  <si>
    <t>1台・6ヶ月</t>
  </si>
  <si>
    <t>KT-150050-VE</t>
  </si>
  <si>
    <t>本技術は、ネットワークカメラと無線端末が一体となった監視システムで従来はネットワークカメラと有線端末による監視で対応していた。本技術の活用により、インターネット回線を引く作業が低減されるため、経済性の向上、工程の短縮、省力化が図れる。</t>
  </si>
  <si>
    <t>モーションECOライト</t>
  </si>
  <si>
    <t>発電機を利用した防水型LEDライト</t>
  </si>
  <si>
    <t>10台</t>
  </si>
  <si>
    <t>QS-150020-VE</t>
  </si>
  <si>
    <t>ソーラー発電を利用した人感センサー付LED照明灯で、従来は、発電機を利用した防水型LEDライトで対応していた。本技術の活用により、外部動力源が不要であるため、被災地や応急復旧現場等、電源確保が困難な場所でも使用することができ、コスト縮減が期待できる。</t>
  </si>
  <si>
    <t>エコット車載トイレ</t>
  </si>
  <si>
    <t>1台/月</t>
  </si>
  <si>
    <t>KT-150018-VE</t>
  </si>
  <si>
    <t xml:space="preserve">本技術は軽トラックに積載可能な仮設トイレで、従来は2tトラックに積載した仮設トイレで対応していた。本技術により軽トラックでの移動が可能となるため、車両のリース料金が低減し経済性の向上が図れる。 </t>
  </si>
  <si>
    <t>工事用敷き板「Wボード」</t>
  </si>
  <si>
    <t>敷き鉄板</t>
  </si>
  <si>
    <t>230㎡</t>
  </si>
  <si>
    <t>CG-150003-VE</t>
  </si>
  <si>
    <t xml:space="preserve">木質繊維とプラスチックの複合材料を用いた敷き板で軽量で柔軟性があるため、設置手間が軽減され地面に馴染みやすい製品 </t>
  </si>
  <si>
    <t>「ニコソーラー・アトリウム」ソーラー式LED照明</t>
  </si>
  <si>
    <t>発動発電機使用による蛍光管照明器具</t>
  </si>
  <si>
    <t>KK-140015-VE</t>
  </si>
  <si>
    <t>申請技術はソーラー発電によるニッケル水素電池等を活用したLED照明であり、従来は発動発電機による蛍光管で対応していた。本技術の活用により品質及び経済性の向上が期待できる。</t>
  </si>
  <si>
    <t>自走式仮設水洗トイレカー</t>
  </si>
  <si>
    <t>2tトラックに定置式仮設トイレを積み込んだ移動式トイレ</t>
  </si>
  <si>
    <t>QS-140003-VE</t>
  </si>
  <si>
    <t xml:space="preserve">本機械は仮設トイレを軽トラックと一体化し自走式にしたもので、従来は軽トラックに定置式ユニットトイレを積み込み搬送して対応していた。 本機械の活用により作業員の排泄時の快適性と利便性が図られ、環境及び安全性の向上が期待できる。 </t>
  </si>
  <si>
    <t>スーパージュライトシリーズ</t>
  </si>
  <si>
    <t>KT-130053-VG</t>
  </si>
  <si>
    <t>本技術は、再生ポリエチレンを使用した敷板であり、従来は、コンクリート型枠用合板で対応していた。本技術の活用により、養生面の曲がりや段差に柔軟なため、スコップやトンボ等を使用した下地処理の手間が低減され、施工性の向上が期待できる。</t>
  </si>
  <si>
    <t>KT-130053-VE</t>
  </si>
  <si>
    <t>TPプレガード</t>
  </si>
  <si>
    <t>H鋼基礎</t>
  </si>
  <si>
    <t>SK-120009-VG</t>
  </si>
  <si>
    <t>本技術は時速70km/h(衝突角度20度)の衝突実験で性能性を確認した仮設用防護柵で、従来はH鋼基礎対応していた。本技術の活用により乗用車以下で安全性が確保されると共に、工程短縮とコスト縮減も図れる。</t>
  </si>
  <si>
    <t>POWER MONSTER (パワー モンスター)</t>
  </si>
  <si>
    <t>大型土のう積層工法</t>
  </si>
  <si>
    <t>31.2m</t>
  </si>
  <si>
    <t>CB-190020-VR</t>
  </si>
  <si>
    <t>本技術は繊維ロープと繊維ネットを用いて大型土のうを積層した仮設落石・崩壊土砂防護擁壁で、従来は大型土のう積層工法で対応していた。本技術の活用により、構造体の一体化による安定化が図られ、防護性能が向上し、第三者被害の防止と安全性の向上が期待できる。</t>
  </si>
  <si>
    <t>軽量薄型LED表示器 「デジタル文字シートα」</t>
  </si>
  <si>
    <t>工事標示板(道路工事保安施設設置基準(案)の番号⑫～⑮)</t>
  </si>
  <si>
    <t>HK-180016-VE</t>
  </si>
  <si>
    <t>軽量・薄型でフレキシブルなLED表示器。総重量が4.5kgのため、1人で持ち運び・設置ができ、現場までの送料も安価となる。Wi-Fiによる表示設定やRS-232Cによるライブデータ表示、接点入力による他機器との連動も可能で、現場の品質向上に繋がる。</t>
  </si>
  <si>
    <t>フラッシュアイ</t>
  </si>
  <si>
    <t>乾電池式工事保安灯</t>
  </si>
  <si>
    <t>KK-180038-VE</t>
  </si>
  <si>
    <t>本技術は、工事現場の視線誘導における保安灯について、複数個の製品を流動点滅あるいは同期点滅できる保安灯で、従来は、乾電池式工事保安灯で対応していた。本技術の活用により、視線誘導効果の向上が期待できる。</t>
  </si>
  <si>
    <t>ニューネオソーラーREVO</t>
  </si>
  <si>
    <t>太陽電池式点滅灯</t>
  </si>
  <si>
    <t>TH-180004-VE</t>
  </si>
  <si>
    <t>太陽光パネルを使用した同期点灯及びリレー点灯機能によるベクション効果を発揮する点滅灯</t>
  </si>
  <si>
    <t>TTコーンシリーズ</t>
  </si>
  <si>
    <t>カラーコーン</t>
  </si>
  <si>
    <t>KK-170009-VE</t>
  </si>
  <si>
    <t>申請技術は、道路や工事現場の規制等をする仮設用のカラーコーンであり、本体下部に16ケ所の孔を設けた。従来は風抜き孔がないカラーコーンで対応していた。本技術の活用により風圧による転倒を軽減できる。</t>
  </si>
  <si>
    <t>長崎差しトゲ無し玉掛けワイヤ</t>
  </si>
  <si>
    <t>巻差し玉掛けワイヤ</t>
  </si>
  <si>
    <t>1本</t>
  </si>
  <si>
    <t>QS-160054-VE</t>
  </si>
  <si>
    <t>重量物吊上げに多用される玉掛けワイヤの加工において、鋭利な端末トゲを表面に出さない技術を研究し、「長崎差しトゲ無し玉掛けワイヤ」を完成させた。 引張り強度が増し、危険性が軽減され、作業効率の向上につながる。</t>
  </si>
  <si>
    <t>自立式移動型水洗トイレシステム「サラオ」</t>
  </si>
  <si>
    <t>簡易水洗仮設トイレ</t>
  </si>
  <si>
    <t>1基</t>
  </si>
  <si>
    <t>CB-160028-VE</t>
  </si>
  <si>
    <t>建設業で働く女性技術者・技能者(けんせつ小町)が安心して快適に使えるよう、明るく広い室内空間を備えたトイレ。従来の簡易水洗仮設トイレは狭く臭気の問題があったが、本トイレは圧送粉砕ポンプ等による臭気対策が施されており、清潔で使いやすいトイレ環境を実現した。</t>
  </si>
  <si>
    <t>バルーン投光器</t>
  </si>
  <si>
    <t>白熱投光器(投光器・白熱レフ球 110～300W)</t>
  </si>
  <si>
    <t>KK-160034-VE</t>
  </si>
  <si>
    <t>本技術はLEDを光源とし、ポリエステル布を風船状に膨らませて周囲の全方向を明るく照らす投光器であり、 従来は白熱レフ電球を使用していた。本製品の活用により耐久性の向上や省エネ化により地球環境への影響抑制が期待できる。</t>
  </si>
  <si>
    <t>エアーメッシュサイン看板</t>
  </si>
  <si>
    <t>工事看板(高輝度蛍光反射)</t>
  </si>
  <si>
    <t>KK-160007-VE</t>
  </si>
  <si>
    <t>従来の看板は強風時に飛散、転倒の可能性が高く、歩行者、通行車両等に接触したり思わぬ二次的被害が発生する恐れがあったが、新技術の標示面に風を通す穴を無数に開け強風でも転倒しにくく、後方の視認性が高い工事看板の活用により、安全性・耐久性の向上が期待できる。</t>
  </si>
  <si>
    <t>セーフティコーンシリーズ</t>
  </si>
  <si>
    <t>硬質性PVC製ロードコーン</t>
  </si>
  <si>
    <t>KT-160007-VE</t>
  </si>
  <si>
    <t>本技術は柔軟性があるロードコーンで、従来は硬質性PVC製ロードコーンで対応していた。本技術の活用により、ロードコーンが車両に踏まれても形状を回復することができるため、耐久性の向上が図られる。</t>
  </si>
  <si>
    <t>大型土のう J-Bag301-BLACK</t>
  </si>
  <si>
    <t>耐候性大型土のう(短期対応)</t>
  </si>
  <si>
    <t>100袋</t>
  </si>
  <si>
    <t>CG-150016-VR</t>
  </si>
  <si>
    <t>本技術は、河川工事、道路工事、災害復旧工事などの約1年未満の土木工事に使用したり、災害備蓄等に使用する大型土のう(1t土のう)である。</t>
  </si>
  <si>
    <t>高輝度蓄光プラスチックチェーン</t>
  </si>
  <si>
    <t>標識ロープ</t>
  </si>
  <si>
    <t>TH-150012-VE</t>
  </si>
  <si>
    <t>本製品は工事区域等の標示を目的とした蓄光式プラスチックチェーンであり、 プラスチック専用の蓄光顔料の開発により、JIS Z 9097が定める「屋外Ⅰ類」に 相当する高輝度を実現した。本製品の活用により、工事現場における安全性を 向上させる事が可能となる。</t>
  </si>
  <si>
    <t>吸引圧送式 仮設水洗トイレ シャトレ</t>
  </si>
  <si>
    <t>簡易水洗トイレ</t>
  </si>
  <si>
    <t>1セット・年</t>
  </si>
  <si>
    <t>KT-140056-VE</t>
  </si>
  <si>
    <t>本技術は、汚物を強力に吸引圧送出来る超節水型の仮設トイレで、従来は、簡易水洗トイレや水洗トイレで対応していたが、本技術の活用により、今までは設置出来なかった場所に水洗トイレが設置できるため、作業員の作業効率アップが図れる。</t>
  </si>
  <si>
    <t>"やすらぎ"ソーラーバイオトイレ(ウォータス)</t>
  </si>
  <si>
    <t>簡易式仮設水洗トイレ(手洗い器、照明灯別途設置)</t>
  </si>
  <si>
    <t>KT-200046-VE</t>
  </si>
  <si>
    <t>本技術は、ソーラー発電システムにより稼動するバイオ機能を有するユニット型トイレであり、従来は簡易式仮設水洗トイレによる。本技術の活用により、トイレの利用環境、熱中症対策、更には女性の建設現場の就労環境の改善が期待される。</t>
    <phoneticPr fontId="3"/>
  </si>
  <si>
    <t>樹脂製フェンス ルーバーフェンス</t>
  </si>
  <si>
    <t>テント地スクリーン式仮設トイレ向け目隠しフェンス</t>
  </si>
  <si>
    <t>1800mm</t>
  </si>
  <si>
    <t>KT-180127-VE</t>
  </si>
  <si>
    <t>本技術は、フェンスの幅を従来の間隔より縮小し、ルーバー式を採用した目隠し用フェンスである。従来はテント地スクリーンにより対応していた。本技術の活用により、フェンス組合せ自由度の向上による施工性、目隠し機能の向上による作業環境の向上等が図れる。</t>
    <phoneticPr fontId="3"/>
  </si>
  <si>
    <t>快適オールインワンレストルーム</t>
  </si>
  <si>
    <t>和式仮設トイレと手洗器の個別設置</t>
  </si>
  <si>
    <t>KT-180110-VE</t>
  </si>
  <si>
    <t>本技術は、洋式トイレと手洗器一体型の仮設トイレで、従来は和式仮設トイレと手洗器の個別設置で対応していた。 本技術の活用により、仮設工程の簡略と作業負担軽減による施工性向上、PR用パネル採用、手洗場ドアレバーの不採用により作業環境の改善等が期待される。</t>
    <phoneticPr fontId="3"/>
  </si>
  <si>
    <t>ソーラー蓄電ユニットハウス</t>
  </si>
  <si>
    <t>ユニットハウス</t>
  </si>
  <si>
    <t>1棟</t>
  </si>
  <si>
    <t>KK-180017-VE</t>
  </si>
  <si>
    <t>本技術は太陽光発電とリチウムイオン蓄電システムの技術を応用したユニットハウス製品の技術であり、従来は一般的なユニットハウスを使用していた。本技術の活用により電源引込み工事が不要で工期短縮が期待できるほか、CO2の排出がなく地球環境への影響抑制となる。</t>
    <phoneticPr fontId="3"/>
  </si>
  <si>
    <t>耐候性養生シート</t>
  </si>
  <si>
    <t>ブルーシート(ポリエチレン製)#3000</t>
  </si>
  <si>
    <t>CG-170005-VE</t>
  </si>
  <si>
    <t>本技術は、河川工事、道路工事、災害復旧工事などの長期間工事用の資材や災害備蓄用資材の養生シートで、耐候性の向上と紫外線透過率および光透過率の抑制により、最長10年の使用が可能な優れた養生シートである。</t>
    <phoneticPr fontId="3"/>
  </si>
  <si>
    <t>軽量敷板プラボーくんPSK</t>
  </si>
  <si>
    <t>敷鉄板</t>
  </si>
  <si>
    <t>200㎡</t>
  </si>
  <si>
    <t>KT-160036-VR</t>
  </si>
  <si>
    <t>本技術は、ポリエチレンを原料とする軽量敷板で従来の鉄製の敷鉄板で対応していた。本技術の活用により、工事現場で使用されてきた敷鉄板の大部分を軽量な敷板に代替できるため、経済性・安全性の向上が図れるとともに環境影響抑制が可能となる。</t>
    <phoneticPr fontId="3"/>
  </si>
  <si>
    <t>オゾン消臭装置付仮設トイレ</t>
  </si>
  <si>
    <t>給水の水タンクに水と混ぜて入れる消臭液を使用した仮設トイレ</t>
  </si>
  <si>
    <t>KT-150046-VE</t>
  </si>
  <si>
    <t>本技術はオゾン消臭機能付仮設トイレで、従来は給水の水タンクに水と混ぜて入れる消臭液を使用した仮設トイレで対応していた。本技術により、消臭液を使用せずに仮設トイレ内及び周囲の臭気を低減出来る為、経済性の向上及び周辺環境への影響抑制が図れる。</t>
    <phoneticPr fontId="3"/>
  </si>
  <si>
    <t>敷鉄板ジョイント</t>
  </si>
  <si>
    <t>PL6ｔ×50㎜×200㎜（一般的）を用いた電気溶接</t>
  </si>
  <si>
    <t>20枚</t>
  </si>
  <si>
    <t>KT-200095-VE</t>
  </si>
  <si>
    <t>本技術は、敷鉄板のズレ・段差解消や敷鉄板盗難の抑制した固定金具で、従来は、プレートを用いた電気溶接で対応していた。本技術の活用により、設置工はとび工や普通作業員で可能になり、溶接工不要のため経済性の向上が図れると同時に繰り返し使用できる。</t>
    <phoneticPr fontId="3"/>
  </si>
  <si>
    <t>KT-200095-VE</t>
    <phoneticPr fontId="3"/>
  </si>
  <si>
    <t>フォルテ車載トイレ</t>
  </si>
  <si>
    <t>KK-170031-VE</t>
  </si>
  <si>
    <t>本製品は、土木工事全般において、軽トラックに積載可能な車載トイレであり、従来は2tトラックに通常の仮設トイレを載せ対応していた。本技術の活用により、トラックのレンタル代が安くなり、狭い場所に停車できるなど、品質・施工性・経済性の向上が期待できる。</t>
    <phoneticPr fontId="3"/>
  </si>
  <si>
    <t>省力化標識ブロー枠</t>
    <phoneticPr fontId="3"/>
  </si>
  <si>
    <t>スチール等の鋼製の枠のみで形成され、保護カバーを装着した標識枠</t>
    <phoneticPr fontId="3"/>
  </si>
  <si>
    <t>10基</t>
    <rPh sb="2" eb="3">
      <t>キ</t>
    </rPh>
    <phoneticPr fontId="3"/>
  </si>
  <si>
    <t>KT-220003-VE</t>
  </si>
  <si>
    <t>本技術は標識の枠を樹脂で形成した標識枠で、従来は鋼製の枠のみで形成され保護カバーを装着した標識枠で対応していた。本技術の活用により標識板を差込みビスで止めるだけで簡単に標識板の装着や表示内容の交換が可能となる為、省力化に伴い施工性の向上と工程短縮が図れる。</t>
    <phoneticPr fontId="3"/>
  </si>
  <si>
    <t>輝度調整による延命処置機能を搭載した保安灯</t>
    <phoneticPr fontId="3"/>
  </si>
  <si>
    <t>保安灯（ソーラー式）</t>
    <phoneticPr fontId="3"/>
  </si>
  <si>
    <t>KK-210071-VE</t>
  </si>
  <si>
    <t>本技術は、本体の電池残量が低下したときに自動で輝度調整を行い消費電力を抑える保安灯の製品技術であり、従来は保安灯（ソーラー式）で対応していた。本技術の活用により、電池減少による照度低下により経済性、製品品質、安全性の向上が期待できる。</t>
    <phoneticPr fontId="3"/>
  </si>
  <si>
    <t>省力化掲示板（掲示シリーズ）</t>
  </si>
  <si>
    <t>一般的な鉄製安全掲示板</t>
    <phoneticPr fontId="3"/>
  </si>
  <si>
    <t>QS-210046-VE</t>
  </si>
  <si>
    <t>本技術は、安全掲示板に関する技術である。軽量コンパクト設計により運搬・設置が容易で、掲示情報を簡単に差し替えられる掲示板で、従来は、一般的な鉄製安全掲示板で対応していた。本技術の活用により、運搬・設置・情報の差替え手間を省力化でき、的確な情報を周知できる。</t>
    <phoneticPr fontId="3"/>
  </si>
  <si>
    <t>どこでもカメラ</t>
    <phoneticPr fontId="3"/>
  </si>
  <si>
    <t>屋外用有線ネットワークカメラ(単管取付タイプ)</t>
    <phoneticPr fontId="3"/>
  </si>
  <si>
    <t>KT-210030-VE</t>
  </si>
  <si>
    <t>本技術は、カメラの取付方法の自由度を高めたネットワークカメラに関する技術である。従来は有線接続による単管取付による。本技術の活用により、カメラの簡易的な移設・設置が可能となり、カメラ設置の効率化による施工性の向上等が期待される。</t>
    <phoneticPr fontId="3"/>
  </si>
  <si>
    <t>手洗場一体型レストルーム</t>
    <phoneticPr fontId="3"/>
  </si>
  <si>
    <t>単体型快適トイレ及び手洗場</t>
    <phoneticPr fontId="3"/>
  </si>
  <si>
    <t>1箇所</t>
    <rPh sb="1" eb="3">
      <t>カショ</t>
    </rPh>
    <phoneticPr fontId="3"/>
  </si>
  <si>
    <t>KT-210015-VE</t>
  </si>
  <si>
    <t>本技術は、快適トイレ及び手洗場を一体化してつなげた技術で、従来は、単体型で対応していた。本技術の活用により、ゆとりある室内になり、職場環境の向上が図れます。</t>
    <phoneticPr fontId="3"/>
  </si>
  <si>
    <t>とも～る単管(LEDライトユニット内蔵型)</t>
    <phoneticPr fontId="3"/>
  </si>
  <si>
    <t>スタンド等取付用単管(LED点滅灯のクランプ接続及びチューブライトの巻付け条件)</t>
    <phoneticPr fontId="3"/>
  </si>
  <si>
    <t>KT-210006-VE</t>
  </si>
  <si>
    <t>本技術は、LEDライトユニットが内蔵された単管であり、従来はLED点滅灯などが附属するスタンド等取付用の単管であった。本技術の活用により、点滅灯などの内蔵化による作業員の接触・転倒リスクの低減、設置作業の効率化による工程の短縮などが期待される。</t>
    <phoneticPr fontId="3"/>
  </si>
  <si>
    <t>省力化単管バリケード</t>
    <phoneticPr fontId="3"/>
  </si>
  <si>
    <t>左右対称の単管バリケード</t>
    <phoneticPr fontId="3"/>
  </si>
  <si>
    <t>KT-200104-VE</t>
  </si>
  <si>
    <t>本技術は、スタンド形状を左右非対称として単管バリケードで、従来はスタンド形状が左右対称の単管バリケ―ドで対応していた。本技術の活用により、側面からの設置作業が可能となる為、省力化及び工程の短縮、経済性の向上が図れる。</t>
    <phoneticPr fontId="3"/>
  </si>
  <si>
    <t>仮設信号機とLED標示機のケーブルレス連動システム</t>
    <phoneticPr fontId="3"/>
  </si>
  <si>
    <t>有線接続された仮設信号機とLED標示機を使った交通誘導員による人的誘導</t>
    <phoneticPr fontId="3"/>
  </si>
  <si>
    <t>20日</t>
    <rPh sb="2" eb="3">
      <t>ニチ</t>
    </rPh>
    <phoneticPr fontId="3"/>
  </si>
  <si>
    <t>KT-200087-VE</t>
  </si>
  <si>
    <t>本技術は、GPS電波を使い信号機の赤青表示とLED標示機の情報表示を自動連動する工事規制信号システムで、従来は、機器間をケーブル接続し交通誘導員が手動で切替操作していた。本技術の活用により、交通誘導員の削減が図れるため、経済性の向上が図れる。</t>
    <phoneticPr fontId="3"/>
  </si>
  <si>
    <t>プリズム型超高輝度再帰反射シート</t>
    <phoneticPr fontId="3"/>
  </si>
  <si>
    <t>カプセルレンズ型反射シート</t>
    <phoneticPr fontId="3"/>
  </si>
  <si>
    <t>KT-200028-VE</t>
  </si>
  <si>
    <t>本技術は、路上工事看板用プリズム型超高輝度再帰反射シートで、従来はカプセルレンズ型反射シートで対応していた。本技術の活用により、昼間の視認性は従来と同等で、夜間は反射輝度が増加し視認性が改善されるため。安全性が向上する。</t>
    <phoneticPr fontId="3"/>
  </si>
  <si>
    <t>LED投光器「LEDディスクバルーン」</t>
    <phoneticPr fontId="3"/>
  </si>
  <si>
    <t>水銀灯照明</t>
    <phoneticPr fontId="3"/>
  </si>
  <si>
    <t>KK-190026-VE</t>
  </si>
  <si>
    <t>申請技術は光源にLEDを使用した投光器の製品技術であり、従来は水銀灯照明を使用していた。本技術の活用により、経済性・LCC、品質、安全性の向上が期待できる。</t>
    <phoneticPr fontId="3"/>
  </si>
  <si>
    <t>デュアルフラッシュ</t>
    <phoneticPr fontId="3"/>
  </si>
  <si>
    <t>乾電池式工事保安灯</t>
    <phoneticPr fontId="3"/>
  </si>
  <si>
    <t>HR-190008-VE</t>
  </si>
  <si>
    <t>本技術は、2電源(ソーラー充電池と乾電池)の自動切替え制御機能を備えた工事保安灯であり従来は乾電池のみを使用していた。本技術の活用により日照の少ない地域で長期間使用可能な上、標準電波時計方式又は、2.4Ghz無線方式による同期式の採用により視認性向上も期待できる</t>
    <phoneticPr fontId="3"/>
  </si>
  <si>
    <t>シグナルスター</t>
    <phoneticPr fontId="3"/>
  </si>
  <si>
    <t>20台</t>
    <rPh sb="2" eb="3">
      <t>ダイ</t>
    </rPh>
    <phoneticPr fontId="3"/>
  </si>
  <si>
    <t>KK-190012-VE</t>
  </si>
  <si>
    <t>本技術は、工事保安灯において、標準電波による同期点滅あるいは特殊レンズによる視認性に優れた製品技術であり、従来は乾電池式工事保安灯で対応していた。本技術の活用によりランニングコスト削減による経済性向上、安全性向上、地球環境への影響抑制が期待できる。</t>
    <phoneticPr fontId="3"/>
  </si>
  <si>
    <t>バッテリー式LED投光機(LEDフィールドライト)</t>
    <phoneticPr fontId="3"/>
  </si>
  <si>
    <t>発電機を電源に使用したメタルハライドランプ型投光機</t>
    <phoneticPr fontId="3"/>
  </si>
  <si>
    <t>CB-190011-VE</t>
  </si>
  <si>
    <t>本技術は、リチウムイオンバッテリーを電源としたLEDランプによる投光機であり、従来は発動発電機を電源としたメタルハライドランプを使用していた。発電機の騒音・振動・排ガスが無くなり、省電力化によるCO2排出量の大幅削減が期待できる。</t>
    <phoneticPr fontId="3"/>
  </si>
  <si>
    <t>自動省電力モードを搭載した保安灯</t>
  </si>
  <si>
    <t>自動省電力モードを搭載していない保安灯(フラッシュアローⅡ)</t>
    <phoneticPr fontId="3"/>
  </si>
  <si>
    <t>3台</t>
    <rPh sb="1" eb="2">
      <t>ダイ</t>
    </rPh>
    <phoneticPr fontId="3"/>
  </si>
  <si>
    <t>KT-180086-VE</t>
  </si>
  <si>
    <t>本技術は工事規制区域において用いられる保安灯の電池残量が少なくなった際、自動で省電力モードに切替わる技術で、従来は自動省電力モードを搭載していない保安灯で対応していた。 本技術の活用により、日照不足時の不点灯の防止に繋がり安全性が向上します。</t>
    <phoneticPr fontId="3"/>
  </si>
  <si>
    <t>防爆機能付きガソリンを燃料とする仮設鋼材溶断機 (ペトロカッター)</t>
    <phoneticPr fontId="3"/>
  </si>
  <si>
    <t>燃料タンクに防爆機能が無いアセチレンガス溶断機による仮設鋼材の溶断作業</t>
    <phoneticPr fontId="3"/>
  </si>
  <si>
    <t>8000cm2</t>
    <phoneticPr fontId="3"/>
  </si>
  <si>
    <t>KT-160049-VR</t>
  </si>
  <si>
    <t>本技術は燃料タンクに防爆機能を有しガソリンを燃料とする仮設鋼材の溶断機で、従来は燃料タンクに防爆機能が無いアセチレンガス溶断機による仮設鋼材の溶断作業で対応していた。本技術の活用により別途、防爆用器具を設置する必要が無いため、経済性の向上が図れる。</t>
    <phoneticPr fontId="3"/>
  </si>
  <si>
    <t>環境配慮型規制材</t>
    <phoneticPr fontId="3"/>
  </si>
  <si>
    <t>石油由来樹脂を使用した規制材</t>
    <phoneticPr fontId="3"/>
  </si>
  <si>
    <t>100 本</t>
    <phoneticPr fontId="3"/>
  </si>
  <si>
    <t>KT-220148-VE</t>
  </si>
  <si>
    <t>本技術はバイオマス樹脂を一部使用した交通規制や工事等で使用される規制材で、従来は石油由来の樹脂を使用していた。本技術の活用により、温室効果ガスの削減と化石燃料の節約が図れる為、地球環境の向上が図れる。</t>
    <phoneticPr fontId="3"/>
  </si>
  <si>
    <t>大型土のう製作治具 「瞬作 2 」</t>
    <phoneticPr fontId="3"/>
  </si>
  <si>
    <t>単管パイプを組み立てた製作枠</t>
    <phoneticPr fontId="3"/>
  </si>
  <si>
    <t>300袋</t>
    <rPh sb="3" eb="4">
      <t>フクロ</t>
    </rPh>
    <phoneticPr fontId="3"/>
  </si>
  <si>
    <t>CG-220014-VE</t>
  </si>
  <si>
    <t>大型土のう製作においてフレコンバッグの取付が容易で、大口径の土砂投入口により岩塊でも引っかかり等がなくスムーズに投入が行え、作業の大幅な効率化と作業員の作業軽減と安全性向上を実現した製作治具。</t>
    <phoneticPr fontId="3"/>
  </si>
  <si>
    <t>輝度調整による省電力機能を備えた保安灯</t>
    <phoneticPr fontId="3"/>
  </si>
  <si>
    <t>LED保安灯（ソーラー式）</t>
    <phoneticPr fontId="3"/>
  </si>
  <si>
    <t>KK-220038-VE</t>
  </si>
  <si>
    <t>本技術は、電池残量をモニターして自動的に輝度調整を行い、省電力化を実現する保安灯の製品技術であり、従来は、LED保安灯（ソーラー式）だった。本技術の活用により、電池残量をモニターして省電力化を行い自動で輝度調整を行うため、製品品質、安全性向上が期待できる</t>
    <phoneticPr fontId="3"/>
  </si>
  <si>
    <t>ソーラー蓄電連棟ユニットハウス</t>
    <phoneticPr fontId="3"/>
  </si>
  <si>
    <t>発動発電機を用いた仮設照明</t>
    <phoneticPr fontId="3"/>
  </si>
  <si>
    <t>KT-220023-VE</t>
  </si>
  <si>
    <t>商用電源が確保できない現場における、充電器内蔵ソーラーパネルを用いた仮設照明装置で、従来は、発動発電機を用いた照明で対応していた。本技術の活用により、山岳部や被災地など商用電源確保が困難な現場や災害復旧工事において、防犯灯程度の照明を確保できる。</t>
    <phoneticPr fontId="3"/>
  </si>
  <si>
    <t>超軽量型バッテリー式LED投光機</t>
    <phoneticPr fontId="3"/>
  </si>
  <si>
    <t xml:space="preserve">	工事用投光器</t>
    <phoneticPr fontId="3"/>
  </si>
  <si>
    <t>KK-210074-VE</t>
  </si>
  <si>
    <t>本技術はリチウムイオンバッテリーを電源にした軽量なLED投光機の製品技術であり、従来は工事用投光器を使用していた。本技術の活用により、経済性、施工性の向上、地球環境・周辺環境への影響抑制が期待できる。</t>
    <phoneticPr fontId="3"/>
  </si>
  <si>
    <t>充電式LEDサイン　ライデンスタンド</t>
    <phoneticPr fontId="3"/>
  </si>
  <si>
    <t>外部光源が必要な再帰反射シート貼付式案内標識</t>
    <phoneticPr fontId="3"/>
  </si>
  <si>
    <t>HR-210004-VE</t>
  </si>
  <si>
    <t>本技術は、バッテリーとLED照明を内蔵した薄型軽量の内照式案内標識で、従来は外部光源が必要な再帰反射シート貼付式案内標識で対応していた。本技術の活用により、暗所や夜間の視認性が改善し、安全性の向上が期待出来る。</t>
    <phoneticPr fontId="3"/>
  </si>
  <si>
    <t>ルーバーフェンスユニット</t>
    <phoneticPr fontId="3"/>
  </si>
  <si>
    <t>単体フェンス連結による目隠しフェンス</t>
    <phoneticPr fontId="3"/>
  </si>
  <si>
    <t>1 月</t>
    <rPh sb="2" eb="3">
      <t>ツキ</t>
    </rPh>
    <phoneticPr fontId="3"/>
  </si>
  <si>
    <t>CG-210020-VE</t>
  </si>
  <si>
    <t>ルーバーフェンスを一体型のユニット式にした仮設トイレ用の目隠しフェンス。収納、運搬時には折りたたみ、使用時には展開して付属の接続部品によりワンタッチで仮設トイレへの設置ができる。</t>
    <phoneticPr fontId="3"/>
  </si>
  <si>
    <t>スライドフェンスユニット</t>
    <phoneticPr fontId="3"/>
  </si>
  <si>
    <t>組み立て式フェンス</t>
    <phoneticPr fontId="3"/>
  </si>
  <si>
    <t>CG-210019-VE</t>
  </si>
  <si>
    <t>仮設トイレに取り付けて周囲からトイレの入口を見えなくする目隠しフェンス。前後に可動するスライド式フェンスをあらかじめ仮設トイレへ備え付けておくことで設置・撤去が簡単で、設置場所を変える場合にも取り外すことなく仮設トイレに備え付けたまま移動ができる。</t>
    <phoneticPr fontId="3"/>
  </si>
  <si>
    <t>コーンロック</t>
    <phoneticPr fontId="3"/>
  </si>
  <si>
    <t>一般的なコーンウェイト</t>
    <phoneticPr fontId="3"/>
  </si>
  <si>
    <t>200m</t>
    <phoneticPr fontId="3"/>
  </si>
  <si>
    <t>HK-210008-VE</t>
  </si>
  <si>
    <t>本技術は、強風でもカラーコーンの転倒が防止できるウェイトバーで、従来は、一般的なコーンウェイトで対応していた。本技術の活用により、転倒・飛散による接触事故の防止や、再設置における手間と時間を削減できるため、安全性、施工性、品質および出来形の向上が図れる。</t>
    <phoneticPr fontId="3"/>
  </si>
  <si>
    <t>エコ給水快適トイレ「ツインズ」</t>
    <phoneticPr fontId="3"/>
  </si>
  <si>
    <t>和式仮設トイレと手洗器の個別設置</t>
    <phoneticPr fontId="3"/>
  </si>
  <si>
    <t>QS-210025-VE</t>
  </si>
  <si>
    <t>本技術は仮設トイレに関する技術である。国交省が定める快適トイレの標準仕様を満たしており、洋式トイレと手洗器をユニット化し、エコ給水システムとトイレ周りの手摺設置により環境や使用者の安心感に配慮した仮設トイレである。</t>
    <phoneticPr fontId="3"/>
  </si>
  <si>
    <t>高照度LED帯ライト</t>
    <phoneticPr fontId="3"/>
  </si>
  <si>
    <t>安全通路照明（シリンダーライト）</t>
    <phoneticPr fontId="3"/>
  </si>
  <si>
    <t>KK-210028-VE</t>
  </si>
  <si>
    <t>申請技術は帯状のテープに高輝度LED素子を配した照明の製品技術であり、従来は安全通路照明（シリンダーライト）を使用していた。本技術の活用により、照度分布が均一となり安全性、施工性、経済性の向上、工程短縮が期待できる。</t>
    <phoneticPr fontId="3"/>
  </si>
  <si>
    <t>高デザイン性単管バリケードスタンド</t>
    <phoneticPr fontId="3"/>
  </si>
  <si>
    <t>クランプカバーと保安灯取付ホルダーを必要とする単管バリケードスタンド</t>
    <phoneticPr fontId="3"/>
  </si>
  <si>
    <t>50 台</t>
    <rPh sb="3" eb="4">
      <t>ダイ</t>
    </rPh>
    <phoneticPr fontId="3"/>
  </si>
  <si>
    <t>KT-210014-VE</t>
  </si>
  <si>
    <t>本技術はクランプカバーと保安灯取付ホルダーを不要とする単管バリケードスタンドで、従来はクランプカバーと保安灯取付ホルダーを必要とする単管バリケードスタンドで対応した。本技術の活用により、クランプカバーと保安灯取付ホルダーが不要となり、経済性の向上が図れる。</t>
    <phoneticPr fontId="3"/>
  </si>
  <si>
    <t xml:space="preserve">PICCO-PICO（快適 仮設トイレ） </t>
    <phoneticPr fontId="3"/>
  </si>
  <si>
    <t>和式トイレと手洗器の個別設置</t>
    <phoneticPr fontId="3"/>
  </si>
  <si>
    <t>CG-210005-VE</t>
  </si>
  <si>
    <t>本技術(PICCO-PICO)は、洋式トイレと手洗器を兼ね備えた仮設トイレで、国土交通省が仕様を決定した「快適トイレ」の標準仕様を満たしている。一体型のため設置個数が減少し施工性の向上、広い空間・ドアレバーの接触回数減により作業環境の改善等が期待される。</t>
    <phoneticPr fontId="3"/>
  </si>
  <si>
    <t>IoT自動発停遠隔制御・監視システム</t>
    <phoneticPr fontId="3"/>
  </si>
  <si>
    <t>連続運転による常時待機型排水システム</t>
    <phoneticPr fontId="3"/>
  </si>
  <si>
    <t>KT-190126-VE</t>
  </si>
  <si>
    <t>本技術は、タブレット端末から発電機などの遠隔監視・制御を行い、発電機の稼動とバッテリー安定化を自動化する水中ポンプシステムであり、従来は遠隔監視・制御はなかった。本技術の活用により、遠隔監視・操作による施工性の向上、水中ポンプの稼動の安定化が期待される。</t>
    <phoneticPr fontId="3"/>
  </si>
  <si>
    <t>しゃべる安全コーン（テルセーフティー）</t>
  </si>
  <si>
    <t>一般的な注意喚起看板</t>
    <phoneticPr fontId="3"/>
  </si>
  <si>
    <t>QS-190041-VE</t>
  </si>
  <si>
    <t>本製品はセーフティコーンにワンタッチで取付可能な表示看板でLEDライト及び人感センサー付き音声発生装置を装備した安全器具である</t>
    <phoneticPr fontId="3"/>
  </si>
  <si>
    <t>仮設トイレ内に光触媒を施す技術「あらうれし」</t>
    <phoneticPr fontId="3"/>
  </si>
  <si>
    <t>仮設トイレ清掃</t>
    <phoneticPr fontId="3"/>
  </si>
  <si>
    <t>1 棟</t>
    <phoneticPr fontId="3"/>
  </si>
  <si>
    <t>KT-170039-VE</t>
  </si>
  <si>
    <t>本技術は、仮設トイレ内に光触媒を塗布し、UV灯を照射する機能を追加し光触媒を促進させる技術で、従来は清掃で対応していた。本技術の活用により、3ヶ月に1度程度の散水で清掃が不要になり、脱臭、抗菌、防汚効果を長期間高め、作業環境、周辺環境の向上が図れる。</t>
    <phoneticPr fontId="3"/>
  </si>
  <si>
    <t>仮設式ソーラーLEDライト</t>
    <phoneticPr fontId="3"/>
  </si>
  <si>
    <t>QS-190060-VE</t>
  </si>
  <si>
    <t>入退場レーザーセンサー</t>
    <phoneticPr fontId="3"/>
  </si>
  <si>
    <t>交通誘導員の配置による注意喚起</t>
    <phoneticPr fontId="3"/>
  </si>
  <si>
    <t>KK-210001-VE</t>
  </si>
  <si>
    <t>本技術は駐車場や現場出入口の車両通行をセンサーで検知し、周辺の歩行者へ注意喚起を行う装置技術である。従来は交通誘導員の配置による注意喚起を行っていた。本製品の活用により交通誘導員の減員による経済性向上などが期待できる。</t>
    <phoneticPr fontId="3"/>
  </si>
  <si>
    <t>河川海岸</t>
    <phoneticPr fontId="3"/>
  </si>
  <si>
    <t>消波根固めブロック</t>
    <phoneticPr fontId="3"/>
  </si>
  <si>
    <t>消波根固めブロック設置</t>
  </si>
  <si>
    <t>ツイスタ</t>
  </si>
  <si>
    <t>六本脚構造消波根固めブロック</t>
  </si>
  <si>
    <t>HR-140020-VE</t>
  </si>
  <si>
    <t>本技術は、消波工や離岸堤工、根固工などに用いる立体型消波根固めブロックで、従来は六本脚ブロック等で対応していた。ブロック形状の工夫により小型化が図れ、かつ施工性を損なうことなく、構造安定性を確保できるため、経済性、工程、施工性の向上が期待できる。</t>
  </si>
  <si>
    <t>河川海岸</t>
  </si>
  <si>
    <t>消波工</t>
  </si>
  <si>
    <t>プレキャスト高潮堤防護岸工法</t>
  </si>
  <si>
    <t>高潮堤防護岸(現場打ち)</t>
  </si>
  <si>
    <t>CB-100008-VG</t>
  </si>
  <si>
    <t>従来、高潮堤防護岸は、現場打ち型枠により構築されてきましたが、本工法により、コンクリート製品据付及びコンクリート打設により、現場打ちと同様の仕様・性能を確保して、波返工・基礎工及び被覆工の構築が図れるコンクリート埋設型枠工法です。</t>
  </si>
  <si>
    <t>浚渫工</t>
  </si>
  <si>
    <t>水陸両用バックホウ</t>
  </si>
  <si>
    <t>橋梁下浚渫、仮設盛土(まき出し)によるバックホウ浚渫。</t>
  </si>
  <si>
    <t>2820m3</t>
  </si>
  <si>
    <t>QS-120004-VG</t>
  </si>
  <si>
    <t xml:space="preserve">水陸両用バックホウは水深-4mまで機械全体が潜降して施工可能なバックホウであり、これまで施工困難であった都市部の河川(橋梁下)の浚渫等に対応する機械である。 </t>
  </si>
  <si>
    <t>軟弱地盤上における柔構造樋門・樋管</t>
  </si>
  <si>
    <t>地下水位計測調査孔</t>
  </si>
  <si>
    <t>調査孔(グラウト管)</t>
  </si>
  <si>
    <t>HK-110032-VG</t>
  </si>
  <si>
    <t xml:space="preserve">不織布付樹脂フィルター、簡易逆止弁を採用した新たな構造の調査孔であり、従来の技術では土砂流入により困難だった背面の地下水の有無の確認・グラウト注入が可能となった。追加機能として計測バルブを取付たことにより携帯水圧計測器で堤防内水位計測も可能になった。  </t>
  </si>
  <si>
    <t>ビーシージョイントRE-2型</t>
  </si>
  <si>
    <t>コンクリート構造物用後付け式ゴム伸縮可撓継手</t>
  </si>
  <si>
    <t>HK-120009-VG</t>
  </si>
  <si>
    <t xml:space="preserve">本技術は既設コンクリート構造物目地部に発生する変位を、構造物の内面から伸縮部材を設置して吸収する技術である。本技術の活用により期待される効果は部材から孔加工を無くしたことによる止水性の向上と押え板の改良による施工時間の短縮と材料コストの縮減である。  </t>
  </si>
  <si>
    <t>柔構造樋門・樋管用グラウト管 ミエール</t>
  </si>
  <si>
    <t>グラウトホール</t>
  </si>
  <si>
    <t>KT-100102-VG</t>
  </si>
  <si>
    <t xml:space="preserve">本技術は、 樋門直下の調査や作業時の安全性を改善したグラウト管の技術で、従来はグラウトホールで対応していた。本技術の活用により、バルブ開閉操作で開口量が最小限で調査が行える為、調査作業が容易となり、地下水噴出抑制による安全性の確保が期待できる。  </t>
  </si>
  <si>
    <t>合成樹脂製急速空気弁・補修弁</t>
  </si>
  <si>
    <t>急速空気弁・補修弁</t>
  </si>
  <si>
    <t>HK-170011-VR</t>
    <phoneticPr fontId="3"/>
  </si>
  <si>
    <t>合成樹脂製空気弁・補修弁は、作動不良や通水性能を低下させる腐食や錆びこぶが発生しない。所定の構造性能を満たした本技術の活用により、耐久性と経済性の向上、管路の品質を確保することができる</t>
    <phoneticPr fontId="3"/>
  </si>
  <si>
    <t>HK-170011-VR</t>
  </si>
  <si>
    <t>多自然型護岸工</t>
  </si>
  <si>
    <t>かごマット</t>
  </si>
  <si>
    <t>「省力化かご工」ハイパーマット平張り型</t>
  </si>
  <si>
    <t>かごマット工(スロープ式)</t>
  </si>
  <si>
    <t>450 ㎡</t>
  </si>
  <si>
    <t>CG-110027-VG</t>
  </si>
  <si>
    <t xml:space="preserve">本技術は、河川堤防表護岸として設ける鉄線籠型護岸の平張り護岸工法として用いる技術である。これら工事において従来はかごマット工(スロープ式)で対応してきた。本技術の活用により施工費縮減や工期短縮が図られる。 </t>
  </si>
  <si>
    <t>強化かごマット</t>
  </si>
  <si>
    <t>亜鉛アルミ合金メッキ鉄線を芯線とする被覆鉄線を使用したかごマット</t>
  </si>
  <si>
    <t>QS-120018-VG</t>
  </si>
  <si>
    <t xml:space="preserve">従来河口部などかごマットなどでは塩害対策として亜鉛アルミ合金メッキ鉄線を芯線とする被覆鉄線を使用していたが、本技術は多自然型護岸工法のアイオノマー樹脂被覆かごマットであり、経済性、品質、安全性の向上が期待できる。 </t>
  </si>
  <si>
    <t>繊維製かごマット「ＦＩＴ－ＣＵＢＥ」</t>
    <phoneticPr fontId="3"/>
  </si>
  <si>
    <t>一般的な被覆鉄線かご</t>
    <phoneticPr fontId="3"/>
  </si>
  <si>
    <t>KT-200111-VE</t>
  </si>
  <si>
    <t>本技術は、剛性のある化学繊維を用いた護岸・河床用のかごマットで、従来は、一般的な被覆鉄線かごで対応していた。本技術の活用により、繊維製でも吊り上げによる変形が生じ難く、合理的なクレーンによる吊り込み施工が可能となるため、施工性および経済性の向上が図れる。</t>
    <phoneticPr fontId="3"/>
  </si>
  <si>
    <t>ジオシェルトン</t>
  </si>
  <si>
    <t>鉄線かごマット(めっき鉄線)</t>
  </si>
  <si>
    <t>QS-140008-VE</t>
  </si>
  <si>
    <t>本技術は河川護岸や河床の洗堀防止また海岸の浸食防止として高強度ジオグリッドをマットレス状に組立て中詰材に石等を充填して使用する長尺カゴマット製品で、従来は小型の鉄線かごマットで対応していた。本技術の活用により、工期短縮が期待できる。</t>
  </si>
  <si>
    <t>ブロック積（張）工</t>
  </si>
  <si>
    <t>南濃式覆土(客土)ブロック工法</t>
  </si>
  <si>
    <t>連節ブロック張り工+覆土</t>
  </si>
  <si>
    <t>CB-090018-VG</t>
  </si>
  <si>
    <t xml:space="preserve">本製品は、覆土(客土)保持の目的で突起や格子状の土留めを設けたコンクリート二次製品シリーズです。 現場の状況に合わせ、数種類のブロックから単体又は組み合わせを選ぶ事で、現地の景観や目的に合わせた護岸を構築出来ます。  </t>
  </si>
  <si>
    <t>サンKクリア工法による大型張りブロック設置工法</t>
  </si>
  <si>
    <t>コンクリートブロック張工【150kg未満/個】</t>
  </si>
  <si>
    <t>10 m2</t>
  </si>
  <si>
    <t>CG-080009-VG</t>
  </si>
  <si>
    <t xml:space="preserve">本工法は、大型張りブロックをらくピタ(高さ固定ボルト)で基面より浮かせて先行施工し、その隙間よりコンクリートを後打ちして、製品底版と基面とを一体化させる設置工法である。熟練工を必要とせず、据付時間の短縮、省人化・省力化を可能にした工法である。  </t>
  </si>
  <si>
    <t>シャックル連結式大型連節ブロック</t>
  </si>
  <si>
    <t>ブロック積(張)工</t>
  </si>
  <si>
    <t>HK-100025-VG</t>
  </si>
  <si>
    <t xml:space="preserve">護岸用大型連節ブロックの連結をシャックルで連結する技術で、従来の鋼線で連結する技術に比べ維持管理上において1箇所単位での補修が可能となり、さらに従来技術より大幅な施工短縮且つコスト縮減が実現し、従来からの維持管理への課題を解消した経済的な新技術である。  </t>
  </si>
  <si>
    <t>ソルコマット工法</t>
  </si>
  <si>
    <t>大型張りブロック工法</t>
  </si>
  <si>
    <t>QS-080013-VG</t>
  </si>
  <si>
    <t>[H26準推奨]
[設計比較]
[活用促進]</t>
  </si>
  <si>
    <t xml:space="preserve">本技術は河川の護岸、浸食防止を目的とする。コンクリートブロックと吸出し防止機能を有する合成繊維フィルタークロスを一体化させたマットを敷設することにより、護岸工の施工を大幅に合理化することができる。 </t>
  </si>
  <si>
    <t>横帯ブロック</t>
  </si>
  <si>
    <t>横帯工(現場打ち)</t>
  </si>
  <si>
    <t>QS-110005-VG</t>
  </si>
  <si>
    <t>[H26活用促進(旧)]</t>
  </si>
  <si>
    <t xml:space="preserve">河川護岸において、延長方向の一定区間毎に横帯工を設け、護岸の変位や破損が他に波及しないよう絶縁するためのコンクリート二次製品。本体・蓋版設置、コンクリート打設、仕上げの簡易施工なので現場打工法の型枠設置・撤去・養生期間が不要な為、工期短縮が可能です。 </t>
  </si>
  <si>
    <t>マザーズロックⅢ型(環境型ブロック)</t>
  </si>
  <si>
    <t>環境保全型ブロック</t>
  </si>
  <si>
    <t>20延長m(直高5m)</t>
  </si>
  <si>
    <t>QS-180033-VR</t>
    <phoneticPr fontId="3"/>
  </si>
  <si>
    <t>多自然型護岸ブロック工において、河川の生き物に棲み処を提供でき滑動抵抗性等に優れた水平空積ブロックで、従来は、環境保全型ブロックで対応していた。栗石や抵抗板による噛み合わせ抵抗が確保できるため、滑動抵抗性に優れた大型空積ブロックが施工可能となる。</t>
  </si>
  <si>
    <t>QS-180033-VR</t>
  </si>
  <si>
    <t>PC横帯工ブロック「横づな」</t>
  </si>
  <si>
    <t>横帯工(現場打ちコンクリート)</t>
  </si>
  <si>
    <t>QS-150028-VE</t>
  </si>
  <si>
    <t xml:space="preserve">横帯工の構築は従来から、現場コンクリートが主であり、その為に型枠組立等が必要であった。 この横帯工を全て二次製品化することで、省力化、工期短縮が期待できる。 併せて、省人化に寄与できる。 </t>
  </si>
  <si>
    <t>小口止用サイドブロック</t>
  </si>
  <si>
    <t>小口止工(現場打ち)</t>
  </si>
  <si>
    <t>5m</t>
  </si>
  <si>
    <t>QS-140005-VE</t>
  </si>
  <si>
    <t xml:space="preserve">河川護岸及びブロック積み擁壁の小口止に使用するブロックです。型枠設置、撤去が不要なので、ブロック積みとほぼ同時に施工でき、施工性、安全性の向上が期待できる。また、積みブロックを施工する重機で設置可能である。 </t>
  </si>
  <si>
    <t>テトラック法尻ブロック</t>
  </si>
  <si>
    <t>連節ブロック</t>
  </si>
  <si>
    <t>SK-170003-VE</t>
  </si>
  <si>
    <t>本技術は、危機管理型ハード対策「法尻の補強」に対応したブロックであり、従来は補強材(コンクリートブロックやカゴマットなど)で対応していた。本技術の活用により、コスト縮減や工期短縮が期待できる。</t>
  </si>
  <si>
    <t>布製型枠「モデム」</t>
  </si>
  <si>
    <t>空積みのコンクリートブロック張工(間知ブロック張)</t>
  </si>
  <si>
    <t>KK-150054-VE</t>
  </si>
  <si>
    <t>本工法は、軽量な布製型枠内にコンクリート(モルタル)を施工場所にて注入する工法で、従来は空積みのコンクリートブロック張工で対応していた。本技術の活用により工期短縮・経済性・施工性の向上が期待できる。</t>
  </si>
  <si>
    <t>小口止太郎</t>
  </si>
  <si>
    <t>現場打ちコンクリートによる小口止め工</t>
  </si>
  <si>
    <t>QS-170028-VE</t>
  </si>
  <si>
    <r>
      <t>[</t>
    </r>
    <r>
      <rPr>
        <sz val="11"/>
        <rFont val="ＭＳ Ｐゴシック"/>
        <family val="3"/>
        <charset val="128"/>
      </rPr>
      <t>R2</t>
    </r>
    <r>
      <rPr>
        <sz val="11"/>
        <rFont val="ＭＳ Ｐゴシック"/>
        <family val="3"/>
        <charset val="128"/>
      </rPr>
      <t>評価促進]</t>
    </r>
    <phoneticPr fontId="3"/>
  </si>
  <si>
    <t>1割未満の護岸工に附帯する小口止め工をハーフプレキャストにより構築する技術である。従来の現場打ちコンクリートによる小口止め工と比較して工期短縮を図れ,更にブロック表面はハツリ模様としていることで環境保全ブロックと調和する小口止めを造ることが可能。</t>
    <phoneticPr fontId="3"/>
  </si>
  <si>
    <t>ネコヤナギによる護岸の緑化工法</t>
  </si>
  <si>
    <t>植栽孔を用いた護岸の緑化工法</t>
  </si>
  <si>
    <t>25 本</t>
  </si>
  <si>
    <t>QS-080012-VG</t>
  </si>
  <si>
    <t xml:space="preserve">本工法は、既設または新設のコンクリート護岸(ブロック積等)に対して植栽孔を設け、ネコヤナギの挿し木を植栽して緑化する技術であり、コンクリート利用によって水辺が無機質化・単調化した河川環境を修復すると共に、水辺の生態系の回復と保全を図るものである。  </t>
  </si>
  <si>
    <t>キョーリョッカー21工</t>
  </si>
  <si>
    <t>張芝工(野芝・高麗芝)</t>
  </si>
  <si>
    <t>SK-110011-VG</t>
  </si>
  <si>
    <t xml:space="preserve">本技術は、生育上のストレスに対し高い耐性を持った野芝と補強繊維ネットを絡めることで、強固で安定した緑化を可能とする張芝工である。従来は、張芝、筋芝等で対応していた。本技術の活用により、施工性が向上し、工期短縮が図れる。  </t>
  </si>
  <si>
    <t>護岸基礎ブロック設置工</t>
  </si>
  <si>
    <t>共和式基礎ブロック</t>
  </si>
  <si>
    <t>CB-080006-VG</t>
  </si>
  <si>
    <t>本技術は、ブロック積み(張り)工事に用いる基礎ブロックであり、プレキャスト化することにより施工の効率化が図れる技術です。また内部材にリサイクル材も使用可能です。製品材料にも産業廃棄物からの再生資源を利用可能です。</t>
  </si>
  <si>
    <t>護岸名人</t>
  </si>
  <si>
    <t>プレキャストコンクリート護岸基礎工</t>
  </si>
  <si>
    <t>CB-090037-VG</t>
  </si>
  <si>
    <t>当技術は、プレキャスト護岸基礎工の運搬時のクラック防止と、中詰め材打設時の施工性向上を目的として製造したコンクリート二次製品の技術である。</t>
  </si>
  <si>
    <t>鋼矢板護岸対応基礎工</t>
  </si>
  <si>
    <t>現場打設護岸基礎工(比較対象は鋼矢板護岸基礎として使用の場合)</t>
  </si>
  <si>
    <t>CB-100026-VG</t>
  </si>
  <si>
    <t>河川海岸工事で使用される護岸基礎工を二次製品化した製品シリーズです。「中部地方で一般的に使用されるA型・B型・C型護岸基礎工・高潮堤防基礎工」同等の断面形状製品であり、同工法における「直接基礎工・直接矢板基礎工・鋼矢板基礎工」に対応する事ができます。</t>
  </si>
  <si>
    <t>野芝種子吹き付け工</t>
  </si>
  <si>
    <t>モンティーリキッドカーボン(腐植酸)野芝種子吹付工</t>
  </si>
  <si>
    <t>野芝種子吹付工</t>
  </si>
  <si>
    <t>KK-100100-VG</t>
  </si>
  <si>
    <t xml:space="preserve">モンティーリキッドカーボン工法は野芝種子散布工のスラリーの中にモンティーリキッドカーボンを入れる事で保肥力が増し、野芝種子が成育するために必要なリン酸の吸収を促進し美しい芝生を成育させる工法であり雑草抑制に効果がある。  </t>
  </si>
  <si>
    <t>袋詰玉石工</t>
  </si>
  <si>
    <t>バイオエコサンクネット</t>
  </si>
  <si>
    <t>石油由来ポリエステル袋型根固め工法用袋材</t>
  </si>
  <si>
    <t>10個</t>
  </si>
  <si>
    <t>KT-170113-VE</t>
  </si>
  <si>
    <t>本技術は植物由来ポリエステルを使用した繊維で網状に製作した袋型根固め工法用袋材で、従来は石油由来ポリエステル袋型根固め工法用袋材で対応していた。 本技術の活用により、温室効果ガス削減および有限資源(石油)の節約が期待できるので、環境の向上がはかれる。</t>
  </si>
  <si>
    <t>KCドレーン</t>
  </si>
  <si>
    <t>現場打擁壁及び現場打側溝</t>
  </si>
  <si>
    <t>CB-090006-VG</t>
  </si>
  <si>
    <t xml:space="preserve">本技術は、堤防強化工法におけるドレーン工用堤脚水路に用いるプレキャストU字溝です。片土留め付きのJ型と通常形状のU型を用意しており、堤脚水路の設置状況に合わせて形式を選択できます。また、通常のU字溝同様オープン型ですのでメンテ等も容易に行えます。(蓋材有) </t>
  </si>
  <si>
    <t>ニードフル遮水マット(高吸水性樹脂付タイプ)</t>
  </si>
  <si>
    <t>堤防護岸用遮水シート+連節ブロック張工</t>
  </si>
  <si>
    <t>CB-110004-VG</t>
  </si>
  <si>
    <t>本技術は、アンカーピンを打設するブロックマット工に使用できる堤防護岸用遮水シートで、従来は、アンカーピンを用いない護岸工で対応していた。本技術の活用により、流速が4m/s以下の護岸工にブロックマット工を使用できるため、経済性の向上が図れます。</t>
  </si>
  <si>
    <t>ワイド河川用遮水シート</t>
  </si>
  <si>
    <t>河川堤防用遮水シート</t>
  </si>
  <si>
    <t>CB-110017-VG</t>
  </si>
  <si>
    <t xml:space="preserve">本技術は止水材重ね代を30cmと広幅化した河川用遮水シートであり、従来は15cmの重ね代を取って対応していた。本技術の活用により、遮水効果が向上し、地震や沈下等により重ね代がズレても遮水効果の確保が図れます。 </t>
  </si>
  <si>
    <t>堤防強化ドレーン工の堤脚保護工法「DRウォールW」</t>
  </si>
  <si>
    <t>現場打ち擁壁工+現場打ち水路工</t>
  </si>
  <si>
    <t>QS-080022-VG</t>
  </si>
  <si>
    <t>本技術は堤防裏のり尻のドレーン工の堤脚水路と堤脚保護工を一体化し、堤体内に浸透した浸透水や雨水を速やかに排除する工法で、従来は現場打ちの水路工と擁壁工を構築する工法で対応していた。本技術の活用により省力化が図れ、経済性の向上が期待できる。</t>
  </si>
  <si>
    <t>トラス式樋門上屋</t>
  </si>
  <si>
    <t>鉄骨軽量気泡コンクリートパネル(ALC)構造</t>
  </si>
  <si>
    <t>57.1 ㎡</t>
  </si>
  <si>
    <t>TH-090001-VG</t>
  </si>
  <si>
    <t xml:space="preserve">建築基準法に基づき、国土交通省告示 第408号・第409号・第410号(アルミニウム合金造の建築物に関する安全上必要な技術的基準)、その他関係法令に準拠した構造計算によって安全性を確保した、アルミ合金造主体及び屋根部トラス方式を採用した水門・樋門・樋管等の上屋  </t>
  </si>
  <si>
    <t>組立式階段 エバルート</t>
  </si>
  <si>
    <t>現場打ちコンクリート階段</t>
  </si>
  <si>
    <t>CG-130012-VG</t>
  </si>
  <si>
    <t xml:space="preserve">本技術は擁壁・水路などの構造物の壁面にあと施工できる昇降用階段です。高強度のレジンコンクリートで階段のパネルを製作するため、パネルの軽量化ができ、施工性が優れています。避難階段としても使用できます。 </t>
  </si>
  <si>
    <t>CG-130012-VE</t>
  </si>
  <si>
    <t>上部フレアを用いた既設護岸改良工法</t>
  </si>
  <si>
    <t>嵩上げ+消波ブロックによる既設護岸改良工法</t>
  </si>
  <si>
    <t>OK-150002-VR</t>
  </si>
  <si>
    <t>本技術は、上部フレア(防波プレキャストブロック)を用いて、既設護岸を改良する工法である。消波ブロックを使用せずに越波対策が可能で、陸側から施工が可能である。本技術の活用により、経済性の向上、周辺環境への影響抑制、施工性の向上が期待できる。</t>
    <phoneticPr fontId="3"/>
  </si>
  <si>
    <t>航空レーザ深浅測量(Airborne Laser Bathymetry (ALB))</t>
  </si>
  <si>
    <t>航空レーザ測量 + 深浅測量</t>
  </si>
  <si>
    <t>5km2</t>
  </si>
  <si>
    <t>KK-160016-VE</t>
  </si>
  <si>
    <t>本技術は、航空機搭載型の水域透過型レーザ計測装置と従来の陸域用航空機搭載型レーザ計測装置を統合することにより、陸域の地形と水域の河床・海底の連続した地形を3次元データとして同時に取得できる技術であり、経済性、工期の短縮、情報化、省人化が期待できる。</t>
    <phoneticPr fontId="3"/>
  </si>
  <si>
    <t>ヘリコプタによる航空レーザー深浅測量(ALB)を用いた定期縦横断測量</t>
  </si>
  <si>
    <t>音響測深機を用いた深浅測量</t>
    <phoneticPr fontId="3"/>
  </si>
  <si>
    <t>20km2</t>
    <phoneticPr fontId="3"/>
  </si>
  <si>
    <t>KT-180073-VE</t>
  </si>
  <si>
    <t>本技術は、ヘリコプタ搭載型のレーザー測深機を用いて定期縦横断測量を行う技術で、従来は音響測深機を用いた深浅測量や実測で対応していた。本技術の活用により作業員が水部(船上)に入ることなく作業できるため安全性が向上、計測時間の低減により経済性向上が図れる。</t>
    <phoneticPr fontId="3"/>
  </si>
  <si>
    <t>ドローンLidarシステムTDOT</t>
    <phoneticPr fontId="3"/>
  </si>
  <si>
    <t>航空レーザ測量＋深浅測量</t>
    <phoneticPr fontId="3"/>
  </si>
  <si>
    <t>1km2</t>
    <phoneticPr fontId="3"/>
  </si>
  <si>
    <t>KK-200034-VE</t>
  </si>
  <si>
    <t>[R5推奨]
[活用促進]</t>
    <phoneticPr fontId="3"/>
  </si>
  <si>
    <t>近赤外線レーザまたは緑色光レーザのスキャナ搭載ドローンに、陸域および水面下の対象物の3次元座標を自動で取得・図化する技術であり、従来は航空レーザ測量＋深浅測量で対応していた。本技術の活用により、経済性・品質・施工性・周辺環境の向上と工程短縮が期待できる。</t>
    <phoneticPr fontId="3"/>
  </si>
  <si>
    <t>河川維持</t>
    <phoneticPr fontId="3"/>
  </si>
  <si>
    <t>堤防除草工</t>
  </si>
  <si>
    <t>除草工</t>
  </si>
  <si>
    <t>スベランチャ(脚絆タイプ)</t>
  </si>
  <si>
    <t>安全スパイク長靴</t>
  </si>
  <si>
    <t>HR-130004-VG</t>
  </si>
  <si>
    <t xml:space="preserve">本技術(製品)は、斜面における作業時に、安全長靴に装着する事で作業者の作業性を高める事を目的とするもので、従来はスパイク安全長靴等で対応していた。本技術(製品)の活用により、作業効率(施工性)の向上が図られる。  </t>
  </si>
  <si>
    <t>HR-130004-VE</t>
  </si>
  <si>
    <t>河川維持</t>
  </si>
  <si>
    <t>正逆回転式ハンドガイド式草刈機ZHM1500 シリーズ (RR仕様)</t>
  </si>
  <si>
    <t>防護板等の養生が必要なハンドガイド式草刈機</t>
  </si>
  <si>
    <t>KT-110038-VG</t>
  </si>
  <si>
    <t xml:space="preserve">本技術は刈刃軸の回転方向を切換えできるハンドガイド式草刈機であり、従来は防護板等の養生が必要なハンドガイド式草刈機を使用していた。本技術の活用により、飛石などの飛散物が極めて少なくなるため、安全性の向上が期待できる。  </t>
  </si>
  <si>
    <t>ハンドガイド式草刈機ブッシュカッタージョージ</t>
  </si>
  <si>
    <t>一般的なハンドガイド式草刈機</t>
  </si>
  <si>
    <t>QS-130010-VG</t>
  </si>
  <si>
    <t xml:space="preserve">本技術はハンドガイド式草刈機に、操縦部の水平維持制御装置や刈取部のスライド装置を装備した事で、危険要素が低減し、安全かつ効率的に作業を行う事が出来る。  </t>
  </si>
  <si>
    <t>QS-130010-VE</t>
  </si>
  <si>
    <t>ハンドガイド式草刈機ハンマーナイフモア</t>
  </si>
  <si>
    <t>姿勢制御装置のないハンドガイド式草刈機</t>
  </si>
  <si>
    <t>HR-140002-VE</t>
  </si>
  <si>
    <t xml:space="preserve">本技術はハンドガイド式草刈機に、本体・操作部・オペレーターの自動水平制御装置と作業機の刈高さ設定装置を装備した技術であり、従来は姿勢制御のないハンドガイド式草刈機を使用していた。本技術の活用により斜面施工時の危険性を低減し安全性の向上が期待できる。 </t>
  </si>
  <si>
    <t>ハンドガイド式草刈作業車 (ハンマーナイフモアHM5500)</t>
  </si>
  <si>
    <t>一般的なハンドガイド式草刈作業車</t>
  </si>
  <si>
    <t>CB-180007-VE</t>
  </si>
  <si>
    <t>この機械は、刈取った後の草の排出性を良くし、エンジンの負荷を減らしたことで作業効率が向上した草刈作業車です。 また、作業現場の法勾配に応じて、操作レバーの角度が調整できることで、最適な作業姿勢を保つことができる草刈作業車です。</t>
    <phoneticPr fontId="3"/>
  </si>
  <si>
    <t>堤防芝養生工</t>
  </si>
  <si>
    <t>表土肥料の流亡を抑制する環境資材</t>
  </si>
  <si>
    <t>表土肥料の流亡抑制効果のない堤防芝養生工</t>
  </si>
  <si>
    <t>KT-150125-VR</t>
  </si>
  <si>
    <t xml:space="preserve">本技術は、緑化地域や農地の表土に含まれる肥料を、流亡前に特別な土壌藻に吸収させて土壌に留める技術です。従来は、流亡抑制効果のない堤防芝養生工で対応していました。本技術の活用により、施肥範囲外への肥料流亡の抑制や表土の水食耐性の向上が図れます。 </t>
  </si>
  <si>
    <t>伐木除根工</t>
  </si>
  <si>
    <t>ブッシュチョッパー&amp;アースシェーバー</t>
  </si>
  <si>
    <t>人力による伐木および伐竹</t>
  </si>
  <si>
    <t>QS-120019-VG</t>
  </si>
  <si>
    <t>[H29推奨]
[活用促進]</t>
    <phoneticPr fontId="3"/>
  </si>
  <si>
    <t xml:space="preserve">道路、法面、河川敷の竹やぶ、雑草や雑木(φ10cmまで)を、0.45m3級のバックホウにブッシュチョッパーを装着し、1cm～20cmに粉砕する。搬出が必要な場合は、アースシェーバー(集積ボックス)を装着することで、直接ダンプに積み込みができる。  </t>
  </si>
  <si>
    <t>アクアブロック</t>
  </si>
  <si>
    <t>土のう</t>
  </si>
  <si>
    <t>CG-100027-VG</t>
  </si>
  <si>
    <t xml:space="preserve">緊急災害・止水対策時の初動対策に「すばやく、簡単に、確実に」使用することの出来る土砂を使わない吸水土のう(商標名:アクアブロック)を開発しました。このアクアブロックは、水に3分間浸すだけで20kgの土のうになり、積み重ねて水を堰き止めます。  </t>
  </si>
  <si>
    <t>アライード</t>
  </si>
  <si>
    <t>既設石積の撤去・新設</t>
  </si>
  <si>
    <t>CG-120016-VG</t>
  </si>
  <si>
    <t>本技術は、石と石の隙間から機械式圧力で既設空石積の隙間及び背面空洞をモルタル注入によって補修、補強する。</t>
  </si>
  <si>
    <t>土NO袋</t>
  </si>
  <si>
    <t>土を入れる土のう袋(PP製)</t>
  </si>
  <si>
    <t>HR-080023-VG</t>
  </si>
  <si>
    <t xml:space="preserve">土NO袋は、袋の中にある吸水性ポリマーが水で膨張して土のう袋としての役割を果たすので、従来のように土を詰める必要がなく、水さえあれば自然に膨張するので、省力化をはかることができ、使用後は専用の脱水剤(別売)があり、それを振り掛けることでまた水に分解される。  </t>
  </si>
  <si>
    <t>河川水位警報ユニット</t>
  </si>
  <si>
    <t>テレメータ装置等で収集した情報をサーバーで一元管理する中央管理型の河川水位警報システム</t>
  </si>
  <si>
    <t>1 セット</t>
  </si>
  <si>
    <t>KT-110027-VG</t>
  </si>
  <si>
    <t xml:space="preserve">本技術は水位をリアルタイムに監視し、急激な増水に対して即時、注意喚起する警報装置で、従来はテレメータ装置等で収集した情報をサーバーで一元管理する中央管理型の河川水位警報システムで対応していた。本技術の活用により、簡潔で設置が容易な為経済性が向上する。  </t>
  </si>
  <si>
    <t>カクイオイルキャッチャー</t>
  </si>
  <si>
    <t>化学繊維を原料とした油吸着材</t>
  </si>
  <si>
    <t>200 リットル</t>
  </si>
  <si>
    <t>QS-090037-VG</t>
  </si>
  <si>
    <t xml:space="preserve">カクイオイルキャッチャーは植物系セルロース中空繊維主体の天然系油吸着材です。栽培された綿を使用しているので自然破壊がありません。また水をほとんど吸わず油だけ吸います。自重の30倍以上の吸着力を有し、水に沈みません。  </t>
  </si>
  <si>
    <t>水草・刈草等の有効活用のための『KS工法』</t>
  </si>
  <si>
    <t>産業廃棄物として焼却処分または従来(好気性)の堆肥化技術</t>
  </si>
  <si>
    <t>SK-100006-VG</t>
  </si>
  <si>
    <t xml:space="preserve">建設工事・維持工事で発生する植物性廃棄物(伐木・伐竹・除根・刈草・水草・アオコ等)を発生現場で処理する技術。従来は、廃棄物として中間処理施設(焼却)に搬出していた。「KS工法」は、現場で周辺環境に悪影響(臭気等)を与えずに堆肥化して有効活用する。 </t>
  </si>
  <si>
    <t>連結式水上足場「マリンステージ」</t>
  </si>
  <si>
    <t>現場組立式浮桟橋</t>
  </si>
  <si>
    <t>24m2</t>
  </si>
  <si>
    <t>CB-160019-VE</t>
  </si>
  <si>
    <t>外殻は厚肉樹脂成形品で、内部は発泡スチロールを装填した矩形浮力体を1ユニットとし、これを複数連結・組み合わせた水上足場。連結板と金属製ピンによる簡易な連結方法で、安全で迅速な組立を可能にし、設置後の水中点検が不要。</t>
    <phoneticPr fontId="3"/>
  </si>
  <si>
    <t>砂防工</t>
  </si>
  <si>
    <t>INSEM材製造専用プラント:SR-メサイア</t>
  </si>
  <si>
    <t>砂防ソイルセメント工(撹拌混合)</t>
  </si>
  <si>
    <t>2000 m3</t>
  </si>
  <si>
    <t>QS-110030-VG</t>
  </si>
  <si>
    <t xml:space="preserve"> INSEM材製造専用プラント:SR-メサイア(QS-110030-VE)　   砂防ソイルセメント工におけるINSEM材の製造機械であり、従来は製作した混合枡内で混合材を計量後バックホウにて撹拌し状態を目視判定していた。本技術の活用により品質の向上、作業工程の短縮、小型ユニット化による索道運搬、作業環境改善が期待できる。   </t>
  </si>
  <si>
    <t>残存化粧型枠「パットウォール」</t>
  </si>
  <si>
    <t>KT-020016-VG</t>
  </si>
  <si>
    <t>[少実績優]</t>
  </si>
  <si>
    <t xml:space="preserve">本技術は,埋設型枠(残存型枠)で、従来は、合板(コンパネ)型枠で対応していました。本技術の活用により、工費縮減,工期短縮,環境対策(建設廃材の削減)が可能になります。  </t>
  </si>
  <si>
    <t>化粧型枠</t>
  </si>
  <si>
    <t>ウォールパネル</t>
  </si>
  <si>
    <t>残存化粧型枠</t>
  </si>
  <si>
    <t>CG-090028-VG</t>
  </si>
  <si>
    <t xml:space="preserve">本技術は、場所打ち擁壁や砂防・ダム堰堤等のコンクリート構造物を構築する際に使用され、従来の残存化粧型枠に換わる大型埋設型枠である。本技術の活用により型枠作業においての作業環境の向上と省力化を図ることができる。  </t>
  </si>
  <si>
    <t>仮設ECOバインド工法</t>
  </si>
  <si>
    <t>ソイルセメント吹付・撤去工</t>
  </si>
  <si>
    <t>CB-100057-VG</t>
  </si>
  <si>
    <t>本技術は侵食により落石の危険性が高い斜面に環境負荷が少ない固化材を吹き付けることで斜面安定を図り工事期間中の安全を確保する技術である。従来はソイルセメントが使用され重金属等の溶出が懸念されていた。本技術の活用により作業後の取り壊し撤去が不要となる。</t>
  </si>
  <si>
    <t>堤冠部保護工</t>
  </si>
  <si>
    <t>コンクリート保護材 ラバースチール</t>
  </si>
  <si>
    <t>グラノリシックコンクリート</t>
  </si>
  <si>
    <t>KK-100004-VG</t>
  </si>
  <si>
    <t xml:space="preserve">本技術は、ゴムと鋼板を複合一体化させた材料をコンクリート表面に施工することで、砂防堰堤の堤冠コンクリート等の摩耗を防止するための技術です。本技術の活用により、構造物の長寿命化が期待できます。  </t>
  </si>
  <si>
    <t>鋼製スリットえん堤T型</t>
  </si>
  <si>
    <t>立体フレーム構造の鋼製透過型砂防えん堤</t>
  </si>
  <si>
    <t>KT-090003-VG</t>
  </si>
  <si>
    <t>本技術は平面フレーム構造の鋼製透過型砂防えん堤で,従来は立体フレーム構造の鋼製透過型砂防えん堤で対応していた.本技術の活用により,土石流捕捉機能は従来と同等の効果を有しながら,部材の小断面化,鋼材使用量の低減が図られる.</t>
  </si>
  <si>
    <t>ダイポリン・角型U字溝</t>
  </si>
  <si>
    <t>プレキャストコンクリート製U字溝</t>
  </si>
  <si>
    <t>KT-110041-VG</t>
  </si>
  <si>
    <t xml:space="preserve">本技術は、ポリエチレン製のU字溝であり、従来はプレキャストコンクリート製U字溝で対応していた。本技術の活用により、ボルトナットと止水パッキンに変えたことにより、目地モルタルの養生期間が省かれ、工期の短縮が図れます。   </t>
  </si>
  <si>
    <t>集配水ボーリング工洗浄工</t>
  </si>
  <si>
    <t>ハーフパイプ工法</t>
  </si>
  <si>
    <t>ボーリング後に硬質塩化ビニール管を設置</t>
  </si>
  <si>
    <t>KT-120016-VG</t>
  </si>
  <si>
    <t xml:space="preserve">本技術は、溶融亜鉛めっき処理をし、鋼管上部をメッシュ状にした直接打込み可能な水抜きパイプで、従来はボーリング後に硬質塩化ビニール管を設置で対応していた。本技術の活用により、直接打込みが可能となり、経済性の向上が図れる。  </t>
  </si>
  <si>
    <t>安全管理サポートシステム</t>
  </si>
  <si>
    <t>自動観測システム</t>
  </si>
  <si>
    <t>HR-080009-VG</t>
  </si>
  <si>
    <t xml:space="preserve">河川、砂防工事などにおいて、安全管理に必要な映像、雨量、水位などの情報をリアルタイムで記録し、施工現場から離れた場所でこれら情報を確認、出力をすることができます。また、警報機やメールで注意を促すことができる安全管理をサポートするシステムです。  </t>
  </si>
  <si>
    <t>THS(タキロンハウエルシャフト)工法</t>
  </si>
  <si>
    <t>ライナープレート土留め工法による集水井工</t>
  </si>
  <si>
    <t>SK-110022-VG</t>
  </si>
  <si>
    <t xml:space="preserve">劣化した集水井に対し、錆びない「ポリエチレン製管」を用いた更生工法である。本工法により、劣化集水井は、新設時と同等以上の強度に回復することができる。また、既存の集水井を利用するので施工が短期間である。 </t>
  </si>
  <si>
    <t>セーフティガイドレール</t>
  </si>
  <si>
    <t>集水井掘削土留B工法</t>
  </si>
  <si>
    <t>SK-110017-VG</t>
  </si>
  <si>
    <t>立坑掘削時の土砂や仮設資材等を搬入搬出の際、ライナープレートにガイドレールを取り付け、吊り荷の落下を防止し、作業員の安全性の向上と作業時間短縮を実現した。</t>
  </si>
  <si>
    <t>舗装工</t>
  </si>
  <si>
    <t>路盤工</t>
  </si>
  <si>
    <t>超低騒音型締固め機械</t>
  </si>
  <si>
    <t>低騒音型締固め機械を用いた締固め技術</t>
  </si>
  <si>
    <t>HK-110006-VG</t>
  </si>
  <si>
    <t xml:space="preserve">本技術は、超低騒音型締固め機械を用いた締固め技術で、機械運転手及び機械周辺作業者の聴覚確保と施工現場周辺の騒音公害の低減が図れる。  </t>
  </si>
  <si>
    <t>樹脂製タンク採用ローラ</t>
  </si>
  <si>
    <t>鋼鉄製貯水タンクを採用したローラ。</t>
  </si>
  <si>
    <t>HK-110007-VG</t>
  </si>
  <si>
    <t xml:space="preserve">本技術は、ローラの貯水タンクに樹脂製品を採用した技術で、従来は鋼鉄製貯水タンクを採用していた。本技術の活用により、錆び等の発生が皆無であり、散水ノズル等の詰まりによる施工品質の低下を防止できる。  </t>
  </si>
  <si>
    <t>ウレタン素材打撃板装着低騒音ランマ</t>
  </si>
  <si>
    <t>合板の上下面を鉄板で挟み込んだ打撃板を装着したランマ</t>
  </si>
  <si>
    <t>HR-120011-VG</t>
  </si>
  <si>
    <t xml:space="preserve">本技術は、ウレタン素材打撃板装着の低騒音化されたランマであり、従来は合板上下面を鉄板で挟み込んだ打撃板を装着したランマで対応していた。 本技術の活用により埋戻し、路盤締固め作業において建設騒音と作業者耳元騒音を低減することができる。  </t>
  </si>
  <si>
    <t>振動マカダムローラ</t>
  </si>
  <si>
    <t>ロードローラ</t>
  </si>
  <si>
    <t>KT-080028-VG</t>
  </si>
  <si>
    <t xml:space="preserve">本技術は振動可能な機構を装備した振動マカダムローラにより、舗装材料を効率的に締固める技術で、従来は無振のマカダムローラにより対応していた。本技術の活用により締固め作業の効率化と品質の向上ならびに均一化が期待できる。  </t>
  </si>
  <si>
    <t>お陰石(RC-40)</t>
  </si>
  <si>
    <t>再生クラッシャラン</t>
  </si>
  <si>
    <t>100 ｍ2</t>
  </si>
  <si>
    <t>QS-100004-VG</t>
  </si>
  <si>
    <t xml:space="preserve">本技術は、石炭灰と廃石膏を主原料とした人工骨材とコンクリート塊・アスファルトコンクリート塊を混合・破砕・分級してできた、環境に配慮し、かつ性能の高い人工再生クラッシャランです。  </t>
  </si>
  <si>
    <t>超低騒音型搭乗式締固め機械</t>
  </si>
  <si>
    <t>低騒音型小型振動ローラ</t>
  </si>
  <si>
    <t>TH-100028-VG</t>
  </si>
  <si>
    <t xml:space="preserve">超低騒音化を実現した搭乗式の締固め機械により、運転者ならびに周囲作業者の聴覚を確保・向上した。  </t>
  </si>
  <si>
    <t>FRC砕石</t>
  </si>
  <si>
    <t>コンクリート再生砕石(RC-0～40mm)</t>
  </si>
  <si>
    <t>TH-110021-VG</t>
  </si>
  <si>
    <t xml:space="preserve">火力発電所より排出され埋立処分されている不均一な含水比の石炭灰を主原料とし、特殊混合と圧密振動成型・養生にて固化後、破砕(粒度調整)する技術によって不純物混入のない均一な品質の再生砕石を提供する。  </t>
  </si>
  <si>
    <t>超低騒音型締固め建設機械</t>
  </si>
  <si>
    <t>低騒音型締固め建設機械</t>
  </si>
  <si>
    <t>TH-120018-VG</t>
  </si>
  <si>
    <t xml:space="preserve">本技術は、土木工事や舗装工事の締固め作業に使用する、締固め建設機械を超低騒音化させた技術で、従来は、低騒音化させた技術で対応していた。本技術の活用により、騒音低減が可能となるので、作業環境、周辺環境の改善、施工範囲の拡大が見込める。  </t>
  </si>
  <si>
    <t>赤外線式障害物検知装置-ガードセンサ</t>
  </si>
  <si>
    <t>運転者による目視による安全確認</t>
  </si>
  <si>
    <t>TH-170008-VE</t>
  </si>
  <si>
    <t>本技術は、後進時に障害物を検知するための赤外線式障害物検知装置である。</t>
  </si>
  <si>
    <t>超低騒音型バイブレーションローラー</t>
  </si>
  <si>
    <t>低騒音型のバイブレーションローラー</t>
  </si>
  <si>
    <t>KT-190125-VE</t>
  </si>
  <si>
    <t>本技術は、超低騒音型のハンドガイド式バイブレーションローラーで、従来は、低騒音型のバイブレーションローラーで対応していた。本技術の活用により、騒音レベル93dBまで低減可能で、ハンドルの防振性が高いため、周辺環境への影響抑制および作業環境の向上が図れる。</t>
    <phoneticPr fontId="3"/>
  </si>
  <si>
    <t>ブレード・マシンコントロール付コンパクトショベル</t>
    <phoneticPr fontId="3"/>
  </si>
  <si>
    <t>丁張り等を使用した排土板付バックホウでの施工</t>
    <phoneticPr fontId="3"/>
  </si>
  <si>
    <t>1500 ㎡</t>
    <phoneticPr fontId="3"/>
  </si>
  <si>
    <t>KK-190006-VE</t>
  </si>
  <si>
    <t>本技術は3次元設計データに基づいて排土板を自動制御できるシステムを搭載した小型バックホウ機械であり、従来は丁張り等を使用した排土板付バックホウでの施工であった。本技術の活用により、経済性、施工性、周辺環境の向上、工程短縮が期待できる。</t>
    <phoneticPr fontId="3"/>
  </si>
  <si>
    <t>アスファルト舗装工</t>
    <phoneticPr fontId="3"/>
  </si>
  <si>
    <t>アスファルト舗装工</t>
  </si>
  <si>
    <t>車道舗装工</t>
  </si>
  <si>
    <t>低騒音型プレートコンパクタ</t>
  </si>
  <si>
    <t>CB-100020-VG</t>
  </si>
  <si>
    <t>舗装工事等に広く使われているプレートコンパクタの稼働時に振動板から発生する騒音を低減できる騒音低減構造を組み込む事により、従来機種より約8dBの騒音低減効果を実現した低騒音型プレートコンパクタです。</t>
  </si>
  <si>
    <t>GOマット</t>
  </si>
  <si>
    <t>帆布+ドングロスの2枚重ね</t>
  </si>
  <si>
    <t>200 回</t>
  </si>
  <si>
    <t>CG-120019-VG</t>
  </si>
  <si>
    <t xml:space="preserve">本技術は加熱アスファルト混合物の輸送時の保温技術である。従来は帆布製の保温マットとドングロスの重ねがけで対応していた。本技術とドングロスを重ねがけすることで加熱アスファルト混合物の保温性が向上し、加熱アスファルト混合物の輸送時の温度低下を抑制できる。  </t>
  </si>
  <si>
    <t>端部処理プレートコンパクタ</t>
  </si>
  <si>
    <t>鉄(一般構造用圧延鋼)製転圧板プレートコンパクタ</t>
  </si>
  <si>
    <t>HK-110039-VG</t>
  </si>
  <si>
    <t xml:space="preserve">本技術はプレートコンパクタを用いた端部処理転圧技術で、本技術の活用により端部での施工性が向上し、品質の確保が図れる。また、端部施工に対応した機械仕様のため耐久性やメンテナンス性も向上した。  </t>
  </si>
  <si>
    <t>超音波式安全装置 ミハール</t>
  </si>
  <si>
    <t>ローラ運転手の目視による安全確認</t>
  </si>
  <si>
    <t>HK-120001-VG</t>
  </si>
  <si>
    <t xml:space="preserve">本技術は、ローラの周辺作業員や障害物を超音波センサを用いて検知・警告する技術で、従来はローラ運転手の目視による安全確認、声掛けで対応していた。本技術の活用により目視確認とセンサによる二重確認となり安全性が向上する。  </t>
  </si>
  <si>
    <t>アスファルト付着防止剤 ネッパラン</t>
  </si>
  <si>
    <t>鉱物油の原液</t>
  </si>
  <si>
    <t>1 L</t>
  </si>
  <si>
    <t>HK-120004-VG</t>
  </si>
  <si>
    <t xml:space="preserve">本技術は、アスファルト混合物の締固めにおいて、締固め機械の作業輪にアスファルト混合物が付着するのを抑制する技術で、従来は鉱物油の原液を使用していた。本技術の活用によりアスファルト付着防止剤が自然界へ流出しても、生態系への影響は最小限である。  </t>
  </si>
  <si>
    <t>ノンスティックゾル</t>
  </si>
  <si>
    <t>PK-4</t>
  </si>
  <si>
    <t>1 </t>
  </si>
  <si>
    <t>HR-130001-VG</t>
  </si>
  <si>
    <t xml:space="preserve">本技術はタイヤ付着抑制乳剤で、従来はPK-4で対応していた。本技術により、作業車両への乳剤付着を抑制し層間接着力が向上する事で舗装の品質が向上し、また、工事車両の引摺りに伴う周辺環境への影響が抑制でき、清掃等作業が不要になるため施工性も向上する。  </t>
  </si>
  <si>
    <t>HR-130001-VE</t>
  </si>
  <si>
    <t>アイス・インパクト</t>
  </si>
  <si>
    <t>密粒度アスファルト舗装</t>
  </si>
  <si>
    <t>HR-140001-VG</t>
  </si>
  <si>
    <t xml:space="preserve">本技術はたわみ性の高いアスファルト舗装で、従来は密粒度混合物で対応していた。本技術の活用により、車両の通行に伴う舗装のたわみで氷や圧雪がはがれやすくなり、『路面が露出しやすい』『すべり抵抗が回復しやすい』などの凍結抑制効果が期待出来る。  </t>
  </si>
  <si>
    <t>ゴムパウダ型凍結抑制舗装</t>
  </si>
  <si>
    <t>グルービング工(アスファルト舗装)</t>
  </si>
  <si>
    <t>HR-140009-VG</t>
  </si>
  <si>
    <t xml:space="preserve">本技術は、舗装面を対象とし表面処理工法で、アスファルト舗装の縦断方向に設けたグル―ビング溝の凹部にゴムパウを付着させた凍結抑制舗装である。従来はグルービング工(アスファルト舗装)で対応していた。本技術の活用により、凍結抑制効果が向上する。  </t>
  </si>
  <si>
    <t>アイストール</t>
  </si>
  <si>
    <t>HR-140010-VG</t>
  </si>
  <si>
    <t xml:space="preserve">本技術は、アスファルト舗装表層に対する物理系凍結抑制舗装で、従来は密粒度アスファルトで表層全体を舗装していた。アスファルト表層上部に薄層の弾性層を施したことによる凍結路面発生の抑制が期待できる。  </t>
  </si>
  <si>
    <t>NEIシステム</t>
  </si>
  <si>
    <t>センサワイヤによる舗装高さ制御技術</t>
  </si>
  <si>
    <t>2300 ㎡</t>
  </si>
  <si>
    <t>KT-090061-VG</t>
  </si>
  <si>
    <t xml:space="preserve">本技術は橋梁上やトンネル内のアスファルト舗装において、電磁誘導を利用して舗装の高さを自動的に制御する技術で、従来はセンサワイヤを用いて舗装の高さを制御していた。本技術の活用により、基準線の"たわみ"が解消できるため、出来形の向上が期待できる。  </t>
  </si>
  <si>
    <t>ECOバインダー・シリーズ</t>
  </si>
  <si>
    <t>ポリマー改質アスファルト(Ⅰ型、Ⅱ型、H型)</t>
  </si>
  <si>
    <t>KT-100013-VG</t>
  </si>
  <si>
    <t xml:space="preserve">本技術は使用可能な温度領域の広いポリマー改質アスファルトで、従来はポリマー改質アスファルト(Ⅰ型、Ⅱ型、H型)で対応していた。本技術の活用により、アスファルト混合物の製造温度を30℃低くすることができ、製造時の二酸化炭素排出量を抑制することができる。  </t>
  </si>
  <si>
    <t>ラインリーダ</t>
  </si>
  <si>
    <t>センサワイヤ設置による舗装高さ制御</t>
  </si>
  <si>
    <t>KT-120018-VG</t>
  </si>
  <si>
    <t xml:space="preserve">本技術は、舗装工事における材料の敷均し高さを、画像処理により制御する技術で、従来はセンサワイヤ設置による舗装高さ制御で対応していた。本技術の活用により、基準物の設置撤去作業の省人化となるため、施工性が向上する。  </t>
  </si>
  <si>
    <t>クリーンファルトシリーズ</t>
  </si>
  <si>
    <t>ポリマー改質アスファルトⅡ型</t>
  </si>
  <si>
    <t>KT-120064-VG</t>
  </si>
  <si>
    <t xml:space="preserve">本技術は、中温化剤を予め添加し、加熱アスファルト混合物の製造温度を低減できる改質アスファルトⅡ型で、従来は、ポリマー改質アスファルトⅡ型で対応していた。本技術の活用により、従来より30℃低い温度で混合物を製造できるため、CO2の排出を15%程度削減できる。  </t>
  </si>
  <si>
    <t>アスファルト舗装密度測定器-PQI</t>
  </si>
  <si>
    <t>コア抜きによる密度・締固試験</t>
  </si>
  <si>
    <t>12000 ㎡</t>
  </si>
  <si>
    <t>KT-120124-VG</t>
  </si>
  <si>
    <t xml:space="preserve">本技術は測定面より電磁波を出しアスファルト舗装の密度・締固度を非破壊で測定する機械であり、従来はコア抜きによる密度・締固試験で対応していた。本技術の活用により舗装工事におけるコア抜き、復元及びコア密度試験の手間が軽減されるため施工性が向上する。 </t>
  </si>
  <si>
    <t>アスファルト混合物専用保温シート 保温レンジャー</t>
  </si>
  <si>
    <t>麻袋(マタイ)と帆布(トラックシート)の2枚掛け</t>
  </si>
  <si>
    <t>KT-130071-VG</t>
  </si>
  <si>
    <t xml:space="preserve">本技術は、アスファルト混合物輸送時における温度低下を最小限に抑えるシートで、従来は、麻袋(マタイ)と帆布(トラックシート)の2枚掛けで対応していた。本技術の活用により、アスファルト混合物の温度低下が抑制され品質の向上が図られる。  </t>
  </si>
  <si>
    <t>KT-130071-VE</t>
  </si>
  <si>
    <t>L型ジョイントヒータ</t>
  </si>
  <si>
    <t>平面型赤外線ヒータ</t>
  </si>
  <si>
    <t>KT-150024-VE</t>
  </si>
  <si>
    <t xml:space="preserve">本技術は、アスファルト舗装の縦継ぎ目を加熱する装置で、従来までは、平面型赤外線ヒータやトーチ型プロパンバーナを用いて舗装縦継ぎ目部の品質を確保していたが、本技術の活用により舗装縦継ぎ目部の付着が改善し、締固め度が向上する。  </t>
  </si>
  <si>
    <t>ND-IT施工システム</t>
  </si>
  <si>
    <t>標準的な舗装工(機械施工及び施工管理)</t>
  </si>
  <si>
    <t>8000 ㎡</t>
  </si>
  <si>
    <t>SK-110018-VG</t>
  </si>
  <si>
    <t xml:space="preserve">高性能GPS、自動追尾トータルステーションを利用して、道路の路床、路盤から表層までの施工において建設機械制御を行うもので、従来は丁張を設置してオペレータ操作により施工していた。本技術により、施工精度、安全性、品質の向上と、準備工の省力化が期待できる。  </t>
  </si>
  <si>
    <t>アスファルト舗装用面取型枠</t>
  </si>
  <si>
    <t>アスファルト舗装用型枠(外材使用)</t>
  </si>
  <si>
    <t>TH-100018-VG</t>
  </si>
  <si>
    <t xml:space="preserve">本技術は、アスファルト舗装用型枠において、型枠面に傾斜と波形の形状を施すことにより、接合面の面積拡大及び密着性を高め、耐久性の向上(剥離防止)が期待できるものである。また、材料には国産の間伐材を有効活用しており、環境にも配慮した材料である。  </t>
  </si>
  <si>
    <t>分解促進型タックコート工法(スーパータックゾール工法)</t>
  </si>
  <si>
    <t>PKM-Tを用いたタックコート工</t>
  </si>
  <si>
    <t>TH-140008-VE</t>
  </si>
  <si>
    <t xml:space="preserve">本技術は、専用散布機により、新しく開発したアスファルト乳剤と促進剤を同時に散布することで、分解を早めたタックコート工法である。本技術の活用により、数十分を要していたタックコート乳剤の分解時間が5分以下にまで短くなるため、施工時間の短縮が図られる。  </t>
  </si>
  <si>
    <t>タックファインSQ工法</t>
  </si>
  <si>
    <t>タックコート用アスファルト乳剤PKM-T</t>
  </si>
  <si>
    <t>1500m2</t>
  </si>
  <si>
    <t>KT-180007-VE</t>
  </si>
  <si>
    <t xml:space="preserve">本技術はアスファルト乳剤と分解剤を特殊ディストリビュータで同時散布し、アスファルト乳剤の分解時間を従来技術の最大1/10に短縮する技術で、従来はPKM-Tで対応していた。本技術の活用により、タックコートの養生時間が短縮されるため、工程の短縮が図れます。 </t>
  </si>
  <si>
    <t>アスファルト合材付着防止剤(ナブエース)</t>
  </si>
  <si>
    <t>軽油等の鉱物油</t>
  </si>
  <si>
    <t>3L</t>
  </si>
  <si>
    <t>KT-160038-VE</t>
  </si>
  <si>
    <t>本技術は天然植物油脂を原料とするアスファルト合剤付着防止剤である。従来は、軽油等の鉱物油で対応していた。本技術の活用により、合材品質保持や、舗装工事における周辺環境への影響低減が図れます。</t>
  </si>
  <si>
    <t>アスファルト合材付着防止剤(スーパーアースガード T)</t>
  </si>
  <si>
    <t>鉱油系付着防止剤(軽油)</t>
  </si>
  <si>
    <t>12m2</t>
  </si>
  <si>
    <t>KT-150116-VE</t>
  </si>
  <si>
    <t>本技術はポリアルキレングリコール等を主成分とした消防法上の危険物非該当品のアスファルト合材付着防止剤である。従来は鉱油系付着防止剤(軽油)で対応していた。本技術の活用により安全・安心性が向上し、環境負荷の低減、品質の向上が図れます。</t>
  </si>
  <si>
    <t>地上型3Dレーザスキャナ計測機を用いた舗装等の現況計測技術</t>
  </si>
  <si>
    <t>設計業務等標準積算業務技術書の現地測量・中心線測量・縦断測量・横断測量</t>
  </si>
  <si>
    <t>560m</t>
  </si>
  <si>
    <t>KK-140014-VE</t>
    <phoneticPr fontId="3"/>
  </si>
  <si>
    <t xml:space="preserve">本技術は、地上型3Dレーザスキャナ計測機を用いて3次元空間情報(X・Y・Z値)を取得し、3次元CAD情報化する技術。従来は、測量をトータルステーション・レベルを使って実施し、各図面作成を行っている。新技術の活用により経済性・安全性・施工精度の向上が期待できる。 </t>
  </si>
  <si>
    <t>KK-140014-VE</t>
  </si>
  <si>
    <t>ひび割れ、わだち掘れに強い改質アスファルト【シナヤカファルト】</t>
  </si>
  <si>
    <t>ポリマー改質アスファルトⅡ型舗装</t>
  </si>
  <si>
    <t>QS-200025-VE</t>
  </si>
  <si>
    <t>本技術はアスファルト舗装工に寄与する技術である。ひび割れ及びわだち掘れに対する抵抗性に優れ、特にひび割れが伝搬しにくい改質アスファルトである。切削オーバレイ等に活用することで、従来よりも舗設後のひび割れ発生を大幅に遅延させ、舗装の長寿命化が図れる。</t>
    <phoneticPr fontId="3"/>
  </si>
  <si>
    <t>舗装冷却機</t>
  </si>
  <si>
    <t>中温化剤を添加混合したアスファルト混合物を使用した舗装工</t>
  </si>
  <si>
    <t>HK-160019-VE</t>
  </si>
  <si>
    <t>本技術はアスファルト舗装舗設後の養生時間を短縮するために、転圧ローラ後部に搭載した噴霧機によって舗装を冷却する機械。道路の早期開放が可能で、中温化材を使用するより安価となる。特に、舗装温度の下がりにくい夏場や規制時間に制約がある場合に効果を発揮する。</t>
    <phoneticPr fontId="3"/>
  </si>
  <si>
    <t>排水性舗装工</t>
  </si>
  <si>
    <t>ポーラスモードE</t>
  </si>
  <si>
    <t>排水性舗装(ポーラスアフファルト舗装)</t>
  </si>
  <si>
    <t>CB-100063-VG</t>
  </si>
  <si>
    <t>本技術は、排水性舗装の表面にポーラスモードEを撒布し、骨材飛散を抑制する臭気が少ない表面強化材料である。従来は、排水性舗装の交差点部など車両の据え切り箇所で骨材が飛散することがあった。本技術の活用により舗装表面が強化され、耐久性向上が期待できる。</t>
  </si>
  <si>
    <t>ハイタックAS</t>
  </si>
  <si>
    <t>タックコート材</t>
  </si>
  <si>
    <t>CG-100014-VG</t>
  </si>
  <si>
    <t xml:space="preserve">本乳剤は従来のタックコート材であるPK-4やPKR-Tと比較して、工事車両等のタイヤへの付着を低減でき、周辺の既設舗装および構造物を汚すことがほとんどない。また、接着強度がPKR-Tより高いため、排水性舗装や交差点部など高い接着性を求められる箇所に有効である。  </t>
  </si>
  <si>
    <t>アスファルト合材付着防止剤(アーネス・シリーズ)</t>
  </si>
  <si>
    <t>石油系溶剤(重油、灯油、軽油)</t>
  </si>
  <si>
    <t>1 回(10tダンプ)</t>
  </si>
  <si>
    <t>KK-080024-VG</t>
  </si>
  <si>
    <t xml:space="preserve">本技術はエコマーク取得のアスファルト付着防止剤であり、従来は鉱物油や植物油で対応していた。本技術はオレンジオイルを原料に調合した水溶性タイプであり、舗装面や 車輪部に悪影響を与えることなく、分離安定性に優れ、環境に優しい付着防止剤である。  </t>
  </si>
  <si>
    <t>フル・ファンクション・ペーブ(FFP)</t>
  </si>
  <si>
    <t>排水性舗装</t>
  </si>
  <si>
    <t>1700 ㎡</t>
  </si>
  <si>
    <t>KT-130010-VG</t>
  </si>
  <si>
    <t xml:space="preserve">本技術は、混合物1層の内に排水機能に加えて防水機能が得られる多機能型排水性舗装で、従来は排水性舗装で対応していた。本技術の活用により、取込んだ雨水等の水分が下層へ浸透せず下層の保護が期待できるため、品質が向上する。 </t>
  </si>
  <si>
    <t>KT-130010-VE</t>
  </si>
  <si>
    <t>ジョイントガード</t>
  </si>
  <si>
    <t>KT-130030-VG</t>
  </si>
  <si>
    <t xml:space="preserve">本技術は、排水性舗装の継ぎ目に特殊アスファルト乳剤と樹脂エマルジョンの混合液を塗布する工法で、従来は排水性舗装工で対応していた。本技術の活用により、舗装の継ぎ目が強化され、骨材飛散を抑制して耐久性の向上を図ることができる。 </t>
  </si>
  <si>
    <t>KT-130030-VE</t>
  </si>
  <si>
    <t>おとなしくん</t>
  </si>
  <si>
    <t>警笛および手振り</t>
  </si>
  <si>
    <t>HR-190004-VE</t>
  </si>
  <si>
    <t>本技術は、LEDパネルの表示とFMラジオの音声の同期制御による、車両誘導技術で、従来は警笛と手振りで対応していた。本技術の活用により、騒音を出さずに運転手へ具体的に指示できるので、車両誘導における騒音が抑制され、環境負荷の低減が期待できる。</t>
  </si>
  <si>
    <t>緊急ブレーキ装置</t>
  </si>
  <si>
    <t>緊急ブレーキ装置が未搭載の車両系建設機械</t>
  </si>
  <si>
    <t>HK-180024-VE</t>
  </si>
  <si>
    <t xml:space="preserve">車両系建設機械の安全対策技術です。従来は運転者の目視による確認や監視員による誘導で対応していた。本技術の活用により、人や物の手前で車両を停止させることが出来るため、接触事故を大幅に低減できる。 </t>
  </si>
  <si>
    <t>緊急停止装置</t>
  </si>
  <si>
    <t>運転手による目視確認</t>
  </si>
  <si>
    <t>2300㎡</t>
  </si>
  <si>
    <t>KT-180082-VE</t>
  </si>
  <si>
    <t>本技術は、作業員や障害物を測域センサで検出し、重機の走行を自動停止させる技術で、従来は重機運転手による目視確認で対応していた。本技術の活用により、作業員や障害物の侵入を精度良く検出し、接触事故を防ぐことが可能となり、工事の安全性、施工性が向上する。</t>
  </si>
  <si>
    <t>よごさんゾル</t>
  </si>
  <si>
    <t>タックコート用アスファルト乳剤(PKR-T)</t>
  </si>
  <si>
    <t>850㎡</t>
  </si>
  <si>
    <t>CG-150008-VE</t>
  </si>
  <si>
    <t>本技術は、タックコート用乳剤に使用するアスファルトの針入度を下限に近い値とした材料で、タイヤへの付着を抑制できることから乳剤が周囲の路面や走行車両を汚すことがなく、また乳剤の分解が速いことから施工時間が短縮する。</t>
  </si>
  <si>
    <t>オイルニュートラー洗浄剤</t>
  </si>
  <si>
    <t>吸着マット、オイルフェンス等</t>
  </si>
  <si>
    <t>KT-140053-VR</t>
    <phoneticPr fontId="3"/>
  </si>
  <si>
    <t>・本技術は、道路上の事故流出油・河川に付着した流出油の最終処理剤です。 従来は道路上では吸着マット、河川・護岸流出では吸着マット、オイルフェンス等で対応していました。 本技術の活用により、高い洗浄力と優れた生分解性を合わせ持ち二次汚染を防止します。</t>
  </si>
  <si>
    <t>KT-140053-VR</t>
  </si>
  <si>
    <t>グラスグリッド</t>
  </si>
  <si>
    <t>不織布系リフレクションクラック抑制シート</t>
  </si>
  <si>
    <t>KT-160100-VE</t>
  </si>
  <si>
    <t>本技術は特殊アクリル樹脂で浸透コーティングした強靭なガラス繊維グリッドで、従来は不織布系リフレクションクラック抑制シートで対応していた。本技術の活用によりリフレクションクラック抑制効果が向上し、離型紙の剥離作業がないため1日あたりの敷設量もUPします。</t>
    <phoneticPr fontId="3"/>
  </si>
  <si>
    <t>特殊保温プレート</t>
  </si>
  <si>
    <t>特殊保温プレートを装着していないフィニッシャ</t>
    <phoneticPr fontId="3"/>
  </si>
  <si>
    <t>2300㎡</t>
    <phoneticPr fontId="3"/>
  </si>
  <si>
    <t>KT-160073-VE</t>
  </si>
  <si>
    <t>本技術は、熱を吸収しにくい鋼材と断熱材を一体化させ、より熱を蓄熱する製品(特殊保温プレート)を装着したフィニッシャで、従来技術は特殊保温プレートを装着していないフィニッシャで対応していた。本技術の活用により、品質の向上が図れます。</t>
    <phoneticPr fontId="3"/>
  </si>
  <si>
    <t>アステープ</t>
  </si>
  <si>
    <t>ストレートアスファルト</t>
  </si>
  <si>
    <t>KK-130019-VG</t>
  </si>
  <si>
    <t xml:space="preserve">本技術はオーバーレイ工法において既設舗装面とアスファルト合剤をオーバーレイ範囲端部で接着する両面粘着テープです。従来は加熱溶融したストレートアスファルトを塗布していましたが、本技術の活用により火気を使用せずにすみ、手間の軽減と工程の短縮が可能です。 </t>
  </si>
  <si>
    <t>KK-130019-VE</t>
  </si>
  <si>
    <t>舗装用密度計FT-107</t>
  </si>
  <si>
    <t>コア採取によるアスファルト混合物の密度試験</t>
  </si>
  <si>
    <t>10箇所・1調査</t>
  </si>
  <si>
    <t>KK-140021-VE</t>
  </si>
  <si>
    <t>本技術はガンマ線計測による舗装密度計であり、従来はコア採取によるアスファルト混合物の密度試験で対応していた。 本技術の活用により、品質及び経済性の向上が図れる。</t>
  </si>
  <si>
    <t>環境対応型アスファルト合材付着防止剤(アスクリーン、アスクリーンクリア)</t>
  </si>
  <si>
    <t>アスファルト付着防止剤としての軽油</t>
  </si>
  <si>
    <t>KK-080002-VG</t>
  </si>
  <si>
    <t xml:space="preserve">本技術は、環境配慮型のアスファルト合材付着防止剤で、従来は軽油等で対応していた。本技術は生分解性が高く生態系に対しても安全であることから水質・土壌環境などへの負荷を軽減できる。植物油や植物由来原料使用でカットバックが少なくポットホールを抑制する。  </t>
  </si>
  <si>
    <t>アスファルト合材付着防止剤(アスファゾール)</t>
  </si>
  <si>
    <t>軽油</t>
  </si>
  <si>
    <t>100 平方m</t>
  </si>
  <si>
    <t>KK-100039-VG</t>
  </si>
  <si>
    <t xml:space="preserve">本技術は、アスファルト合材プラント等へのアスファルト合材の付着を防止する材料である。従来は軽油を使用していた。本技術の活用により、作業・保管時の安全性の向上、コストの低減、アスファルト合材への影響、周辺環境への影響の低減が可能となる。  </t>
  </si>
  <si>
    <t>舗装工向け車輌誘導表示器 「AFサイン」(エ-エフサイン)</t>
  </si>
  <si>
    <t>アスファルトフィニッシャー運転手の目視による合図と合図者による誘導</t>
  </si>
  <si>
    <t>KK-160046-VE</t>
  </si>
  <si>
    <t xml:space="preserve">本技術は、舗装工等におけるアスファルトフィニッシャ(AF)に取付けたLED表示板により材料を供給するダンプトラックに合図を表示し誘導指示する技術であり、従来はAFオペの目視による合図と合図者で誘導を行っていた。本技術の活用により経済性・安全性の向上が期待できる </t>
  </si>
  <si>
    <t>KK-160046-VE</t>
    <phoneticPr fontId="3"/>
  </si>
  <si>
    <t>安全停止レバーを配備したハンドガイドローラ</t>
    <phoneticPr fontId="3"/>
  </si>
  <si>
    <t>安全装置ノブを配備したハンドガイドローラ</t>
    <phoneticPr fontId="3"/>
  </si>
  <si>
    <t>250 ㎡</t>
    <phoneticPr fontId="3"/>
  </si>
  <si>
    <t>KT-220114-VE</t>
  </si>
  <si>
    <t>本技術は、安全停止レバーから手を放すだけで、前後進レバーが自動で中立位置に戻り、容易にハンドガイドローラを緊急停止させる安全技術で、従来は、安全装置ノブで対応していた。本技術の活用により、事故を低減することができ、安全性の向上が図れる。</t>
    <phoneticPr fontId="3"/>
  </si>
  <si>
    <t>コンクリート舗装工</t>
  </si>
  <si>
    <t>連続鉄筋コンクリート舗装用支持スペーサー</t>
  </si>
  <si>
    <t>バー型スペーサー</t>
  </si>
  <si>
    <t>140 ㎡</t>
  </si>
  <si>
    <t>CG-110019-VG</t>
  </si>
  <si>
    <t xml:space="preserve">本技術は、連続鉄筋コンクリート舗装において載荷重性能を向上させたトラス状のスペーサーである。スペーサーの設置数量が低減するので省資源化、工期・コスト縮減が図れ、なおかつ斜め配置をすることにより主筋・配力筋の両者の確実な支持が可能となる。  </t>
  </si>
  <si>
    <t>3DMCシステムを適用したコンクリート舗装工法</t>
  </si>
  <si>
    <t>型枠等を基準物としたコンクリート舗装工法</t>
  </si>
  <si>
    <t>16000 m2</t>
  </si>
  <si>
    <t>KT-120061-VG</t>
  </si>
  <si>
    <t xml:space="preserve">本技術は、TSを使用した3DMCシステムをスリップフォームペーバに適用したコンクリート工法で、従来は、型枠等を基準物としたコンクリート舗装工法で対応していた。本技術の活用により、仕上がり高さ及び平坦性が確保されるので、品質の向上が図れる。  </t>
  </si>
  <si>
    <t>早期交通開放型コンクリート舗装(1DAY PAVE)</t>
  </si>
  <si>
    <t>JISの舗装コンクリートを用いたコンクリート舗装工</t>
  </si>
  <si>
    <t>200 m2</t>
  </si>
  <si>
    <t>KT-130044-VG</t>
  </si>
  <si>
    <t xml:space="preserve">本技術は、JISの舗装コンクリートより低水セメント比の配合を用いたコンクリート舗装工である。 従来は、JISの舗装コンクリートを用いたコンクリート舗装工で対応していた。 本技術の活用により、養生期間が1日以内になるため、工期が短縮する。 </t>
  </si>
  <si>
    <t>KT-130044-VE</t>
  </si>
  <si>
    <t>連続鉄筋コンクリート舗装用斜交メッシュパネル</t>
  </si>
  <si>
    <t>鉄筋工がバラ鉄筋を現場で配筋し、その交点を人力で結束する作業</t>
  </si>
  <si>
    <t>1300㎡</t>
  </si>
  <si>
    <t>CG-160007-VE</t>
  </si>
  <si>
    <t xml:space="preserve">本技術は、連続鉄筋コンクリート舗装の現場組立鉄筋を予め工場にてユニット化したメッシュパネルである。タテ筋・ヨコ筋を60度斜交させ、交点全てをスポット溶接したものであるこのパネルを現場敷設することにより、工程・コスト縮減、省力化、品質安定が可能となる。 </t>
  </si>
  <si>
    <t>連続鉄筋コンクリート舗装用配力筋</t>
  </si>
  <si>
    <t>バー型スペーサー及び配力筋</t>
  </si>
  <si>
    <t>TH-170013-VE</t>
  </si>
  <si>
    <t>従来の連続鉄筋工法では、5工程(スペーサー設置、配力筋設置、結束、主筋設置、結束)が必要だったが、配力筋にスペーサー材を溶接し、一体型製品とする事により、3工程(配力筋設置、主筋設置、結束)での施工を可能とした。</t>
  </si>
  <si>
    <t>ブロック舗装</t>
  </si>
  <si>
    <t>インターロッキングブロック工</t>
  </si>
  <si>
    <t>国産環境型レンガ</t>
  </si>
  <si>
    <t>特殊インターロッキング透水性</t>
  </si>
  <si>
    <t>QS-090025-VG</t>
  </si>
  <si>
    <t xml:space="preserve">火山灰及び浄水廃土を利用し、省エネ窯により焼成した保水透水舗装用レンガ。  </t>
  </si>
  <si>
    <t>特殊舗装工</t>
  </si>
  <si>
    <t>アイスクラッシュペイブ</t>
  </si>
  <si>
    <t>KT-140058-VG</t>
  </si>
  <si>
    <t xml:space="preserve">本技術は、舗装体内に混入させた低温時にも柔らかいゴムチップが通行車両の荷重によりたわむことで冬期路面の凍結抑制ができる技術で、従来は密粒度アスファルト舗装で対応していました。本技術の活用により、舗装表面の雪氷の破砕・除去を効率的に行うことができます。  </t>
  </si>
  <si>
    <t>アイストッパー</t>
  </si>
  <si>
    <t>密粒度舗装</t>
  </si>
  <si>
    <t>1500 m2</t>
  </si>
  <si>
    <t>KT-140064-VG</t>
  </si>
  <si>
    <t>本工法は粗面型ゴム粒子入り凍結抑制舗装で、従来は密粒度舗装で対応していた。本技術の活用により、積雪時路面の凍結抑制性能とともに雨天時路面の水膜発生抑制性能、低騒音性能が期待できる。</t>
  </si>
  <si>
    <t>歩道舗装工</t>
  </si>
  <si>
    <t>固まる簡易舗装材 カタマSP</t>
  </si>
  <si>
    <t>土系舗装</t>
  </si>
  <si>
    <t>QS-130016-VG</t>
  </si>
  <si>
    <t xml:space="preserve">本材料は、簡易舗装材で、鉄の製造過程で発生する高炉水砕と製鋼スラグを100%リサイクル利用し、スラグ特有の水と反応して固まる省エネルギー、省資源に優れた材料です。  </t>
  </si>
  <si>
    <t>QS-130016-VE</t>
  </si>
  <si>
    <t>雑草アタックS土系舗装材</t>
  </si>
  <si>
    <t>アスファルト舗装工 t=4cm</t>
  </si>
  <si>
    <t>QS-150035-VE</t>
  </si>
  <si>
    <t>本製品は、天然素材100%の土系舗装で、舗装材には竹短繊維や天然吸水骨材を使用しているため吸水性や保水性を有している。従来はアスファルト舗装等で対応していた。本製品の活用で品質及び環境の向上が期待できる。</t>
  </si>
  <si>
    <t>薄層カラー舗装工</t>
  </si>
  <si>
    <t>2液反応式アクリル樹脂デガルート(すべり止め薄層カラー舗装)</t>
  </si>
  <si>
    <t>エポキシ系樹脂材料を使用した薄層カラー舗装</t>
  </si>
  <si>
    <t>KT-100092-VG</t>
  </si>
  <si>
    <t xml:space="preserve">本技術はアクリル系樹脂材料を使用した薄層カラー舗装で、従来はエポキシ系樹脂材料で対応していた。専用プライマーによりコンクリート面及び滑りやすい金属面への対応が可能となり施工範囲が拡大した。  </t>
  </si>
  <si>
    <t>瓦骨材利用薄層舗装 K-グランドコート</t>
  </si>
  <si>
    <t>常温塗布式薄層舗装</t>
  </si>
  <si>
    <t>HR-140003-VG</t>
  </si>
  <si>
    <t>本技術は不要になった瓦を粉砕し、骨材として使用した土系質感の常温塗布式薄層舗装(水性)で、高い防滑・視認性がある。また、本技術の活用で従来よりも安価に施工でき、リサイクル率の向上と路面温度上昇を押さえ、循環型社会形成に役立てることが出来る。</t>
  </si>
  <si>
    <t>付属施設</t>
  </si>
  <si>
    <t>防護柵設置工</t>
  </si>
  <si>
    <t>ガードパイプ設置工</t>
  </si>
  <si>
    <t>景観型ガードパイプ Gp-N</t>
  </si>
  <si>
    <t>標準型ガードパイプ</t>
  </si>
  <si>
    <t>CB-100014-VG</t>
  </si>
  <si>
    <t>本技術は標準型ガードパイプの安全性能をそのままに、特に人との親和性に配慮した景観ガイドライン対応型の車両用防護柵です。ビーム上端からボルトを完全に無くし、支柱の突出を抑え、端部の視認性を向上させました。</t>
  </si>
  <si>
    <t>高耐食溶融めっき 車両用ガードパイプGp</t>
  </si>
  <si>
    <t>標準型車両用ガードパイプ</t>
    <phoneticPr fontId="3"/>
  </si>
  <si>
    <t>KK-160037-VE</t>
  </si>
  <si>
    <t>車両用ガードパイプを従来の溶融亜鉛めっき(Z27)+静電紛体塗装から高耐食溶融めっき(K27)+静電紛体塗装とし、従来の溶融亜鉛めっきと比較して耐久性に優れた仕様とした。社会インフラの長寿命化に向け、ライフサイクルコストの縮減が可能になる。</t>
    <phoneticPr fontId="3"/>
  </si>
  <si>
    <t>ガードケーブル設置工</t>
  </si>
  <si>
    <t>単層多色超高輝度マイクロプリズム式反射シート</t>
  </si>
  <si>
    <t>封入型ガラスビーズ反射シート</t>
  </si>
  <si>
    <t>26枚</t>
  </si>
  <si>
    <t>KT-150028-VE</t>
  </si>
  <si>
    <t>本技術は、視線誘導表示用単層多色のマイクロプリズム式反射シートで、従来は封入ガラスビーズ反射シートで対応していた。本技術の活用により反射性能が向上し、品質の向上、安全性の向上、景観に配慮した施工が期待できる。</t>
  </si>
  <si>
    <t>落石防止網（ロックネット）設置工</t>
  </si>
  <si>
    <t>金網及びロープ設置</t>
  </si>
  <si>
    <t>マイティーネット工</t>
  </si>
  <si>
    <t>現場吹付法枠工法(梁断面300×300)</t>
  </si>
  <si>
    <t>900 ㎡</t>
  </si>
  <si>
    <t>KK-100030-VG</t>
  </si>
  <si>
    <t xml:space="preserve">本工法は、「斜面保護工法」であり、従来は「法枠工」等で対応していた。本技術の採用により、「法面成型等を行う事なく、落石さらには落石にともなう小規模斜面崩壊を防止」「足場等の仮設工が不要」「軽量部材でありモノレールによる資材運搬」等の効果が期待できる。  </t>
  </si>
  <si>
    <t>ビーズリンガーネット工法</t>
  </si>
  <si>
    <t>ポケット式落石防護網工</t>
  </si>
  <si>
    <t>36 m</t>
  </si>
  <si>
    <t>QS-090008-VG</t>
  </si>
  <si>
    <t xml:space="preserve">ビーズリンガーネット工法は、従来のポケット式防護網に補助ロープと緩衝機構(ビーズリング・KT装置)を設置することにより、ワイヤーロープとアンカーの負担軽減が図られ、落石エネルギーE=1200kJレベルに対応可能である。  </t>
  </si>
  <si>
    <t>ケーブルネット・SK厚ネット工法</t>
  </si>
  <si>
    <t>現場打ちコンクリートのり枠工</t>
  </si>
  <si>
    <t>400 ㎡</t>
  </si>
  <si>
    <t>QS-090035-VG</t>
  </si>
  <si>
    <t xml:space="preserve">斜面の広範囲に点在している浮石や転石の初期移動を抑止する工法で、ケーブルを格子状に細かく(0.5m間隔で)張設し、アンカー体で浮石を斜面上に押さえ、斜面全体の浮石の初期始動が起きないようにして落石を未然に防ぐ工法である。 </t>
  </si>
  <si>
    <t>自然調和型落石防止工(ワイヤネット・KSネット)</t>
  </si>
  <si>
    <t>SK-100010-VG</t>
  </si>
  <si>
    <t xml:space="preserve">自然調和型落石防止工は、ワイヤロープとアンカーにて斜面上の「落石原因」を直接押さえ込む予防型の落石対策工法で、従来は現場吹付枠工等で対応していた。本技術を活用することで、コスト縮減、現況斜面の保護、二酸化炭素の削減等の効果が期待出来る。  </t>
  </si>
  <si>
    <t>プラスネット工</t>
  </si>
  <si>
    <t>ロープ掛工</t>
  </si>
  <si>
    <t>HK-150003-VR</t>
  </si>
  <si>
    <t xml:space="preserve">本工法は、落石発生の恐れのある斜面にワイヤロープを格子状に張り、斜面に点在する浮石・転石の初期始動を予防して現位置にて押え込む発生源対策工である。本工法の活用により、コスト縮減、工期短縮が期待できる。 </t>
  </si>
  <si>
    <t>GMネット</t>
    <phoneticPr fontId="3"/>
  </si>
  <si>
    <t>ひし形金網(線形3.2mm、亜鉛メッキ)</t>
    <phoneticPr fontId="3"/>
  </si>
  <si>
    <t>KK-170038-VE</t>
  </si>
  <si>
    <t>本技術は耐候性ポリエステル繊維製のラッシェル網にモノフィラメントを形状保持材として挿入した複合ポリエステル製ラッシェル網の技術であり、従来はひし形金網を使用していた。本技術の活用により工期短縮、品質、施工性の向上が期待できる。</t>
    <phoneticPr fontId="3"/>
  </si>
  <si>
    <t>落石防護柵（ストーンガード）設置工</t>
  </si>
  <si>
    <t>パイルロックフェンス工法(PRF工法)</t>
  </si>
  <si>
    <t>落石防護柵(ストーンガード:落石エネルギー50kJ以下、柵高3m、施工延長100m:支柱間隔3m×32スパン+2m×2スパン、切土法面補強対策を考慮。)</t>
  </si>
  <si>
    <t>CB-100011-VG</t>
  </si>
  <si>
    <t>パイルロックフェンス工法は、最小限の用地で、安全かつ簡単に施工が出来る杭式落石防護柵で、三重鋼管合成杭構造による支柱耐力の向上と、落石衝突時にワイヤロープがスリップする緩衝機構により、130kJ程度の落石エネルギー吸収が可能となっている。</t>
  </si>
  <si>
    <t>プラクトフェンス</t>
  </si>
  <si>
    <t>落石防護柵(ストーンガード)設置工</t>
  </si>
  <si>
    <t>60 m</t>
  </si>
  <si>
    <t>HK-120028-VG</t>
  </si>
  <si>
    <t xml:space="preserve">従来は落石防護柵(ストーンガード)設置工+コンクリート基礎で対応していた。本技術はコンクリート基礎および足場工を不要とした、アンカー基礎による落石防護柵設置工であり、経済的で、自然地盤への影響を抑制した落石対策が期待できる。  </t>
  </si>
  <si>
    <t>スロープガードフェンス工法</t>
  </si>
  <si>
    <t>防護柵付重力式擁壁工</t>
  </si>
  <si>
    <t>HR-100008-VG</t>
  </si>
  <si>
    <t xml:space="preserve">スロープガードフェンス工法は、急傾斜地の土砂崩れ・落石・雪崩から民家や道路を防護できる崩壊土砂・落石・雪崩防護フェンスである。 小口径鋼管を束ねて鋼管内部に配置した靭性に優れた支柱と施工性・維持管理性の優れたワイヤメッシュパネルを防護面に用いている。  </t>
  </si>
  <si>
    <t>ウルトラ ライティ フェンス(ULF)</t>
  </si>
  <si>
    <t>現場打ち重力式擁壁</t>
  </si>
  <si>
    <t>HR-120013-VG</t>
  </si>
  <si>
    <t xml:space="preserve">本技術は、落石や崩壊土砂から保全対象物を防護し、また雪崩を予防する技術で、従来はコンクリート製重力式擁壁で対応していた。本技術の活用により工期短縮、経済性及び施工性が向上し、工場製品で景観色使用が可能なため品質の安定性、周辺環境との調和に期待できる。  </t>
  </si>
  <si>
    <t>マウントロックフェンス工</t>
  </si>
  <si>
    <t>KT-080032-VG</t>
  </si>
  <si>
    <t>本技術は斜面中腹に設置可能な防護柵設置工で、従来は落石防護柵(ストーンガード)設置工で対応していた。 本技術の活用により設置可能範囲の拡大および設置延長の短縮が図れ、廃土量の抑制が期待できる。</t>
  </si>
  <si>
    <t>ハイジュールネット工法</t>
  </si>
  <si>
    <t>落石防護擁壁</t>
  </si>
  <si>
    <t>QS-080010-VG</t>
  </si>
  <si>
    <t>[H30評価促進]</t>
  </si>
  <si>
    <t xml:space="preserve">大きな落石エネルギーをブレーキエレメント(緩衝装置)を用いて確実に吸収し、耐久性が高く部分的な補修ができて維持管理が容易な高エネルギー吸収型落石防止柵(ハイジュールネット)です。日本の地形に応じた支柱割付が可能であり、柵高のメニューも取り揃えています。  </t>
  </si>
  <si>
    <t>ブロックガード工法</t>
  </si>
  <si>
    <t>既設防護柵嵩上げ(ベースプレート式ストーンガード)</t>
  </si>
  <si>
    <t>27m</t>
  </si>
  <si>
    <t>SK-140002-VR</t>
  </si>
  <si>
    <t xml:space="preserve">本技術はブロックガードシステムを用いて安価でスピーディーに施工出来る落石・雪崩・崩壊土砂対策防護柵です。杭式施工は従来困難だった既設擁壁上・道際等最小用地・沢沿い等短い延長・軟弱地盤に対応可能。又シンプル構造で景観性に優れ補修維持管理が容易に行えます。 </t>
  </si>
  <si>
    <t>S・シールド</t>
  </si>
  <si>
    <t>落石防護柵(ストーンガード)</t>
  </si>
  <si>
    <t>HK-170009-VR</t>
  </si>
  <si>
    <t>S・シールドは落石を対象とした防護柵工である。落石を受け止める柵面に衝撃を吸収しながらスライドする機構を設けることで、落石エネルギーを効率よく受け止め、落石災害を防止することができる。</t>
    <phoneticPr fontId="3"/>
  </si>
  <si>
    <t>立入り防止柵工</t>
  </si>
  <si>
    <t>ドレスネット</t>
  </si>
  <si>
    <t>格子鉄筋(CB2)</t>
  </si>
  <si>
    <t>10000 m</t>
  </si>
  <si>
    <t>HK-080011-VG</t>
  </si>
  <si>
    <t xml:space="preserve">高い耐久性を有する樹脂網。紫外線に強く錆びない。軽量で運搬・施工が容易。金網の初回更新でライフサイクルコストが逆転。CO2排出量が少ない低炭素素材。網の弾性により立入防止柵の下部の隙間閉塞および上部の忍び返しにより動物の侵入を防止しロードキルを低減する。  </t>
  </si>
  <si>
    <t>防雪柵設置及び撤去工</t>
  </si>
  <si>
    <t>防雪柵の自動収納工法</t>
  </si>
  <si>
    <t>防雪柵の従来収納工法</t>
  </si>
  <si>
    <t>1000 m(10年)</t>
  </si>
  <si>
    <t>HR-080012-VG</t>
  </si>
  <si>
    <t xml:space="preserve">防雪柵の立ち上げ・収納作業では従来、主柱をロープにより人力、パネルを手動ウインチにより人力で行っていたが、主柱に電動ジャッキ、パネルに電動ウインチを使用し、リモコンによる遠隔操作で、少人員で安全、簡単、低コストにて維持管理作業ができる。  </t>
  </si>
  <si>
    <t>スーパー高性能防雪柵</t>
  </si>
  <si>
    <t>吹き止め柵</t>
  </si>
  <si>
    <t>HR-120009-VG</t>
  </si>
  <si>
    <t xml:space="preserve">湾曲形状の防雪柵の背後(風上側)に偏向板を設ける事により、従来より遠方へ飛雪を吹き飛ばす事が可能となった。更に、従来は困難であった45°以下の斜風にも対応できる為、直角～10°までの広範囲の風向きに対して十分な防雪効果が発揮できるようになった。  </t>
  </si>
  <si>
    <t>自動収納型高機能防雪柵</t>
  </si>
  <si>
    <t>手動ウインチ及び小型移動式クレーンによる防雪柵建込み(展開)作業・収納作業</t>
  </si>
  <si>
    <t>3000 m</t>
  </si>
  <si>
    <t>TH-080002-VG</t>
  </si>
  <si>
    <t xml:space="preserve"> 自動収納型高機能防雪柵(TH-080002-VR)　   本技術は当社新設の各種折畳式下部収納型防雪柵 [吹払柵・直立型吹止柵・高性能吹止柵・斜風対応型吹止柵] に自動収納型金具を装備し、防雪柵建込(展開)み・収納作業を電動装置 [電動ウインチ・油圧装置・複動シリンダ]を用い自動で行える防雪柵  </t>
  </si>
  <si>
    <t>鋼管杭への主柱材接続固定工法 『 ZIG 』</t>
  </si>
  <si>
    <t>鋼管杭と主柱材を溶接にて仮固定する方法</t>
  </si>
  <si>
    <t>TH-090004-VG</t>
  </si>
  <si>
    <t xml:space="preserve">本技術は、鋼管杭と主柱材をコンクリートにて接合するまでの間、溶接作業を行うことなく、鋼管杭に主柱材を仮固定することができる金具。本技術の活用により工事の品質確保及び経済性・リサイクル性の向上が期待できる。  </t>
  </si>
  <si>
    <t>雪崩発生予防柵設置工</t>
    <phoneticPr fontId="3"/>
  </si>
  <si>
    <t>デルタワン</t>
  </si>
  <si>
    <t>吊式雪崩予防柵工</t>
    <phoneticPr fontId="3"/>
  </si>
  <si>
    <t>HK-160002-VE</t>
  </si>
  <si>
    <t>本技術は、柵上部を鉛直構造とした雪崩予防柵工である。全層雪崩と表層雪崩を未然に防ぎ、加えて、鉛直構造による効果として柵上端からの雪のせり出しが抑制され、道路側に対する不安感や圧迫感の軽減及び雪庇切りに掛かるコスト縮減が図れる。</t>
    <phoneticPr fontId="3"/>
  </si>
  <si>
    <t>ガードレール設置工</t>
    <phoneticPr fontId="3"/>
  </si>
  <si>
    <t>ハードロックナット</t>
  </si>
  <si>
    <t>ダブルナット</t>
  </si>
  <si>
    <t>100 セット</t>
  </si>
  <si>
    <t>KK-130006-VG</t>
  </si>
  <si>
    <t xml:space="preserve">新技術は日本古来のクサビの原理をナットに組み込むことにより強力なゆるみ止めを実現したナットである。従来はダブルナットを使用していた。本技術の活用により施工後の締結体の保全性を長期に渡り維持できると共に施工性の向上、保守・点検回数の低減も期待できる。  </t>
  </si>
  <si>
    <t>KK-130006-VE</t>
  </si>
  <si>
    <t>ガードレール設置工</t>
  </si>
  <si>
    <t>防護柵支柱のサイレントストライカー工法</t>
  </si>
  <si>
    <t>防護柵支柱の打撃工法</t>
  </si>
  <si>
    <t>KK-170044-VE</t>
  </si>
  <si>
    <t xml:space="preserve">本技術は、ロータリーバイブレーション方式を採用した小型・中型車両の自走式支柱打込機械を用いて車両用防護柵支柱を建込み・引抜する工法であり、従来は空気圧による打撃並びに油圧引抜する工法であった。本技術の活用により品質、施工性の向上が期待できる。 </t>
  </si>
  <si>
    <t>再帰反射ボルト装備のガードレール</t>
  </si>
  <si>
    <t>KT-160091-VE</t>
    <phoneticPr fontId="3"/>
  </si>
  <si>
    <t>本技術は、ガードレール設置工において、反射体などの付加物なく反射させる技術で、従来はガードレール設置工の後に、反射テープを貼り付ける工法で対応していた。本技術の活用により、視認性の向上、交通事故抑止の向上が図れます。</t>
  </si>
  <si>
    <t>KT-160091-VE</t>
  </si>
  <si>
    <t>GU(ジーユー)ブロック置式タイプ</t>
  </si>
  <si>
    <t>現場製作 単独基礎</t>
  </si>
  <si>
    <t>KT-160028-VE</t>
  </si>
  <si>
    <t>本技術は、道路規制箇所等に用いられる仮設柵用基礎に関するものでプレキャスト連続基礎としたものであり、従来は現場製作単独基礎で対応していた。本技術の活用により衝突エネルギー吸収量が増え安全性が向上し、現場製作をプレキャスト化したことで施工性も向上する。</t>
  </si>
  <si>
    <t>SSベース</t>
  </si>
  <si>
    <t>現場打ちガードレール基礎</t>
  </si>
  <si>
    <t>SK-160015-VE</t>
  </si>
  <si>
    <t>SSベースは、路肩部に使用する車両用防護柵基礎ブロックで、従来は現場打ちの基礎コンクリートにて対応していた。 本技術の採用により型枠工や鉄筋工及びコンクリート工の手間が省け、工事期間の大幅な短縮が図れます。</t>
    <phoneticPr fontId="3"/>
  </si>
  <si>
    <t>TNロックナット・ワッシャー</t>
  </si>
  <si>
    <t>ダブルナット</t>
    <phoneticPr fontId="3"/>
  </si>
  <si>
    <t>100セット</t>
  </si>
  <si>
    <t>KK-160018-VE</t>
  </si>
  <si>
    <t>本技術はボルト・ナットで締結する全てのねじ類に対し,ゆるみ止め機能と盗難防止効果を同時に付与可能なナット・ワッシャーである。従来,ゆるみ止めにはダブルナットを用いていたが,本技術はこれより安定した品質と容易な施工が可能で,同時に盗難防止効果も付与できる</t>
    <phoneticPr fontId="3"/>
  </si>
  <si>
    <t>横断・転落防止柵設置工</t>
  </si>
  <si>
    <t>耐雪型歩行者自転車用勾配自在柵</t>
  </si>
  <si>
    <t>溶接式縦格子パネル柵</t>
  </si>
  <si>
    <t>KK-080049-VG</t>
  </si>
  <si>
    <t xml:space="preserve">本技術は、積雪地域の現場にて自在に勾配対応できる耐雪型縦格子パネルに関する技術であり、従来は溶接により現場に適応した縦格子パネルを特注製作していた。本技術の活用により標準パネルでの勾配対応が可能になる。  </t>
  </si>
  <si>
    <t>U-ナット</t>
  </si>
  <si>
    <t>6000 組</t>
  </si>
  <si>
    <t>KT-130064-VG</t>
  </si>
  <si>
    <t xml:space="preserve">本技術は、付属施設物締結用の単体ゆるみ止めナットであり、従来はダブルナットで対応していた。本技術の活用により、ナットが1個で済むため、工程の短縮となる。  </t>
  </si>
  <si>
    <t>KT-130064-VE</t>
  </si>
  <si>
    <t>遮音壁設置</t>
  </si>
  <si>
    <t>アルミ箔エコキューオン</t>
  </si>
  <si>
    <t>統一型遮音壁</t>
  </si>
  <si>
    <t>KK-080023-VG</t>
  </si>
  <si>
    <t xml:space="preserve">本技術は、道路騒音に対して遮音壁を設置することで騒音を防止する技術であり、従来は繊維系吸音材による遮音壁で対応していました。アルミ箔に微小な孔を多数空けることで高効率に吸音する本技術の活用により、従来技術より幅広い周波数域で高い吸音性能を発揮します。  </t>
  </si>
  <si>
    <t>NEWロックナット</t>
  </si>
  <si>
    <t>ダブルナット(二重ナット)</t>
  </si>
  <si>
    <t>KK-150023-VR</t>
    <phoneticPr fontId="3"/>
  </si>
  <si>
    <t xml:space="preserve">本技術は振動を受ける場所のねじに使用しくさび作用による強力なゆるみ止め効果及び脱落防止効果を発揮する技術である。従来はダブルナット(二重ナット)で対応していた。本技術の活用により施工後の緊結が強固になり取付部材の脱落防止効果及び施工性の向上が期待できる。 </t>
  </si>
  <si>
    <t>KK-150023-VR</t>
  </si>
  <si>
    <t>路側工</t>
  </si>
  <si>
    <t>伸縮性目地部材「目地フォーム」</t>
  </si>
  <si>
    <t>現場練りモルタル目地詰め</t>
  </si>
  <si>
    <t>KK-180046-VE</t>
  </si>
  <si>
    <t>本技術は路側工における歩車道境界ブロックのモルタル目地について、架橋オレフィン系樹脂発泡体を接着する方法に置き換えた技術であり、従来は現場練りモルタル目地詰めであった。本技術の活用により、経済性、施工性の向上、工程の短縮が期待できる。</t>
  </si>
  <si>
    <t>組立歩道工</t>
  </si>
  <si>
    <t>ハレーサルト張り出し歩道</t>
  </si>
  <si>
    <t>プレキャスト張り出し歩道</t>
  </si>
  <si>
    <t>CG-130006-VE</t>
  </si>
  <si>
    <t>[R6準推奨]</t>
    <rPh sb="3" eb="4">
      <t>ジュン</t>
    </rPh>
    <phoneticPr fontId="3"/>
  </si>
  <si>
    <t>本技術はセメントの60%と細骨材の100%を高炉スラグに置き換えることにより、塩害および凍害に対して耐久性を向上させたプレキャスト張り出し歩道である。本技術の活用により耐塩害性能と耐凍害性能を兼ね備えた高耐久性構造物が構築可能である。</t>
  </si>
  <si>
    <t>橋梁付属施設設置工</t>
  </si>
  <si>
    <t>橋梁上部排水桝設置工</t>
  </si>
  <si>
    <t>FRP,DRAIN(FRP排水桝)</t>
  </si>
  <si>
    <t>鋳物製排水桝</t>
  </si>
  <si>
    <t>CB-100064-VG</t>
  </si>
  <si>
    <t>本技術は、橋梁用排水桝について上下分離型構造とし床版埋設部の材質にFRPを使用する技術であり、従来は一体型鋳物で対応していた。 上下分離による高さ調整の可変化で施工性が向上し、FRP採用により軽量化し施工安全性が改善、塩害に対し耐久性が高まる技術である。</t>
  </si>
  <si>
    <t>鋼製排水溝設置用エポキシ樹脂モルタル アルプロン MF-D(18)</t>
  </si>
  <si>
    <t>敷モルタル(セメントモルタル)</t>
    <phoneticPr fontId="3"/>
  </si>
  <si>
    <t>200p</t>
    <phoneticPr fontId="3"/>
  </si>
  <si>
    <t>KK-160019-VE</t>
  </si>
  <si>
    <t>本技術は、鋼製排水桝設置用の敷モルタル用に開発した薄層から厚付の塗布施工が可能なエポキシ樹脂モルタルの技術であり、従来のセメントモルタルより強度が高く耐水性があるため、品質の向上が期待できる。</t>
    <phoneticPr fontId="3"/>
  </si>
  <si>
    <t>高機能床版排水パイプ</t>
    <phoneticPr fontId="3"/>
  </si>
  <si>
    <t>スラブドレーン</t>
    <phoneticPr fontId="3"/>
  </si>
  <si>
    <t>154箇所</t>
    <rPh sb="3" eb="5">
      <t>カショ</t>
    </rPh>
    <phoneticPr fontId="3"/>
  </si>
  <si>
    <t>HK-200001-VE</t>
  </si>
  <si>
    <t>本技術は道路橋における床版の水抜きをする製品で、従来はシンプルな構造の水抜きパイプ(スラブドレーンなど)が用いられてきた。 本技術の活用によりコスト縮減が図られ、品質の向上が期待できる。</t>
    <phoneticPr fontId="3"/>
  </si>
  <si>
    <t>橋梁付属施設設置工</t>
    <phoneticPr fontId="3"/>
  </si>
  <si>
    <t>高欄設置工</t>
  </si>
  <si>
    <t>鉄筋損傷防止型防護柵</t>
  </si>
  <si>
    <t>地覆新規やり替え式標準型防護柵</t>
  </si>
  <si>
    <t>QS-080003-VG</t>
  </si>
  <si>
    <t xml:space="preserve">橋梁の既設地覆を再利用して防護柵の取替えを行う際に、アンカー用削孔等で地覆鉄筋を損傷させる事無く設置可能な防護柵です。  </t>
  </si>
  <si>
    <t>応力集中型 鋼製防護柵 「FLEMBEE」 フレンビー</t>
  </si>
  <si>
    <t>鋼製丸ビームタイプ橋梁用ビーム型防護柵</t>
  </si>
  <si>
    <t>QS-110039-VG</t>
  </si>
  <si>
    <t>衝撃を受けた時のアンカーボルト及び床版への負荷改善と、現場状況に応じて高さをフレキシブルに設定出来る鋼製防護柵。</t>
  </si>
  <si>
    <t>ワンキャップ</t>
  </si>
  <si>
    <t>踏掛版アンカーキャップおよび防食充てん材設置工事</t>
  </si>
  <si>
    <t>10 箇所</t>
  </si>
  <si>
    <t>CG-130021-VG</t>
  </si>
  <si>
    <t>本技術は、予め防食充てん材が充てんされたアンカーキャップの製品化により、施工現場での設置工程が簡素化され、作業時間および設置労力を大幅に軽減できる技術。</t>
  </si>
  <si>
    <t>CG-130021-VE</t>
  </si>
  <si>
    <t>膜製スノーシェルター(積雪荷重低減型)</t>
    <phoneticPr fontId="3"/>
  </si>
  <si>
    <t>鋼製スノーシェルター</t>
    <phoneticPr fontId="3"/>
  </si>
  <si>
    <t>KT-220030-VR</t>
    <phoneticPr fontId="3"/>
  </si>
  <si>
    <t>本技術はスノーシェルターに膜屋根を活用する技術で、従来は鋼製屋根を用いていた。本技術の活用により設計積雪量を50cmとする事ができる為、建設費の低減が図れる。また、屋根面より透過光が入る為、シェルター出入口での視認性の低下を軽減し、通行安全性の向上も図れる。</t>
    <phoneticPr fontId="3"/>
  </si>
  <si>
    <t>KT-220030-VR</t>
  </si>
  <si>
    <t>道路付属物工</t>
  </si>
  <si>
    <t>点灯虫</t>
  </si>
  <si>
    <t>太陽電池式保安灯</t>
  </si>
  <si>
    <t>CB-120006-VG</t>
  </si>
  <si>
    <t xml:space="preserve">従来の本体と取付部が別になった保安灯と比べ、一体型で本体自体が取付部となっているのでコンパクトに取付けることが出来る。防護柵等の安全施設の反射材としても取付可能。取り付け後の安定性があるので落下の心配が無い。   </t>
  </si>
  <si>
    <t>視覚障害者誘導用シート「アトムセフティーガイド」</t>
  </si>
  <si>
    <t>コンクリート製視覚障害者誘導用ブロック製品</t>
  </si>
  <si>
    <t>CG-090008-VG</t>
  </si>
  <si>
    <t xml:space="preserve">路面の舗装切断、掘削工事を必要とする従来の視覚障害者誘導用ブロック等の代わりに、貼り付けるだけで施工が可能。メッシュで補強したアクリル系視覚障害者誘導用シートを速乾アクリル系接着材を使用して貼り付け工期を短縮できる。  </t>
  </si>
  <si>
    <t>視覚障害者用道路横断帯用「アトムエスコートゾーン」</t>
  </si>
  <si>
    <t>区画線設置</t>
  </si>
  <si>
    <t>CG-120023-VG</t>
  </si>
  <si>
    <t xml:space="preserve">本技術は横断歩道の中央部にハーフドーム型突起形状を配置した白およびグレーの成形シートを交互かつ連続的に敷設し、視覚障害者が主に足裏や白杖により突起配列を検出することで、安全、利便に道路横断できる道路横断帯を設置する工法である。  </t>
  </si>
  <si>
    <t>ふろーら</t>
  </si>
  <si>
    <t>HK-100036-VG</t>
  </si>
  <si>
    <t xml:space="preserve">ソーラーパネルから太陽光を吸収し、ニッケル水素電池に蓄えLED点灯を、横型スクロールにした保安灯。複数台利用することにより、工事規制区間をより線形表示を行うことで効果的な視線誘導を行うことが出来る。(無日照7日程度)  </t>
  </si>
  <si>
    <t>ソーラーLED電光表示板</t>
  </si>
  <si>
    <t>100V電源式 LED電光表示板</t>
  </si>
  <si>
    <t>HR-090009-VG</t>
  </si>
  <si>
    <t xml:space="preserve">この製品はソーラー充電式のため、発電機や商用電源が必要なく、近隣の住民に対して振動や騒音を出さないメリットがある。また、燃料を消費しない為、ランニングコスト削減とCO2を出さない商品である。  </t>
  </si>
  <si>
    <t>ソ-ラ-式大型電光盤</t>
  </si>
  <si>
    <t>発電機電源LED電光盤</t>
  </si>
  <si>
    <t>1 其</t>
  </si>
  <si>
    <t>HR-090017-VG</t>
  </si>
  <si>
    <t xml:space="preserve">本技術は公道、工事現場等安全を図る為の表示機をソーラーパネルの発電により長期間利用できる。.従来は発電機等で動作を行っていた。 本新技術の活用により、発電機等が不要になり省電力化が図れる、緊急時等即対応もでき環境への抑制が期待できる。  </t>
  </si>
  <si>
    <t>レジン製軟質点字タイル</t>
  </si>
  <si>
    <t>コンクリート製視覚障がい者誘導ブロック製品</t>
  </si>
  <si>
    <t>KK-090019-VG</t>
  </si>
  <si>
    <t xml:space="preserve">本製品は従来技術のコンクリート製の誘導用点字ブロックに対する新技術である。本製品はアクリル樹脂を使用した新素材のレジン(アクリル樹脂)製軟質点字タイルのため、舗装部の不陸に追随する。また速乾性の接着剤を使用するため、工期短縮が可能となる。  </t>
  </si>
  <si>
    <t>ソーラー式LED回転灯SFL170</t>
  </si>
  <si>
    <t>AC100V電源式回転灯</t>
  </si>
  <si>
    <t>KK-120012-VG</t>
  </si>
  <si>
    <t xml:space="preserve">本技術は、太陽光エネルギーをソーラーパネルからニッケル水素電池に充電し、LEDを回転状に点滅する技術で、従来は、AC電源式回転灯で対応していた。本技術の活用により、無日照の条件下でも約7日間連続使用可能で、LEDの使用により耐久性の向上が期待できます。  </t>
  </si>
  <si>
    <t>交通整理灯G&amp;R G&amp;Rロング</t>
  </si>
  <si>
    <t>合図灯 (1色)</t>
  </si>
  <si>
    <t>QS-100014-VG</t>
  </si>
  <si>
    <t xml:space="preserve">①1本の合図灯で発光が赤とブルーグリーンに切り替えができる②夜間は誘導の識別が難しく、発光色の変更により安全な誘導が可能  </t>
  </si>
  <si>
    <t>マーカーオメガ</t>
  </si>
  <si>
    <t>仮ライン(ペイント式)、(手動)</t>
  </si>
  <si>
    <t>QS-100030-VG</t>
  </si>
  <si>
    <t xml:space="preserve">昼夜を問わず優れた視認性をもち、貼りつけも簡単で作業の手間を省きます。驚異の復元力で、車の運転手からも見やすく視線誘導効率もアップします。  </t>
  </si>
  <si>
    <t>スーパースリットナット(SSN)</t>
  </si>
  <si>
    <t>フリクションリング内蔵型緩み防止ナット</t>
  </si>
  <si>
    <t>10000 個</t>
  </si>
  <si>
    <t>QS-120027-VG</t>
  </si>
  <si>
    <t xml:space="preserve">スーパースリットナットは、上部にスリット加工を施しナットの締結時に、スリット部のねじ部が弾性変形し、ネジ山を押さえ付ける。金属の弾性力をネジに活かしたシンプルな緩み止め・脱落防止機能付きシングルナットである。  </t>
  </si>
  <si>
    <t>高機能車線分離標 イーポスト/レックスポール</t>
  </si>
  <si>
    <t>車線分離標設置 可変式(穿孔式)(高さ650mm)</t>
  </si>
  <si>
    <t>SK-080004-VG</t>
  </si>
  <si>
    <t xml:space="preserve">本技術は耐久性の高い再生ゴムを使用した車線分離標本体が全面反射するもので、従来はウレタン樹脂の本体に反射テープによる部分反射のみで対応していた。 本技術の活用により夜間の高視認性による安全性の向上と耐久性の向上による維持コスト縮減が期待できる。  </t>
  </si>
  <si>
    <t>リードラインF工法</t>
  </si>
  <si>
    <t>特殊ブロック設置工(コンクリート製視覚障害者誘導用ブロック設置工法)</t>
  </si>
  <si>
    <t>334 m</t>
  </si>
  <si>
    <t>TH-090012-VG</t>
  </si>
  <si>
    <t xml:space="preserve">本技術は視覚障害者誘導用突起付フィルムを使用し突起を路面に設置する工法で、従来は舗装表面を掘削後視覚障害者用のコンクリートブロックを路面に埋め込んでいた。本技術の活用により施工時間の短縮化が期待できる。 </t>
  </si>
  <si>
    <t>ニューネオソーラーⅡ</t>
  </si>
  <si>
    <t>従来型の電池式工事保安灯</t>
  </si>
  <si>
    <t>TH-090017-VG</t>
  </si>
  <si>
    <t xml:space="preserve">本製品は太陽電池式工事灯で蓄電池に環境を配慮したニッケル水素電池を仕様。LED点滅に同期システムを搭載し、電波時計に使用されている「標準電波」を利用し複数個の製品を同時に交互点滅させる仕組みとなっている。  </t>
  </si>
  <si>
    <t>工事測量ガイダンスシステム(測構ナビ3D)</t>
  </si>
  <si>
    <t>丁張を掛けて構造物の掘削・据付けを行う技術</t>
  </si>
  <si>
    <t>KT-160072-VR</t>
  </si>
  <si>
    <t xml:space="preserve">本技術は、工事において自動追尾TSと360度プリズムやモバイル端末を使用して構造物の位置出し、掘削、据付誘導を行う技術で、従来は丁張を掛けて構造物の掘削・据付の作業を行っていた。本技術の活用により、丁張を掛ける作業の削減がされるため経済性の向上が図れる。 </t>
  </si>
  <si>
    <t>ウェーブポスト</t>
  </si>
  <si>
    <t>円形車線分離標</t>
  </si>
  <si>
    <t>100基</t>
  </si>
  <si>
    <t>KT-130013-VG</t>
  </si>
  <si>
    <t>本技術は、本体ポールの特殊形状により、反射面の保護が可能な、防汚型車線分離標で、従来は円形車線分離標で対応していた。本技術の活用により、本体ポールの特殊形状によって、防汚性能を高め、反射性能の長期維持が可能な為、耐久性が向上する。</t>
  </si>
  <si>
    <t>KT-130013-VE</t>
  </si>
  <si>
    <t>ポストデリニエーター(車両誘導灯)</t>
  </si>
  <si>
    <t>ラバーポール(車線分離標)</t>
  </si>
  <si>
    <t>CG-150015-VR</t>
  </si>
  <si>
    <t>車両誘導灯は、支柱と台座の2構成であり、支柱内部は自然エネルギーの太陽光による自発光LEDライトを内蔵し、小電力無線通信システムの起動により薄暮時から同期点滅する。薄暮から一斉に点灯するので、夜間の道路線形の視認性を高め、車両交通の安全性が向上する。</t>
    <phoneticPr fontId="3"/>
  </si>
  <si>
    <t>GR固定器</t>
  </si>
  <si>
    <t>木材、番線等による設置</t>
  </si>
  <si>
    <t>1km</t>
  </si>
  <si>
    <t>CB-150005-VR</t>
  </si>
  <si>
    <t>本技術は、工事現場等安全を図る為、工事用標示板をガードレールの支柱に迅速に1人で簡単に設置及び取外しや番線等、前後の支え補強をしなくても設置できる技術。</t>
    <phoneticPr fontId="3"/>
  </si>
  <si>
    <t>ポストウィングシリーズ</t>
    <phoneticPr fontId="3"/>
  </si>
  <si>
    <t>既設の視線誘導標等の更新</t>
    <phoneticPr fontId="3"/>
  </si>
  <si>
    <t>KT-170070-VE</t>
  </si>
  <si>
    <t>本技術は、既設の視線誘導標等に被せて貼付る高輝度デリネーターで、従来は既設の視線誘導標等の更新で対応していた。本技術の活用により、既設の視線誘導標等に被せるだけで高輝度の表示面となり、通行車両等からの視認性が大きく向上するため、安全性の向上が図れる。</t>
    <phoneticPr fontId="3"/>
  </si>
  <si>
    <t>付属施設</t>
    <phoneticPr fontId="3"/>
  </si>
  <si>
    <t>道路標識設置工</t>
  </si>
  <si>
    <t>ハイパーロードナット</t>
  </si>
  <si>
    <t>10000個</t>
    <phoneticPr fontId="3"/>
  </si>
  <si>
    <t>QS-110017-VG</t>
  </si>
  <si>
    <t xml:space="preserve">ハイパーロードナットは、ナットに内蔵されたスプリングがボルト装着時に強固に緊縮することで、ボルトのねじ山に密着し緩み・脱落を防止します。また、取外す際はリリース端部を緩め方向に押すことで、スプリングの緊縮が解除し使用者が任意で緩めることが可能です。  </t>
  </si>
  <si>
    <t>ペタルファスナー</t>
  </si>
  <si>
    <t>フリクションリング内蔵型ナット</t>
  </si>
  <si>
    <t>10000個</t>
    <rPh sb="5" eb="6">
      <t>コ</t>
    </rPh>
    <phoneticPr fontId="3"/>
  </si>
  <si>
    <t>QS-180030-VE</t>
  </si>
  <si>
    <t>本製品はボルトナットの緩み脱落を防止する金具である。従来はフリクションリング内蔵型ナットで対応していた。本製品を活用することにより維持管理が軽減され、品質及び経済性が向上する。</t>
    <phoneticPr fontId="3"/>
  </si>
  <si>
    <t>ボルトナット防錆キャップ「まもるくん」</t>
  </si>
  <si>
    <t>グリスキャップ</t>
  </si>
  <si>
    <t>KK-190041-VE</t>
  </si>
  <si>
    <t>申請技術は、EPDMゴム製の防水パッキンを底部に設けたポリカーボネート製ボルト保護キャップ製品技術であり、従来はグリスキャップを使用していた。本技術の活用により施工性の向上および工程の短縮が期待できる。</t>
    <phoneticPr fontId="3"/>
  </si>
  <si>
    <t>パネクサス(簡単接合標識基板)</t>
  </si>
  <si>
    <t>リブ補強型薄板標識基板</t>
    <phoneticPr fontId="3"/>
  </si>
  <si>
    <t>QS-190023-VE</t>
  </si>
  <si>
    <t>工場で分割製作した道路標識基板を、現場で所定の形状に簡単で迅速に組み立てできるように、端部を凸凹の形状に仕上げた成形板を製造。このため、施工の工期短縮が期待できる技術である。</t>
    <phoneticPr fontId="3"/>
  </si>
  <si>
    <t>くさびナット</t>
  </si>
  <si>
    <t>100 セット</t>
    <phoneticPr fontId="3"/>
  </si>
  <si>
    <t>CB-170024-VE</t>
  </si>
  <si>
    <t>本技術は、六角ナットと同じく作業性の良さを持つ"単体の" ゆるみ止めナットです 従来は、ダブルナットを使用していた。 本技術の活用により、ナットを2個締付けていたのが、1個の締付けで完了し 作業性が向上され且つ、工程が短縮し、ゆるみ止め効果も得られます。</t>
    <phoneticPr fontId="3"/>
  </si>
  <si>
    <t>区画線工</t>
    <phoneticPr fontId="3"/>
  </si>
  <si>
    <t>路面標示材料「クイックシート」</t>
  </si>
  <si>
    <t>3種1号区画線(速度おとせ)</t>
  </si>
  <si>
    <t>HR-110021-VG</t>
  </si>
  <si>
    <t>様々な路面における文字・図形等の表現を、従来は路材塗料で塗っていたが、本製品は、あらかじめ文字・図形等に加工されたシートを貼るだけにした。これにより、複雑な文字・図形、多色カラー化の標示を可能にした。 シートは「貼付タイプ」「溶着タイプ」と2種類ある。</t>
  </si>
  <si>
    <t>区画線工</t>
  </si>
  <si>
    <t>路面標示材料「サポートライン」</t>
  </si>
  <si>
    <t>溶融式塗料(3種1号)区画線及び消去</t>
  </si>
  <si>
    <t>1200 m</t>
  </si>
  <si>
    <t>HR-110022-VG</t>
  </si>
  <si>
    <t xml:space="preserve">一時また短期における仮の「再帰反射ラインテープ」であり、路面への接着性と再剥離性の相反する機能を有している。舗装直後の仮ライン標示、工事中の迂回誘導標示、臨時交通規制標示、既存ラインを一時的に隠す、等に利用される。  </t>
  </si>
  <si>
    <t>ハードラインアクア21SQD工法</t>
  </si>
  <si>
    <t>区画線設置工(水性路面標示用塗料)</t>
  </si>
  <si>
    <t>HR-120008-VG</t>
  </si>
  <si>
    <t xml:space="preserve">本技術は、水性路面標示用塗料(ハードラインアクア#21)を区画線に施工する際、塗料を超速乾化させる工法である。従来は自然乾燥のみであった。本技術により、1日の施工出来高が増えコスト縮減が図られ、また規制時間の短縮により渋滞が緩和され、周辺環境が向上する。  </t>
  </si>
  <si>
    <t>非危険物化した加熱溶融型路面標示用塗料向けプライマー</t>
  </si>
  <si>
    <t>トルエン等の揮発性の高い溶剤を含有する加熱溶融型路面標示用プライマー</t>
  </si>
  <si>
    <t>KK-100091-VG</t>
  </si>
  <si>
    <t xml:space="preserve">従来の溶融塗料用プライマーは、トルエン等の揮発性の高いVOCを多く含み、地球環境に影響を与えている。また、危険物であるため、貯蔵、保管、運搬においても消防法上の制限があるので、揮発性の低いVOC量を少量に抑え、非危険物とした。  </t>
  </si>
  <si>
    <t>ロードライン マーキュリー ドライサポート工法</t>
  </si>
  <si>
    <t>区画線設置工法(水性路面標示用塗料)</t>
  </si>
  <si>
    <t>KT-160124-VE</t>
  </si>
  <si>
    <t xml:space="preserve">本技術は、水性型路面標示に特殊硬化液を塗布し速乾させる工法で、従来は、区画線設置工法(水性路面標示用塗料)で対応していた。本技術の活用により、塗膜乾燥が早いため工程の短縮が図れ、突然の降雨による塗料流出の防止となり周辺環境への影響の向上が図れます。 </t>
  </si>
  <si>
    <t>走行式道路区画線診断システム</t>
  </si>
  <si>
    <t>区画線塗り替え判定ソフトウエア</t>
  </si>
  <si>
    <t>100km</t>
  </si>
  <si>
    <t>HK-160014-VE</t>
  </si>
  <si>
    <t>本システムは、走行中の車両内からデジタルカメラで前方路面を任意の距離間隔で自動連続撮影し、その画像から専用の画像解析ソフトウエアにより道路区画線の剥離率分布を可視化する調査・解析技術である。</t>
  </si>
  <si>
    <t>溶融型視覚障害者誘導用標示工法「アトムセフティーガイド無鉛」</t>
  </si>
  <si>
    <t>視覚障害者誘導用ブロック</t>
  </si>
  <si>
    <t>CG-140007-VE</t>
  </si>
  <si>
    <t>本技術は、耐候性、密着性及び耐摩耗性に優れた熱可塑性樹脂に無鉛顔料を使用し、専用機械を用いて連続施工を可能とした施工性に優れ,2層塗りを採用しJISに対応した視覚障害者誘導標示工法です。</t>
  </si>
  <si>
    <t>ロードプラス</t>
  </si>
  <si>
    <t>場所打ちもたれ式擁壁による道路拡幅</t>
  </si>
  <si>
    <t>SK-100002-VG</t>
  </si>
  <si>
    <t>ロードプラスは既設道路の路肩に設置することで、最大1.75mの車道拡幅が短期間に行える張り出し式車道拡幅製品である。</t>
  </si>
  <si>
    <t>ジオ・ステップ簡易階段</t>
  </si>
  <si>
    <t>再生プラスチック階段</t>
  </si>
  <si>
    <t>KK-150063-VE</t>
  </si>
  <si>
    <t>本材料は法面点検・避難等に対応できる簡易階段で、従来は再生プラスチック階段を使用していた。裏面を蜂の巣構造にすることで軽量化し、段鼻部を滑り止め構造にした本材料の活用によって、工程短縮、経済性・施工性・品質の向上や地球環境負荷の低減が期待できる。</t>
  </si>
  <si>
    <t>ソーラー式LEDクッションドラムⅡ</t>
  </si>
  <si>
    <t>照明電源を外部供給する内照式クッションドラム</t>
    <phoneticPr fontId="3"/>
  </si>
  <si>
    <t>1基</t>
    <rPh sb="1" eb="2">
      <t>キ</t>
    </rPh>
    <phoneticPr fontId="3"/>
  </si>
  <si>
    <t>HR-180002-VE</t>
  </si>
  <si>
    <t>本技術は、ソーラー充電式の赤色LED内蔵の内照式クッションドラムであり、従来は商用電源や発電機により蛍光灯を発光する製品で対応していた。本技術の活用により経済性や、夜間の視認性、安全性が向上する。また、騒音やCO2排出等の環境負荷を軽減できる。</t>
    <phoneticPr fontId="3"/>
  </si>
  <si>
    <t>E-LOCKナット</t>
    <phoneticPr fontId="3"/>
  </si>
  <si>
    <t>10000組</t>
    <rPh sb="5" eb="6">
      <t>クミ</t>
    </rPh>
    <phoneticPr fontId="3"/>
  </si>
  <si>
    <t>KK-180059-VE</t>
  </si>
  <si>
    <t>本技術は、ナットの上部に組付けられたフリクションリングのプリベリング効果により、安定した緩み止めの効果を与えます。従来はダブルナットを使用していた。本技術の活用により、二個のナットを使用していたところ、ナット単体での施工が可能な為、作業効率が上がります。</t>
    <phoneticPr fontId="3"/>
  </si>
  <si>
    <t>道路維持修繕工</t>
  </si>
  <si>
    <t>路面切削工</t>
  </si>
  <si>
    <t>フィールドビューモニター</t>
  </si>
  <si>
    <t>カラーコ-ンによる作業範囲の明示と監視員配置。</t>
  </si>
  <si>
    <t>KT-110057-VG</t>
  </si>
  <si>
    <t xml:space="preserve">本技術は、建設車両の後方270度パノラマ映像モニターを用いた作業半径内監視システムであり、従来はカラーコーンによる作業範囲の明示と監視員配置で対応していた。本技術の活用により、建設車両オペレータが直接に車両後方の状況を確認できるため安全性が向上する。  </t>
  </si>
  <si>
    <t>VCS集塵装置搭載型路面切削機</t>
  </si>
  <si>
    <t>集塵装置のない路面切削機</t>
  </si>
  <si>
    <t>KT-110077-VG</t>
  </si>
  <si>
    <t xml:space="preserve">本技術は、路面切削時に発生する粉塵を油圧モーター駆動式ブロワ集塵装置(Vacuum cutting system(VCS))で抑制する路面切削機で、従来は集塵装置のない路面切削機で対応していた。本技術の活用により、粉塵を吸引することでその発生を抑え、周辺環境の向上が図れる。  </t>
  </si>
  <si>
    <t>自動追尾機能を搭載した測量機を用いた道路路面形状測量システム</t>
  </si>
  <si>
    <t>レベルと巻尺による道路の縦横断測量</t>
  </si>
  <si>
    <t>KT-120102-VG</t>
  </si>
  <si>
    <t xml:space="preserve">本技術は道路の路面形状を自動追尾機能を搭載した測量機を用いて縦横断測量を行うシステムで、従来はレベルと巻尺による道路の縦横断測量で対応していた。本技術の活用により、短時間で観測することが可能となるため工程及び経済性が向上します。 </t>
  </si>
  <si>
    <t>クマンツメ</t>
  </si>
  <si>
    <t>平爪を装着したバックホウ+人力剥離作業</t>
  </si>
  <si>
    <t>QS-170005-VE</t>
  </si>
  <si>
    <t>道路維持修繕工における舗装版剥ぎ取りにおいて、1次剥ぎ取りを切削機で行い、2次剥ぎ取りとしてバックホウの刃先に特殊なエッジ(クマンツメ)を取付剥ぎ取るもので、従来の様な剥ぎ残しが少なくなる為、作業効率の向上が期待できる。</t>
  </si>
  <si>
    <t>路面横断形状測定装置</t>
  </si>
  <si>
    <t>レベルと巻尺による横断測量</t>
  </si>
  <si>
    <t>KT-160041-VE</t>
  </si>
  <si>
    <t xml:space="preserve">本技術は路面の横断形状をレーザでスキャンして測定する技術で、従来はレベルと巻尺による横断測量で対応していました。本技術の活用により、1測点の計測時間が短くなるので、工程及び経済性の向上が図れます。 </t>
  </si>
  <si>
    <t>安全監視装置搭載路面切削機</t>
  </si>
  <si>
    <t>安全監視装置が未搭載の路面切削機</t>
  </si>
  <si>
    <t>HK-170016-VE</t>
  </si>
  <si>
    <t>本技術は、安全監視装置を搭載した路面切削機で、工事中の安全性を向上させる技術。従来はその装置が未搭載の路面切削機で対応していた。本技術の活用により、モニタでの前後の確認及び障害物の検知並びに粉塵低減が可能となり、視認性及び安全性の向上が図れる。</t>
  </si>
  <si>
    <t>GNSSを用いたICT対応型路面切削システム(RD-MC)</t>
  </si>
  <si>
    <t>路面上にマーキングした切削深さを参照したマニュアル施工</t>
  </si>
  <si>
    <t>600㎡</t>
  </si>
  <si>
    <t>KT-190026-VE</t>
  </si>
  <si>
    <t>本技術は現況面データを基準として切削機を自動制御するシステムで従来は路面にマーキングした切削深さを参照したマニュアル施工で対応していた。本技術活用によりGNSSで平面位置、距離計で現況面を計測し3次元制御できることから経済性、省人化、安全性の向上が図れる。</t>
    <phoneticPr fontId="3"/>
  </si>
  <si>
    <t>搭乗式スクレーパ</t>
  </si>
  <si>
    <t>QS-160007-VE</t>
  </si>
  <si>
    <t>道路維持修繕工における橋梁の防水層を機械的に剥離する搭乗式剥離機で、従来は、平爪を装着したバックホウ+人力剥離作業で対応していた。本技術の活用により、防水層剥離作業の効率に優れるため、経済性および施工性が向上する。</t>
    <phoneticPr fontId="3"/>
  </si>
  <si>
    <t>切削材積込管理装置</t>
  </si>
  <si>
    <t>路面表記による積載量管理</t>
  </si>
  <si>
    <t>18000㎡</t>
  </si>
  <si>
    <t>KT-200145-VE</t>
  </si>
  <si>
    <t>本技術は、路面切削工におけるダンプトラックの積載量管理装置で、従来は作業人員が行う路面表記による積載量管理で対応していた。本技術の活用により路面表記作業が不要かつ切削材の積載量管理が不要となるため、安全性、経済性、施工性の向上が図れる。</t>
    <phoneticPr fontId="3"/>
  </si>
  <si>
    <t>かんたんマシンガイダンス</t>
    <phoneticPr fontId="3"/>
  </si>
  <si>
    <t>オペレータの技能による制御</t>
    <phoneticPr fontId="3"/>
  </si>
  <si>
    <t>KT-200144-VE</t>
  </si>
  <si>
    <t>本技術は、TSやGNSSを用いて路面切削機やAsフィニッシャの情報化施工（マシンガイダンス）を行う技術で、従来は、オペレータ技能による機械制御で対応していた。本技術の活用により、3次元データを適用できるので、仕上り精度および施工性の向上が図れる。</t>
    <phoneticPr fontId="3"/>
  </si>
  <si>
    <t>切削オーバーレイ工</t>
  </si>
  <si>
    <t>路面切削機搭載型粉じん防止システム</t>
  </si>
  <si>
    <t>路面切削工 (粉じん防止対策を施していない通常の切削工)</t>
  </si>
  <si>
    <t>CB-090020-VG</t>
  </si>
  <si>
    <t xml:space="preserve">本技術は、路面切削機を使用する切削作業で発生する粉じんの発生を抑制するもので、従来は、粉じん対策のない路面切削機で作業をしてきた。本技術により粉じんの発生を抑制することが可能で、粉じんを受ける沿道や道路利用者の環境を改善することができます。 </t>
  </si>
  <si>
    <t>ハイブローン工法</t>
  </si>
  <si>
    <t>ブローン注入(クラック処理)後オーバーレイ工</t>
  </si>
  <si>
    <t>SK-140004-VE</t>
  </si>
  <si>
    <t xml:space="preserve">従来は視認できたリフレクションクラックに対してのみ高温に熱したブローンアスファルトで補修していたが、本技術は目視できないクラックにも乳剤を常温散布し、染み入ることで、新規クラック発生を抑制し、遮水効果と層間接着強度を高め、効率よく舗装体を強化する技術 </t>
  </si>
  <si>
    <t>ダンプトラック用アスファルト合材温度測定器 昇らーず温度計</t>
  </si>
  <si>
    <t>ダンプトラックの荷台に昇り、温度計で測定。</t>
  </si>
  <si>
    <t>KT-180018-VE</t>
  </si>
  <si>
    <t>本技術は、アスファルト合材の到着温度を、地上から測定が出来る技術で、従来は、ダンプトラックの荷台に昇り、温度計で測定していた。 本技術の活用により、ダンプトラックの荷台への昇降が必要なく安全性が向上し、かつ測定に要する時間の短縮が図れます。</t>
  </si>
  <si>
    <t>舗装版破砕工</t>
  </si>
  <si>
    <t>IH式舗装撤去工法</t>
  </si>
  <si>
    <t>人力によるはつり工法</t>
  </si>
  <si>
    <t>KT-100056-VG</t>
  </si>
  <si>
    <t xml:space="preserve">本技術はIH式加熱(電磁誘導加熱)を利用し、鋼床版上の舗装版を撤去する工法です。従来では人力によるはつり工法で対応していた。本技術の活用により低騒音で鋼床版を傷付けずに舗装を剥離する事ができ、周辺環境への影響抑制や鋼床版の品質向上が期待できる。  </t>
  </si>
  <si>
    <t>舗装版切断工</t>
  </si>
  <si>
    <t>浄太郎Ⅶ</t>
  </si>
  <si>
    <t>240m</t>
  </si>
  <si>
    <t>CG-150010-VE</t>
  </si>
  <si>
    <t>本装置はコンクリートカッターにて、アスファルト、コンクリート舗装路面等の切断作業時に発生する汚泥水を撹拌機内で特殊凝集剤により凝集反応させ、脱水機能付きスクリーンにより固液分離し、固形分は汚泥タンクに、上水は再度切断冷却水として、リサイクルする技術。</t>
  </si>
  <si>
    <t>吸じん式 乾式コンクリートカッター</t>
  </si>
  <si>
    <t>手動式 ・湿式10cm級コンクリートカッター</t>
  </si>
  <si>
    <t>TH-150001-VE</t>
  </si>
  <si>
    <t xml:space="preserve">本機械は3段階のサイクロンクリーナーと乾式フィルターで、舗装版切断時の粉じんを吸引し回収する機構を搭載した小型乾式コンクリートカッターで、従来の小型カッターには回収専用の掃除機が必要だった。本技術により専用の掃除機が不要となり経済性が向上する。 </t>
  </si>
  <si>
    <t>アスファルト注入工</t>
  </si>
  <si>
    <t>イソシールAC 速硬化性常温クラックシール</t>
    <phoneticPr fontId="3"/>
  </si>
  <si>
    <t>ブローンアスファルトによるシール材注入工</t>
    <phoneticPr fontId="3"/>
  </si>
  <si>
    <t>600m</t>
    <phoneticPr fontId="3"/>
  </si>
  <si>
    <t>QS-190045-VE</t>
  </si>
  <si>
    <t>舗装クラック等の補修を行う材料で、常温で施工でき、速硬化性を有するシール材。 線状クラックや小規模な範囲で効率よく施工出来る。 1～20mmのひび割れ幅に対応でき、伸び率が300%を超えるため、追従性、防水性に優れ、亀甲状クラックを抑える。</t>
    <phoneticPr fontId="3"/>
  </si>
  <si>
    <t>道路付属物塗替工</t>
  </si>
  <si>
    <t>エコクリーンバイオ</t>
  </si>
  <si>
    <t>アルコール系塗膜剥離剤</t>
  </si>
  <si>
    <t>CB-170030-VR</t>
    <phoneticPr fontId="3"/>
  </si>
  <si>
    <t xml:space="preserve">鋼構造物の塗装塗替え工事において、水系のブラスト粉塵軽減剤を狭隘部や添接部を除いた部分に使用し塗膜をはく離させ、はく離残の部分についてブラスト作業を実施し、鉛等有害物質を含んだ粉塵量を低減させるブラスト補助工法である。 </t>
  </si>
  <si>
    <t>CB-170030-VR</t>
  </si>
  <si>
    <t>亜鉛系防錆処理技術「ZEC-888」</t>
  </si>
  <si>
    <t>溶融亜鉛めっきHDZ55</t>
  </si>
  <si>
    <t>10000セット</t>
  </si>
  <si>
    <t>KT-140114-VE</t>
  </si>
  <si>
    <t>本技術は、建設工事等で使用するボルトや金属部品の耐食性能向上技術で、従来は溶融亜鉛めっき製品で対応していた。本技術の活用により、製品寿命が2倍以上延長でき、ライフサイクルコストの縮減、施工時の品質安定と、工事回数の縮減で、周辺環境への影響抑制が図れる。</t>
  </si>
  <si>
    <t>ケレン塗膜粉じん飛散防止工法(モイストップK工法)</t>
    <phoneticPr fontId="3"/>
  </si>
  <si>
    <t>塩素系塗膜剥離剤による素地調整種別2種相当の塗膜剥離工法</t>
    <phoneticPr fontId="3"/>
  </si>
  <si>
    <t>KT-160144-VE</t>
  </si>
  <si>
    <t>本技術は、塗膜粉じん飛散防止液で湿潤化する素地調整工法であり、従来は塩素系塗膜剥離剤による塗膜剥離工法で対応していた。本技術の活用により、工程短縮と材料コスト削減ができるため経済性の向上が図れ、かつ、取扱時の危険有害性が減少するため安全性が向上する。</t>
    <phoneticPr fontId="3"/>
  </si>
  <si>
    <t>橋梁補修補強工</t>
  </si>
  <si>
    <t>断面修復工</t>
  </si>
  <si>
    <t>高炉スラグ・繊維入りポリマーセメントモルタル「エフモル」</t>
  </si>
  <si>
    <t>ポリマーセメントモルタルを用いた湿式吹付</t>
  </si>
  <si>
    <t>HK-110049-VG</t>
  </si>
  <si>
    <t xml:space="preserve">高炉スラグ微粉末・細骨材を配合したポリマーセメントモルタル「エフモル」は、高炉スラグの特長である潜在水硬性により、耐塩害性能・耐凍害性能・化学抵抗性能に優れた補修材料です。また繊維を混入しているため、初期乾燥収縮ひび割れを抑制します。  </t>
  </si>
  <si>
    <t>N-SSI工法</t>
  </si>
  <si>
    <t>亜硝酸リチウム等の鉄筋防錆材を用いたコンクリート構造物の断面修復工法</t>
  </si>
  <si>
    <t>KK-100009-VG</t>
  </si>
  <si>
    <t xml:space="preserve">本工法は、飛来塩分や凍結防止材による塩害で劣化したコンクリート構造物に対する高防錆型断面修復工法である。材料は、「塩分吸着剤」を添加したポリマーセメント系で構成され、補修部位の劣化状況や塩化物イオン量に応じて材料を加減することにより、コストを縮減できる。  </t>
  </si>
  <si>
    <t>なおしタル工法</t>
  </si>
  <si>
    <t>ポリマーセメントモルタルを用いた吹付け工法</t>
  </si>
  <si>
    <t>KT-100051-VG</t>
  </si>
  <si>
    <t xml:space="preserve">本技術は、高チクソトロピータイプの特殊ポリマー系モルタルを用いた湿式吹付け工法で、従来はポリマーセメントモルタルを用い吹付工法で対応していた。本技術の活用により、材料の粒度分布の調整及び特殊ポリマーを用いたことで厚付け施工を可能とし工期短縮に繋がる。  </t>
  </si>
  <si>
    <t>コンクリート構造物の断面修復材料「ゴムラテシリーズ」</t>
  </si>
  <si>
    <t>3m2</t>
  </si>
  <si>
    <t>QS-150017-VE</t>
  </si>
  <si>
    <t xml:space="preserve">超速硬ポリマーセメントモルタルまたはコンクリートにより、劣化損傷したコンクリート構造物の断面修復を行う技術で、従来は、超速硬コンクリートで対応していた。本技術の活用により、乾燥収縮が小さく、付着性・耐久性に優れた断面修復が可能である。 </t>
  </si>
  <si>
    <t>NCショット</t>
  </si>
  <si>
    <t>天然砂を使用したポリマーセメントモルタル</t>
  </si>
  <si>
    <t>QS-150001-VE</t>
  </si>
  <si>
    <t xml:space="preserve">本技術は、コンクリート構造物の補修補強工事に用いる断面修復材である。従来その細骨材として使用していた天然砂の代わりに、高炉水砕スラグを独自の球形化技術にて加工し、プレミックスモルタル化にした。本技術の活用により耐久性、耐酸性などの品質向上が期待できる。 </t>
  </si>
  <si>
    <t>塩害対策用断面修復材「デンカクロルフィックス」</t>
  </si>
  <si>
    <t>ポリマーセメントモルタル</t>
  </si>
  <si>
    <t>1m2</t>
  </si>
  <si>
    <t>KT-150080-VR</t>
  </si>
  <si>
    <t>本技術は、ポリマーセメントモルタルに塩化物イオン固定化材を添加しコンクリートの塩害防止性能を高めた断面修復材で、従来はポリマーセメントモルタルで対応していた。本技術の活用により、塩害劣化を大幅に抑制できるので、耐久性の向上が図れます。</t>
    <phoneticPr fontId="3"/>
  </si>
  <si>
    <t>繊維補強超速硬ポリマーセメントモルタル「リフレモルセットSF」</t>
  </si>
  <si>
    <t>超速硬コンクリート用パック詰め</t>
    <phoneticPr fontId="3"/>
  </si>
  <si>
    <t>20m2</t>
    <phoneticPr fontId="3"/>
  </si>
  <si>
    <t>KT-170058-VR</t>
  </si>
  <si>
    <t>本技術は、劣化したコンクリート構造物上面の断面修復材で、従来は超速硬コンクリートで対応していた。本技術の活用により、耐久性・付着性・低収縮性が改善され、品質の向上が図れます。また、従来技術に比べて、ハツリ量が減るので、環境、経済性の向上が図れます。</t>
    <phoneticPr fontId="3"/>
  </si>
  <si>
    <t>橋梁補修補強工</t>
    <phoneticPr fontId="3"/>
  </si>
  <si>
    <t>表面保護工</t>
  </si>
  <si>
    <t>コンクリート表面保護材「パーミエイトHS-300」</t>
  </si>
  <si>
    <t>有機系被覆工法</t>
  </si>
  <si>
    <t>CB-090033-VG</t>
  </si>
  <si>
    <t xml:space="preserve">「パーミエイトHS-300」をコンクリートの表面保護に適用することにより、中性化・塩害・凍害・アルカリ骨材反応などを大きく抑制する。形成される塗膜は無機系であるため紫外線による劣化が無く、有機溶剤を使用しないためVOC発生を抑制し環境負荷を低減できる。  </t>
  </si>
  <si>
    <t>ビルテクト-100E</t>
  </si>
  <si>
    <t>表面保護工(シラン系表面含浸材)</t>
  </si>
  <si>
    <t>CB-110027-VG</t>
  </si>
  <si>
    <t>ビルテクトー100Eはシラン系表面含浸材で、含浸性に優れたシラン成分の選定及び触媒による反応速度の調整等により、従来の材料に比べ含浸深さが深く、保護層が緻密であるため塩害、中性化及び凍結融解抑制率が9割程度で、鉄筋の腐食抑制性能を有した材料である。</t>
  </si>
  <si>
    <t>ハイブリッド形表面被覆材アロンブルコートZ-X、Z-Y工法</t>
  </si>
  <si>
    <t>エポキシ樹脂系表面被覆材を用いた剥落防止工法</t>
  </si>
  <si>
    <t>CB-120013-VG</t>
  </si>
  <si>
    <t xml:space="preserve">従来主流のコンクリート表面保護工は、エポキシ樹脂系材料であるが紫外線劣化により割れ剥がれが多く発生している。本工法は、コスト縮減・工程短縮・品質向上・施工性等に着目し開発した材料(セメント系無機質硬化材を主とし、アクリルゴムを混合)を用いる新工法である。   </t>
  </si>
  <si>
    <t>ShieM-CS工法 Bタイプ</t>
  </si>
  <si>
    <t>連続繊維シート工法</t>
  </si>
  <si>
    <t>25 m2</t>
  </si>
  <si>
    <t>CG-140001-VR</t>
    <phoneticPr fontId="3"/>
  </si>
  <si>
    <t xml:space="preserve">本技術はコンクリート構造物の劣化防止を目的とした表面被覆工法で、バリア層を有する多層構造で形成されたシートをコンクリートに貼り付けることで、中性化・塩害・はく落の防止が可能な工法である。  </t>
  </si>
  <si>
    <t>CG-140001-VR</t>
  </si>
  <si>
    <t>省工程はく落防止工法『レジガードSD工法』</t>
  </si>
  <si>
    <t>ガラス繊維シートによるはく落防止工法</t>
  </si>
  <si>
    <t>KT-120079-VG</t>
  </si>
  <si>
    <t xml:space="preserve">本技術はコンクリ-ト構造物に対し、ボンド材、ビニロンまたはナイロンシート、上塗塗料を使用するはく落防止工法で、従来はガラス繊維シートによるはく落防止工法で対応していた。本技術の活用により施工環境に応じた適材適所の塗装仕様を組めるため、施工性が向上する。 </t>
  </si>
  <si>
    <t>ワンステップガード工法</t>
  </si>
  <si>
    <t>繊維シート接着工法</t>
  </si>
  <si>
    <t>KT-120082-VG</t>
  </si>
  <si>
    <t xml:space="preserve">本技術は、特殊有機短繊維を混合したアクリル樹脂を塗布する方式のコンクリート片はく落防止対策工法で、従来は繊維シート接着工法で対応していた。本技術の活用により、シート接着工程が削減ができるので、工程の短縮、経済性の向上が図れる。 </t>
  </si>
  <si>
    <t>シリケートガード</t>
  </si>
  <si>
    <t>1液性のけい酸塩系表面含浸材</t>
  </si>
  <si>
    <t>KT-130009-VG</t>
  </si>
  <si>
    <t xml:space="preserve">本技術は、施工時に反応促進剤を混合する2液性のけい酸塩系表面含浸材で、従来は1液性のけい酸塩系表面含浸材で対応していた。本技術の活用により、1回の塗布回数で施工できるため、施工性が良くなり、工期の短縮、経済性の向上が図れる。 </t>
  </si>
  <si>
    <t>KT-130009-VR</t>
  </si>
  <si>
    <t>タフガードスマートBeメッシュ工法</t>
  </si>
  <si>
    <t>KT-150051-VR</t>
    <phoneticPr fontId="3"/>
  </si>
  <si>
    <t xml:space="preserve">本技術はコンクリート構造物のはく落を防止する工法で、従来は、ガラス繊維シートによるはく落防止工法で対応していました。本技術の活用により、変形追従性やひび割れ含浸性が向上するため、はく落防止性や耐久性の向上が図れます。 </t>
  </si>
  <si>
    <t>KT-150051-VR</t>
  </si>
  <si>
    <t>コンクリート剥落防止塗装 ペイントガードCV</t>
  </si>
  <si>
    <t>剥落防止工(アラミドメッシュ)</t>
  </si>
  <si>
    <t>KT-150090-VR</t>
    <phoneticPr fontId="3"/>
  </si>
  <si>
    <t xml:space="preserve">本技術は、アクリルエマルジョンにビニロン繊維及び特殊繊維を配合した塗料を塗布する方式のコンクリート片剥落防止対策工法です。従来は、剥落防止工(アラミドメッシュ)で対応していた。本技術の活用により、接着工程の削減が可能で、施工性や経済性の向上が図れます。  </t>
  </si>
  <si>
    <t>KT-150090-VR</t>
  </si>
  <si>
    <t>ニュースパンガード</t>
  </si>
  <si>
    <t>シラン系表面含浸材(3回塗り)</t>
  </si>
  <si>
    <t>QS-100008-VG</t>
  </si>
  <si>
    <t xml:space="preserve">本技術は、半透明のシラン系表面含浸材をローラーバケ、又は刷毛で1回塗布するだけで、コンクリート表面に緻密なシリコーンポリマー保護層を形成します。この保護層は、透水・吸水を防ぎ、鉄筋を保護し、コンクリートの劣化を抑制します。  </t>
  </si>
  <si>
    <t>ダイナミックレジン タフレジンME-A工法</t>
  </si>
  <si>
    <t>ビニロン繊維シートを用いたコンクリート片はく落防止工法</t>
  </si>
  <si>
    <t>TH-100027-VG</t>
  </si>
  <si>
    <t>[H27活用促進(旧)]</t>
  </si>
  <si>
    <t xml:space="preserve">ダイナミックレジン タフレジンME-A工法は、コンクリート構造物の経年劣化によるコンクリート片の落下を、エポキシ樹脂ではなく、 強靭なウレアウレタン樹脂塗膜により防止するもので、かつ連続繊維シートを必要としない、施工性に優れたはく落防止工法。  </t>
  </si>
  <si>
    <t>コンクリート劣化抑制表面含浸工 ジルコンパーミエイト</t>
  </si>
  <si>
    <t>表面被覆工法(有機系塗膜材)</t>
  </si>
  <si>
    <t>QS-160027-VR</t>
    <phoneticPr fontId="3"/>
  </si>
  <si>
    <t xml:space="preserve">本工法は、コンクリート表面に回収水を再利用した改質促進材(特殊Ca水溶液)を塗布し、反応型けい酸塩系表面含浸材を塗布することで、混合セメント(高炉セメント、フライアッシュセメント等)を使用したコンクリート等に対して高い劣化因子抑制効果を発揮できる。 </t>
  </si>
  <si>
    <t>QS-160027-VR</t>
  </si>
  <si>
    <t>コンクリート劣化防止工法 ファインクリスタルS&amp;TOP</t>
  </si>
  <si>
    <t>けい酸塩系表面含浸材</t>
  </si>
  <si>
    <t>CB-150008-VR</t>
    <phoneticPr fontId="3"/>
  </si>
  <si>
    <t xml:space="preserve">本技術は、①コンクリート表面に浸透性常温安定ガラス生成剤を含浸させ、空げき充填し、表層部を緻密化。②UVカットポリシロキサン撥水剤により撥水層を形成。③この2つの浸透系改質剤により、新設、既設を問わず、長期にわたり劣化因子の侵入を抑制、表層部を緻密化する。 </t>
  </si>
  <si>
    <t>CB-150008-VR</t>
  </si>
  <si>
    <t>浸透性吸水防止材「レジソークType1」</t>
  </si>
  <si>
    <t>表面被覆工法(有機系)</t>
  </si>
  <si>
    <t>CG-120004-VG</t>
  </si>
  <si>
    <t>本技術はコンクリート表層部の組織を改質することで撥水効果が得られる。同時に表面からの水分、塩分等の浸入を防ぐことで、コンクリート構造物の塩害、凍害、中性化などによる劣化進行を抑制する。また、簡便な施工であり維持管理コストの低減が期待できる。</t>
  </si>
  <si>
    <t>無繊維透明樹脂型コンクリート表面保護・はく落防止工法</t>
  </si>
  <si>
    <t>CG-190009-VR</t>
  </si>
  <si>
    <t>コンクリートの表面保護・はく落防止として、繊維シート工法が従来は使用されてきたが、本工法は透明度の高い1成分高強度ウレタン樹脂で構成された工法で、施工後の劣化状況の見える化、2工程、撹拌作業を不要にすることで、工期短縮、人員削減を可能としました。</t>
    <phoneticPr fontId="3"/>
  </si>
  <si>
    <t>タフガードクリヤー工法</t>
  </si>
  <si>
    <t>エナメル塗膜(有色)による表面保護工</t>
  </si>
  <si>
    <t>KT-170015-VR</t>
  </si>
  <si>
    <t>本技術は、コンクリート構造物に保護性能を付与すると共に、透明塗膜により視認性を確保する工法です。従来は、エナメル塗膜(有色)による表面保護工法で対応していた。本技術の活用により、目視での簡便かつ正確な調査ができるため、維持管理性の向上が図れます。</t>
    <phoneticPr fontId="3"/>
  </si>
  <si>
    <t>Sクリート工法</t>
  </si>
  <si>
    <t>有機系被覆工法</t>
    <phoneticPr fontId="3"/>
  </si>
  <si>
    <t>KT-160122-VR</t>
  </si>
  <si>
    <t>本技術は、コンクリートの耐久性と長寿命化を向上させる複合含浸工法で、従来は、コンクリートに被膜する有機系被膜工法で対応していた。本技術の活用により、施工手順の削減と、湿潤下でも含浸材が内部に深く浸透するため、工程の短縮、経済性、品質の向上が図れます。</t>
    <phoneticPr fontId="3"/>
  </si>
  <si>
    <t>ボンドVMクリア工法</t>
    <phoneticPr fontId="3"/>
  </si>
  <si>
    <t>ビニロンネットと不透明な樹脂を用いたはく落防止工法</t>
    <phoneticPr fontId="3"/>
  </si>
  <si>
    <t>KT-210065-VR</t>
  </si>
  <si>
    <t>本技術は、強靭で耐候性に優れる透明なウレアウレタン樹脂を用いたコンクリート片剥落防止工法で、従来はビニロンネットと不透明な樹脂で対応していた。本技術の活用により、下地の視認、工期短縮が可能となり、安全性、経済性の向上が図れる。</t>
    <phoneticPr fontId="3"/>
  </si>
  <si>
    <t>塗布量管理革命「シールdeチェッカー」</t>
    <phoneticPr fontId="3"/>
  </si>
  <si>
    <t>マット式重量確認</t>
    <phoneticPr fontId="3"/>
  </si>
  <si>
    <t>SK-210002-VE</t>
  </si>
  <si>
    <t>コンクリート構造物の表面に貼り付けて、コンクリート表面含浸材が規定塗布量以上に塗布又は散布されているかを確認するための塗布量確認シールである。従来のマット式確認法は3工程が必要であったが、本技術は変色確認の1工程で済み、経済性の向上や工程の短縮が図れる。</t>
    <phoneticPr fontId="3"/>
  </si>
  <si>
    <t>撥水作用を付与したオールインワンのコンクリート表面含浸剤</t>
    <phoneticPr fontId="3"/>
  </si>
  <si>
    <t>けい酸塩系表面含浸剤(補助剤併用)</t>
    <phoneticPr fontId="3"/>
  </si>
  <si>
    <t>SK-200001-VR</t>
  </si>
  <si>
    <t>本技術は、1液の塗布でコンクリート表層部の品質を改善し耐久性の向上を図る1液型のけい酸塩系表面含浸剤である。従来では表面含浸剤と補助剤の2液を別々に塗布する必要があったが、本技術を活用することで材工費の削減による経済性の向上や工程の短縮が図れる。</t>
    <phoneticPr fontId="3"/>
  </si>
  <si>
    <t>ボンドVMネットレス工法</t>
  </si>
  <si>
    <t>ビニロンシートを用いた剥落防止工法</t>
    <phoneticPr fontId="3"/>
  </si>
  <si>
    <t>KK-180053-VR</t>
  </si>
  <si>
    <t>申請技術は繊維シートの不要なコンクリート片はく落防止工法の技術であり、従来はビニロンシートを用いたはく落防止工法を使用していた。本技術の活用により、経済性、施工性の向上、工程の短縮が期待できる。</t>
    <phoneticPr fontId="3"/>
  </si>
  <si>
    <t>けい酸塩系コンクリート含浸材「SUPER SHIELD」</t>
  </si>
  <si>
    <t>表面保護工法(有機系塗膜材)</t>
    <phoneticPr fontId="3"/>
  </si>
  <si>
    <t>QS-150019-VE</t>
  </si>
  <si>
    <t>けい酸塩系ナトリウムのコンクリート表面含浸材でコンクリートに無機コロイドゾルが浸透して、毛細孔、ひび割れなどに浸透して緻密化とし、コンクリートの劣化防止、鉄筋の腐食抑制など、耐久性を向上させる。</t>
    <phoneticPr fontId="3"/>
  </si>
  <si>
    <t>ひび割れ注入工</t>
    <phoneticPr fontId="3"/>
  </si>
  <si>
    <t>エポキシ系樹脂</t>
  </si>
  <si>
    <t>ショーボンドCAP工法</t>
  </si>
  <si>
    <t>注入器具によるひび割れ注入工</t>
  </si>
  <si>
    <t>170 m</t>
  </si>
  <si>
    <t>KT-120057-VG</t>
  </si>
  <si>
    <t xml:space="preserve">本技術は、注入材を表面に塗布することでひび割れ内部に浸透させ接着できるひび割れ補修工法で、従来は注入器具によるひび割れ注入工にて対応していた。本技術の活用により、シール材の設置撤去工程が不要となり工程の短縮が図られる。  </t>
  </si>
  <si>
    <t>ひび割れ注入工</t>
  </si>
  <si>
    <t>無収縮モルタル</t>
  </si>
  <si>
    <t>リハビリシリンダー工法</t>
  </si>
  <si>
    <t>ひび割れ注入工法(柔軟型エポキシ樹脂3種)</t>
  </si>
  <si>
    <t>CG-110017-VG</t>
  </si>
  <si>
    <t xml:space="preserve">本技術は、無機系注入材と亜硝酸リチウムを併用したコンクリートひび割れ注入工法であり、ひび割れを閉塞するひび割れ注入本来の目的に加え、亜硝酸リチウムによる鉄筋防錆効果(塩害、中性化対策)およびASR膨張抑制効果(ASR対策)を付与する技術です。  </t>
  </si>
  <si>
    <t>新素材繊維接着工</t>
  </si>
  <si>
    <t>超薄膜スケルトンはく落防災コーティング</t>
  </si>
  <si>
    <t>ビニロン繊維シート工法</t>
  </si>
  <si>
    <t>CG-120025-VG</t>
  </si>
  <si>
    <t xml:space="preserve">本技術は、透明コーティング材とガラス繊維による塗布接着型シート工法で、コンクリート構造物のはく落対策工事や劣化因子の対策工事に適している。施工後の表面異常が目視により確認できる。塗膜の超薄膜化によってコーティング材の使用量を抑え経済性の向上を果たした。  </t>
  </si>
  <si>
    <t>トレカクロスG工法</t>
  </si>
  <si>
    <t>KT-090053-VG</t>
  </si>
  <si>
    <t xml:space="preserve">本技術はコンクリート構造物に炭素繊維シートを接着する工法であり、従来は鋼板接着工法を使用していた。 本技術の活用により樹脂含浸の施工管理が容易となり、適正樹脂量の確認及び作業時間の適正化が図られ、コスト縮減・工期短縮・施工品質の向上が図られます。  </t>
  </si>
  <si>
    <t>クリアクロス工法</t>
  </si>
  <si>
    <t>はつり工+モルタル復旧工</t>
  </si>
  <si>
    <t>KT-110052-VG</t>
  </si>
  <si>
    <t xml:space="preserve">本技術は、含浸により透明になる特殊ビニロンクロスを用いたコンクリートはく落防止工法で、従来ははつり工+モルタル復旧工で対応していた。本技術の活用により、はつり作業が不要となり、産業廃棄物が低減し騒音発生がなく、経済性の向上、周辺環境への影響抑制となる。  </t>
  </si>
  <si>
    <t>eプレート工法</t>
  </si>
  <si>
    <t>KT-110058-VG</t>
  </si>
  <si>
    <t xml:space="preserve">本技術は、CFRPプレート(以下「eプレート」)による鋼、コンクリート構造物の曲げ補強工法で、従来は鋼板接着工法で対応していた。本技術の活用により、鋼材腐食の心配が無く、死荷重の増加がほとんど無くなるため、構造物の品質及び耐久性が向上する。  </t>
  </si>
  <si>
    <t>TSコンクリート剥落防止・補強工法</t>
  </si>
  <si>
    <t>ポリマーモルタル補修工</t>
  </si>
  <si>
    <t>KT-120049-VG</t>
  </si>
  <si>
    <t xml:space="preserve">本技術は、水溶性特殊カチオン樹脂アラミド繊維入りモルタルとアラミド3軸繊維を複合使用した表面劣化・剥落防止工法で、従来はポリマーモルタル補修工で対応していた。本技術の活用により、付着力が改善され、引張強度、耐摩耗性が増加するため、品質が向上する。  </t>
  </si>
  <si>
    <t>ボンドユニエポシリーズ</t>
  </si>
  <si>
    <t>2液型常温硬化型エポキシ樹脂</t>
  </si>
  <si>
    <t>KT-150022-VR</t>
    <phoneticPr fontId="3"/>
  </si>
  <si>
    <t xml:space="preserve">本技術は、コンクリート構造物の補修・補強工事に使用する常温硬化型エポキシ樹脂を1液型にする技術で、従来は2液型エポキシ樹脂で対応していた。本技術の活用により、計量・混合作業が不要となり煩雑な作業が省略される為、施工の省力化と品質の向上が図れます。  </t>
  </si>
  <si>
    <t>KT-150022-VR</t>
  </si>
  <si>
    <t>不織布複合繊維シート貼付けコンクリート片剥落防止工法</t>
  </si>
  <si>
    <t>連続繊維接着工法</t>
  </si>
  <si>
    <t>KT-150030-VR</t>
    <phoneticPr fontId="3"/>
  </si>
  <si>
    <t xml:space="preserve">本技術は、不織布複合繊維シートをプライマー・接着剤兼用材で接着する剥落防止工法で、従来は、プライマー塗布後、高粘度接着剤で連続繊維を接着する連続繊維接着工法で対応していた。本技術の活用により、工程短縮が可能となり、経済性の向上が図れます。  </t>
  </si>
  <si>
    <t>KT-150030-VR</t>
  </si>
  <si>
    <t>無機接着剤使用の剥落防止工法</t>
  </si>
  <si>
    <t>ポリマーモルタル補修工法</t>
  </si>
  <si>
    <t>KT-160123-VR</t>
    <phoneticPr fontId="3"/>
  </si>
  <si>
    <t xml:space="preserve">本工法は、無機接着剤と繊維シートを複合使用した剥落防止工法で、従来は、ポリマーモルタル補修工法対応。本技術の活用により施工後の可視化可能で下地コンクリート・繊維シートの挙動監視が容易となり、後々のメンテナンスが容易になると共に安全・経済性向上が図れる  </t>
  </si>
  <si>
    <t>KT-160123-VR</t>
  </si>
  <si>
    <t>ダイナミックレジン ストロンガード工法</t>
  </si>
  <si>
    <t>ガラスクロス接着工法</t>
  </si>
  <si>
    <t>KT-160153-VR</t>
    <phoneticPr fontId="3"/>
  </si>
  <si>
    <t>本技術は有機系繊維シートを用いて、橋梁やトンネルなどのコンクリート片のはく落を抑制・防止する工法であり、従来はガラスクロス接着工法で対応していた。本技術の活用により、不陸修正工や中塗り塗布工等が削減され、工程の短縮となるため、経済性の向上が図れます。</t>
  </si>
  <si>
    <t>KT-160153-VR</t>
  </si>
  <si>
    <t>フォルカストランドシート工法</t>
  </si>
  <si>
    <t>QS-080011-VG</t>
  </si>
  <si>
    <t xml:space="preserve">本工法は、炭素繊維などをエポキシ樹脂で棒状に硬化し、一方向に配列させすだれ状に加工した強化繊維シート「ストランドシート」を、エポキシ樹脂等の常温硬化型接着剤を用いて貼り付けるだけで、従来より安価で短期間にコンクリート構造物の補修・補強が可能である。  </t>
  </si>
  <si>
    <t>コンクリート片のはく落に対する予防保全・補強工法(PVM工法)</t>
  </si>
  <si>
    <t>SK-110004-VG</t>
  </si>
  <si>
    <t xml:space="preserve">本工法は、コンクリート片のはく落を防止する工法であり、従来は「はつり工+モルタル復旧工」にて対応していた。本工法の採用により、目視にてひび割れが確認でき、維持管理が容易となる。また、有機溶剤を用いないため周辺環境への影響低減効果が期待できる。  </t>
  </si>
  <si>
    <t>ボンドKEEPメンテ工法VM-3</t>
  </si>
  <si>
    <t>構造物とりこわし工+橋梁補修工(モルタル復旧工)</t>
  </si>
  <si>
    <t>33.3 ㎡</t>
  </si>
  <si>
    <t>SK-110012-VG</t>
  </si>
  <si>
    <t xml:space="preserve">本技術は、変性ポリウレア樹脂による柔軟性に富み、広い施工可能温度領域を有するコンクリート片はく落対策工法である。従来は、当該箇所をハツリ撤去後、モルタル等で断面復旧していた。本技術では下地のひび割れや変形に追従性を確保し、通年での施工が可能となった。  </t>
  </si>
  <si>
    <t>防食対策工</t>
  </si>
  <si>
    <t>エポガードシステム</t>
  </si>
  <si>
    <t>塗り替え塗装系(一般外面の塗り替えRc-Ⅰ)</t>
  </si>
  <si>
    <t>CB-080011-VG</t>
  </si>
  <si>
    <t>長期に安全な鉄鋼面の防食システムを目的としました。腐食した鉄鋼部分をケレン後腐食した赤錆(ヘマタイト→Fe(OH)2.Fe(OH)3.FeOOH)を安定な黒錆(マグネタイト→Fe3.O4)に転換し、その上に用途に応じた塗料を塗装することにより長期にわたり防食し延命させる技術です。</t>
  </si>
  <si>
    <t>PPSライニング工法</t>
  </si>
  <si>
    <t>鉄板溶接</t>
  </si>
  <si>
    <t>20 m2</t>
    <phoneticPr fontId="3"/>
  </si>
  <si>
    <t>CG-140016-VE</t>
  </si>
  <si>
    <t xml:space="preserve">UVPPS工法は、透明性の高いインフラガードUVP(紫外線硬化型FRPシート)を老朽化した鉄等に貼付ける事で、耐久性(耐摩耗性・防錆)、施工性(硬化時間が速く形状不問)、施工後の視認性が向上します。また、伸縮するシートを使用する事で、継ぎ目部の伸縮に対しても対応可能。 </t>
    <phoneticPr fontId="3"/>
  </si>
  <si>
    <t>CG-140016-VE</t>
    <phoneticPr fontId="3"/>
  </si>
  <si>
    <t>鉄筋防錆保護材「MCI-2018」</t>
  </si>
  <si>
    <t>表面含浸工法</t>
  </si>
  <si>
    <t>HK-110008-VG</t>
  </si>
  <si>
    <t xml:space="preserve">MCI-2018はアミン系浸透移行型気化性防錆剤(MCI)配合のシラン系表面含浸材である。 コンクリート表面は疎水性になり、水、塩化物の浸入を抑え、且つ、防錆剤(MCI)がコンクリート内部を浸透移行し鉄筋に吸着し、 腐食を抑え構造物の寿命、耐久性を向上させる。  </t>
  </si>
  <si>
    <t>支承の若返り工法</t>
  </si>
  <si>
    <t>重防食塗装(Rc-Ⅰ塗装系)</t>
  </si>
  <si>
    <t>50 基</t>
  </si>
  <si>
    <t>HR-100013-VG</t>
  </si>
  <si>
    <t xml:space="preserve">本技術は、既設鋼製支承に金属溶射することより長期間防食し、同時に潤滑性防錆剤を注入する技術である。従来は、重防食塗装(Rc-1塗装系)で対応してきた。本技術の活用により、鋼製支承の耐久性向上、およびライフサイクルコストの縮減が期待できる。  </t>
  </si>
  <si>
    <t>チタン箔による橋梁塗膜の補強工法</t>
  </si>
  <si>
    <t>部材端部の曲面仕上げと超厚膜形塗装を組合せた技術</t>
  </si>
  <si>
    <t>5000 ㎡</t>
  </si>
  <si>
    <t>KT-090063-VG</t>
  </si>
  <si>
    <t xml:space="preserve">本技術は、鋼橋の重防食塗装においてさび易い部材端部をさびさせない技術であり、従来は部材端部の曲面仕上げと超厚膜形塗装を組合せて対応していた。本技術の活用により、腐食因子の完全遮断が可能となり防食性能の向上、ランニングコストの縮減が期待できる。  </t>
  </si>
  <si>
    <t>NKさび安定化防錆工法</t>
  </si>
  <si>
    <t>Rc-Ⅰ系塗装</t>
  </si>
  <si>
    <t>SK-100009-VG</t>
  </si>
  <si>
    <t>[H26活用促進(旧)]
[活用促進]</t>
  </si>
  <si>
    <t xml:space="preserve">素地調整を3種ケレンとし、除去仕切れない錆に対して安定化処理を行い、耐候性と電気絶縁性に優れた無機系塗料を使用することで耐久性に優れた塗装システムとした。  </t>
  </si>
  <si>
    <t>アクアリムーバーエコ</t>
  </si>
  <si>
    <t>高級アルコール系剥離剤</t>
  </si>
  <si>
    <t>CB-180010-VR</t>
    <phoneticPr fontId="3"/>
  </si>
  <si>
    <t>本技術は、鋼構造物の塗膜を除去する水系剥離剤です。 水系のため、高級アルコール系剥離剤より火災への安全性が向上しています。 また、厚膜施工が可能であり、工程短縮が期待できます。</t>
  </si>
  <si>
    <t>CB-180010-VR</t>
  </si>
  <si>
    <t>リペアソルブS工法</t>
  </si>
  <si>
    <t>CB-170013-VE</t>
    <phoneticPr fontId="3"/>
  </si>
  <si>
    <t>本技術は鋼構造物の塗膜を湿潤剥離する工法である。 塗膜に十分に浸透させることで多層塗膜を一度に剥離できる。 塗膜が飛散しないため、鉛やPCBなど有害物質含有塗膜の剥離に最適である。 水系剥離剤のため、不燃性であり、消防法に非該当である。</t>
  </si>
  <si>
    <t>CB-170013-VE</t>
  </si>
  <si>
    <t>ECO-SCOP工法</t>
  </si>
  <si>
    <t>素地調整2種</t>
  </si>
  <si>
    <t>HK-160021-VE</t>
  </si>
  <si>
    <t>分析用途の塗膜採取の従来技術は、素地調整2種が用いられているが、本技術の採取用具を用いることで、塗膜の採取コスト、作業工程と日数を各段に低減し、塗膜に含む有害物質から作業員の安全と周辺環境の汚染および二次汚染廃棄物の発生が防止できる。</t>
  </si>
  <si>
    <t>HK-160021-VE</t>
    <phoneticPr fontId="3"/>
  </si>
  <si>
    <t>パントレ工法</t>
  </si>
  <si>
    <t>ブラスト工法</t>
  </si>
  <si>
    <t>KK-160028-VE</t>
    <phoneticPr fontId="3"/>
  </si>
  <si>
    <t xml:space="preserve">本技術は、生分解性を有する剥離剤を用いて鋼構造物の旧塗膜を湿潤(湿式)除去する技術であり、従来はブラスト工法で対応していた。本技術の活用により経済性の向上、工程の短縮と、環境への影響抑制が期待できる。 </t>
  </si>
  <si>
    <t>KK-160028-VE</t>
  </si>
  <si>
    <t>循環式ハイブリッドブラストシステム</t>
  </si>
  <si>
    <t>エアーブラスト(加圧式)</t>
  </si>
  <si>
    <t>QS-150032-VE</t>
  </si>
  <si>
    <t>橋梁補修補強工等において、鋼構造物の素地調整(1種ケレン)やコンクリート劣化部のチッピングを行う循環式機能付ブラスト工法で、従来は、エアーブラストで対応していた。本技術の活用により、ケレンかすから研削材を吸引再利用できるため、産業廃棄物を削減できる。</t>
  </si>
  <si>
    <t>EPP(エコ・ペイント・ピーリング)工法</t>
  </si>
  <si>
    <t>KT-150081-VE</t>
    <phoneticPr fontId="3"/>
  </si>
  <si>
    <t xml:space="preserve">本技術は、水性剥離剤を、橋梁などの塗膜に塗布することで、塗膜を浮き上がらせ除去する工法です。従来はブラスト工法を用いていました。本技術の活用により、塗膜除去時の粉塵と騒音の発生を防止できます。塗膜に有害物質を含む場合は特に有効です。 </t>
  </si>
  <si>
    <t>KT-150081-VE</t>
  </si>
  <si>
    <t>シリコーン粘着シートを使用した壁高欄防水・防食工</t>
  </si>
  <si>
    <t>ポリブタジエン樹脂封止</t>
  </si>
  <si>
    <t>TH-140017-VE</t>
  </si>
  <si>
    <t>本技術は、シリコーン粘着シートを用いた橋梁壁高欄縦目地(遊間)の防水・防食対策のための工法で、従来はポリブタジエン樹脂封止で対応していた。本技術の活用により工程の削減・耐久性の向上となり、経済性が向上する。また、耐炎性・安全性も向上する。</t>
  </si>
  <si>
    <t>バイオハクリⅩ</t>
    <phoneticPr fontId="3"/>
  </si>
  <si>
    <t>塩素系(ジクロロメタン)の塗膜はく離剤</t>
  </si>
  <si>
    <t>KT-140050-VG</t>
  </si>
  <si>
    <t xml:space="preserve">本技術は、橋梁等の鋼構造物の塗膜を除去するアルコール系塗膜はく離剤で、従来は、塩素系(ジクロロメタン)の塗膜はく離剤で対応していた。本技術の活用により、軟化膨潤状態を長く保て、複層塗膜を湿潤シート状にはく離が可能となるため、施工性の向上が図れる。 </t>
  </si>
  <si>
    <t>環境配慮型厚膜省工程弱溶剤重防食塗装システム</t>
  </si>
  <si>
    <t>鋼橋既設外面塗装Rc-III仕様</t>
  </si>
  <si>
    <t>KK-120009-VG</t>
  </si>
  <si>
    <t>新技術は、厚膜塗装を可能にした重防食塗装システムであり、従来はRc-Ⅲによる外面塗装を行っていた。本技術の活用により、環境に配慮することができ、塗装工程および工期短縮、コスト縮減が期待できる。</t>
  </si>
  <si>
    <t>エレクトロリムーバー</t>
  </si>
  <si>
    <t>1種ケレン+処分費</t>
  </si>
  <si>
    <t>QS-160043-VR</t>
  </si>
  <si>
    <t>鉛、PCB等の有害物質を含む鋼構造物塗膜の1種ケレン素地調整において、エアーブラストに先立ち電磁波誘導加熱により塗膜を除去する工法で、従来は、1種ケレン+処分費で対応していた。本技術の活用により、特別管理廃棄物の減容化ができ、経済性が向上する。</t>
    <phoneticPr fontId="3"/>
  </si>
  <si>
    <t>サビバリヤー</t>
  </si>
  <si>
    <t>Rc-Ⅰ(鋼道路橋防食便覧より)</t>
    <phoneticPr fontId="3"/>
  </si>
  <si>
    <t>1m2</t>
    <phoneticPr fontId="3"/>
  </si>
  <si>
    <t>CB-170003-VR</t>
  </si>
  <si>
    <t>鋼材の再塗装時に、残存してしまう赤錆が腐食の進行の原因となっていたが、その赤錆を塗装により黒錆へ転換させることで、長寿命化や工程短縮が可能になる錆転換下塗り塗装技術。</t>
    <phoneticPr fontId="3"/>
  </si>
  <si>
    <t>ハクリタイトエコST</t>
    <phoneticPr fontId="3"/>
  </si>
  <si>
    <t xml:space="preserve">	高級アルコール系剥離剤</t>
    <phoneticPr fontId="3"/>
  </si>
  <si>
    <t>KK-200021-VE</t>
  </si>
  <si>
    <t>本技術は鋼構造物の塗装除去工において、水系剥離剤により旧塗膜を浸透・膨潤・軟化させ、容易に除去できる塗膜除去技術であり、従来は高級アルコール系剥離剤であった。本技術の活用により、経済性、安全性、品質、施工性の向上と 、環境への影響抑制が期待できる。</t>
    <phoneticPr fontId="3"/>
  </si>
  <si>
    <t>透明ボルトキャップ(透明ボルトアイキャップ)</t>
    <phoneticPr fontId="3"/>
  </si>
  <si>
    <t>有色ボルトキャップ内に有色接着剤を完全充填する工法</t>
    <phoneticPr fontId="3"/>
  </si>
  <si>
    <t>1000 個</t>
    <rPh sb="5" eb="6">
      <t>コ</t>
    </rPh>
    <phoneticPr fontId="3"/>
  </si>
  <si>
    <t>KT-190082-VE</t>
  </si>
  <si>
    <t>本技術は、透明ボルトキャップつばのみ接着工法で鋼構造物のボルトを防錆するものである。従来は有色キャップ内に有色接着剤を充填していた。本技術の活用により、ボルトが劣化した場合、点検時透視ができるので、早期対策が可能となり鋼構造物の安全性向上が図れる。</t>
    <phoneticPr fontId="3"/>
  </si>
  <si>
    <t>上・下面増厚工</t>
  </si>
  <si>
    <t>ウォータージェット表面処理同時吸引工法</t>
  </si>
  <si>
    <t>ウォータージェット工法によるコンクリート表面処理</t>
  </si>
  <si>
    <t>CB-100021-VG</t>
  </si>
  <si>
    <t>本工法は、高圧水によるコンクリート表面処理工法である。 コンクリート構造物補強の前段階として行う下地処理工に適用する。 施工排水の同時吸引により排水の飛散防止及び施工騒音低下の効果がある。 類似工法と比較して低騒音なため、夜間及び都市部の施工に適合する。</t>
  </si>
  <si>
    <t>スーパーホゼン式工法</t>
  </si>
  <si>
    <t>CG-110038-VG</t>
  </si>
  <si>
    <t xml:space="preserve">本技術は、耐荷力性能不足が懸念される道路橋床版等に対して車両規制を行わず下面から補強網鉄筋を圧着固定し床版の振動・衝撃を緩和しながらポリマーセメントモルタルでの増厚及びエポキシ樹脂の注入を施し、既設床版と完全一体化させ耐荷力を向上し長寿命化する技術である  </t>
  </si>
  <si>
    <t>ニッシンボンド</t>
  </si>
  <si>
    <t>毒物劇物扱いが必要なエポキシ樹脂系接着剤</t>
  </si>
  <si>
    <t>KT-150114-VR</t>
  </si>
  <si>
    <t>本技術はコンクリート打ち継ぎ時に使用する接着剤である。従来は接着剤の多くが毒物・劇物指定であった。本技術は毒物劇物フリーとした。本技術の活用により作業環境の向上、周辺環境への影響抑制が図られ、安全性及び品質の向上が期待できる。</t>
    <phoneticPr fontId="3"/>
  </si>
  <si>
    <t>橋梁地覆補修工</t>
  </si>
  <si>
    <t>VMAXシステムを用いたパネル式吊り棚足場</t>
  </si>
  <si>
    <t>1402 ㎡(設置期間90日)</t>
  </si>
  <si>
    <t>HK-130009-VG</t>
  </si>
  <si>
    <t xml:space="preserve">専用のおやご、ころばし等の部材を使用することにより、従来工法より作業が簡単になり、資材の総重量も減少し、工期を短縮できる上、従来工法でできていた作業床間の隙間や段差が無くなり、フラットなパネル式足場上で作業できる施工性に優れた技術である。  </t>
  </si>
  <si>
    <t>HK-130009-VE</t>
  </si>
  <si>
    <t>支承取替工</t>
  </si>
  <si>
    <t>支承補修用ジャッキ</t>
  </si>
  <si>
    <t>従来型油圧ジャッキ(仮受ブラッケト付)</t>
  </si>
  <si>
    <t>5 基</t>
  </si>
  <si>
    <t>KK-080028-VG</t>
  </si>
  <si>
    <t xml:space="preserve">本技術は、狭隘な限られた低いスペースの中で、既設桁ジャッキアップ作業時に活用する技術で、 支承取替用油圧ジャッキを、コンパクトに改良し、従来技術では出来なかった橋脚橋台上の主桁直下での支持を可能にした。  </t>
  </si>
  <si>
    <t>超小型ゴム支承装置(UCB)</t>
  </si>
  <si>
    <t>積層ゴム支承(固定可動)</t>
  </si>
  <si>
    <t>KK-100022-VG</t>
  </si>
  <si>
    <t>本技術は、支承の高さを低く、かつ、部品数を削減したゴム支承である。従来は、積層ゴム支承で対応していた。本技術の活用により、構造の簡素化と経済性の向上が期待できる。</t>
  </si>
  <si>
    <t>循環式エコ クリーンブラスト工法</t>
  </si>
  <si>
    <t>エアーブラスト工法</t>
  </si>
  <si>
    <t>CB-100047-VG</t>
  </si>
  <si>
    <t>本技術は、構造物全ての素地調整工における安全性・環境性・経済性に優れた技術であり、従来は動力工具やエアーブラスト工法で対応していた。研削材に金属系研削材を採用し、投射した研削材を再利用することで、産業廃棄物削減を図り、施工時間を短縮している。</t>
  </si>
  <si>
    <t>ブラスト面(素地調整1種)を形成できるハンディ動力工具『ブリストルブラスター』</t>
  </si>
  <si>
    <t>ブラスト処理</t>
  </si>
  <si>
    <t>CG-110021-VG</t>
  </si>
  <si>
    <t>[H27活用促進(旧)]
[活用促進]</t>
  </si>
  <si>
    <t>鋼構造物の塗装前の素地調整において、ブラスト処理のような大型の機材や装置および研削材を使用せずに、ブラスト処理と同等の素地調整1種が得られるハンディな動力工具</t>
  </si>
  <si>
    <t>リハビリカプセル工法</t>
  </si>
  <si>
    <t>ひび割れ注入工+亜硝酸リチウム塗布含浸工+表面被覆工</t>
  </si>
  <si>
    <t>CG-120005-VG</t>
  </si>
  <si>
    <t xml:space="preserve">本技術は、塩害や中性化、アルカリシリカ反応(ASR)などにより劣化したコンクリート構造物の補修工法であり、カプセル式圧入装置を用いてコンクリート中に亜硝酸リチウムを内部圧入することによって鉄筋防錆効果およびASR膨張抑制効果を効果的に付与する技術です。 </t>
  </si>
  <si>
    <t>パワーストッパー</t>
  </si>
  <si>
    <t>橋軸方向と橋軸直角方向に設置する鋼製ブラケット形式変位制限構造</t>
  </si>
  <si>
    <t>HK-120002-VG</t>
  </si>
  <si>
    <t xml:space="preserve">本技術は、橋梁の変位制限構造であり、橋軸方向と橋軸直角方向の変位が1つの構造で追従可能となるため、経済性が向上します。また、ポット部が複数分割構造となるため、施工性が向上し、工期を短縮できます。  </t>
  </si>
  <si>
    <t>乾式吹付耐震補強工法</t>
  </si>
  <si>
    <t>鋼板巻立て工法</t>
  </si>
  <si>
    <t>KT-090036-VG</t>
  </si>
  <si>
    <t>本技術は鉄筋と乾式吹付による耐震補強工法で、従来は鋼板巻立て工法等で対応していました。 本技術の活用により、短期間での施工が可能となり工期の短縮が図れます。</t>
  </si>
  <si>
    <t>リパッシブ工法</t>
  </si>
  <si>
    <t>グラウト再注入工法</t>
  </si>
  <si>
    <t>KT-120108-VG</t>
  </si>
  <si>
    <t xml:space="preserve">本技術は、PCグラウト充てん不足部を亜硝酸リチウムを用いて補修する工法で、従来は、グラウト再注入工法で対応していた。本技術の活用により、腐食したPC鋼材が再不動態化されるため、品質と耐久性が向上します。 </t>
  </si>
  <si>
    <t>SEリミッター</t>
  </si>
  <si>
    <t>アンカーバー方式の変位制限構造</t>
  </si>
  <si>
    <t>1 橋</t>
  </si>
  <si>
    <t>QS-120021-VG</t>
  </si>
  <si>
    <t xml:space="preserve">橋梁上下部構造間の相対変位を制限する変位制限構造である。従来のアンカーバー方式による変位制限構造に対し、高い防錆性能の確保と下部工側突起の点検を容易にしたと共に、コンパクト化してプレハブ型にしたことで、工期短縮、施工性の向上、コスト縮減を可能にした。  </t>
  </si>
  <si>
    <t>縦型緩衝アンカーピン</t>
  </si>
  <si>
    <t>鋼製ブラケットによる突起構造</t>
  </si>
  <si>
    <t>1 主桁</t>
  </si>
  <si>
    <t>SK-110013-VG</t>
  </si>
  <si>
    <t xml:space="preserve">本製品は、緩衝機能を有するピン形式の変位制限装置です。ピン構造に積層繊維ゴムと変位抑制プレートを複合させることで、変位制限装置機能時の上部構造側連結板への応力集中を大幅に緩和することが可能です。 </t>
  </si>
  <si>
    <t>コンクリート剥落防止対策ネット工法</t>
  </si>
  <si>
    <t>はつり工+断面修復工法</t>
  </si>
  <si>
    <t>SK-140006-VE</t>
    <phoneticPr fontId="3"/>
  </si>
  <si>
    <t xml:space="preserve">本技術は、コンクリート片のはく落防止対策ネット工法で、従来のはつり・断面修復工法に比べ、本技術の活用により短期間で経済的に剥落防止が可能となり、施工後にはひび割れ等の目視観察ができる他、容易に部分補修が図れます。  </t>
  </si>
  <si>
    <t>SK-140006-VE</t>
  </si>
  <si>
    <t>ウォーターカッター</t>
  </si>
  <si>
    <t>発泡ポリスチレン製面木</t>
  </si>
  <si>
    <t>KK-180012-VE</t>
  </si>
  <si>
    <t xml:space="preserve">本技術は橋梁補修工事時に橋梁桁端部に設置する水切り材である。従来技術は一般的に発泡ポリスチレン製面木を接着剤にて橋梁桁端部に取り付けていたが、本新技術ではEPDMゴム発泡体を素材とし使用することにより、従来技術より耐候性の面で優位性がある。 </t>
  </si>
  <si>
    <t>ペリカンリムーバー</t>
  </si>
  <si>
    <t>ブラスト工(素地調整程度2種)</t>
  </si>
  <si>
    <t>KK-170037-VE</t>
    <phoneticPr fontId="3"/>
  </si>
  <si>
    <t>本技術は、旧塗膜に塗膜剥離剤を塗布することで、塗膜を軟化・膨潤させて湿潤状態で容易に除去できる塗膜除去工法であり、従来はブラスト工(素地調整程度2種)であった。本技術の活用により、経済性の向上、工程短縮、周辺環境への影響抑制が期待できる。</t>
  </si>
  <si>
    <t>KK-170037-VE</t>
  </si>
  <si>
    <t>ネオハクリ工法</t>
  </si>
  <si>
    <t>CG-170006-VE</t>
    <phoneticPr fontId="3"/>
  </si>
  <si>
    <t xml:space="preserve">本技術は鋼構造物用中性型水系塗膜剥離剤(環境対応)を使用して鋼構造物の塗膜を湿潤状態で除去する技術である。 旧塗膜中に含まれる有害物質を湿潤状態で除去でき、粉じん・騒音の低減による作業環境改善、さらに産業廃棄物量を低減する事で経済性の向上が期待できる。 </t>
  </si>
  <si>
    <t>CG-170006-VE</t>
  </si>
  <si>
    <t>バイオハクリX-WB</t>
  </si>
  <si>
    <t>KT-160043-VE</t>
    <phoneticPr fontId="3"/>
  </si>
  <si>
    <t xml:space="preserve">本技術は、鋼構造物の塗膜を除去する、水系塗膜剥離剤で、従来はアルコール系塗膜剥離剤で対応していた。本技術の活用により、既存塗膜が剥離しやすくなるため、工程の短縮が期待できる。 </t>
  </si>
  <si>
    <t>KT-160043-VE</t>
  </si>
  <si>
    <t>コンパクト ストッパー (KCS)</t>
  </si>
  <si>
    <t>鋼製ブラケットによる変位制限装置。</t>
  </si>
  <si>
    <t>1橋</t>
  </si>
  <si>
    <t>KT-120008-VG</t>
  </si>
  <si>
    <t>本技術は水平2方向及び上向き(上揚力)の地震力に抵抗する緩衝ゴム付き変位制限装置であり、従来は鋼製ブラケットによる変位制限装置により対応していた。本技術の活用により、上向き地震力に抵抗可能な構造としたことにより、地震時における品質の向上となる。</t>
  </si>
  <si>
    <t>ゴム支承のオゾン劣化防止コーティング(K-PRO工法)</t>
  </si>
  <si>
    <t>シリコンコーティング</t>
  </si>
  <si>
    <t>2㎡</t>
  </si>
  <si>
    <t>KT-140105-VR</t>
  </si>
  <si>
    <t>本技術は、ゴム支承において大気中のオゾンによる劣化で表面にき裂が生じた場合に、その進展を防止し耐オゾン性を向上させる技術であり、従来はシリコンコーティングなどで対応していた。本技術の活用により、従来より耐候性、変形追随性などの向上が図れる。</t>
  </si>
  <si>
    <t>エコクリーンブラストシート</t>
  </si>
  <si>
    <t>防炎シート</t>
  </si>
  <si>
    <t>CB-190023-VE</t>
  </si>
  <si>
    <t>本技術は、高い耐久性と柔軟性を兼ね備えたブラスト用養生シートです。従来は防炎シートで対応していました。本技術を活用することにより、従来のような破損に伴う補修・交換が不要になり、また敷設しやすさも加わり、作業効率と安全性が格段に向上します。</t>
    <phoneticPr fontId="3"/>
  </si>
  <si>
    <t>エコクリーンクールスーツ</t>
  </si>
  <si>
    <t>電動ファン付呼吸用保護具及び化学防護服による安全衛生保護具</t>
  </si>
  <si>
    <t>4840㎡</t>
  </si>
  <si>
    <t>CB-190009-VE</t>
  </si>
  <si>
    <t>本技術は、夏季の密閉された足場内で有害塗膜除去のブラスト作業時に使用する熱中症対策の装備として、又特定粉じん作業における有効な呼吸用保護具(送気マスク)として使用できる。従来は、化学防護服と電動ファン付呼吸用保護具を着用の為熱中症になる危険性があった。</t>
    <phoneticPr fontId="3"/>
  </si>
  <si>
    <t>USアンカー</t>
  </si>
  <si>
    <t>鉄筋径より小さいネジ径のアンカー</t>
  </si>
  <si>
    <t>KT-160059-VE</t>
  </si>
  <si>
    <t>本技術は、鉄筋径と同じネジ径を確保したアンカー工法で、従来は、鉄筋径より小さいネジ径のアンカー工法で対応していた。本技術の活用により同一鉄筋径でのアンカーで耐力が上がることによる品質の向上、経済性の向上、再資源化処理量(コア殻)の減少が図れます。</t>
    <phoneticPr fontId="3"/>
  </si>
  <si>
    <t>養生用防炎クロス</t>
    <phoneticPr fontId="3"/>
  </si>
  <si>
    <t>塩ビ製防炎シート＋ポリエチレン製保護フィルムによる養生</t>
    <phoneticPr fontId="3"/>
  </si>
  <si>
    <t>CG-210003-VE</t>
  </si>
  <si>
    <t>本技術は、鋼構造物等の塗装に用いる耐薬品性防護シートで、従来は塩ビ製防炎シートの上にポリエチレン製保護フィルムを使用していた。本技術の活用により、保護フィルムを重ねなくても剥離剤による溶融や溶剤の浸透が発生しない軽量で防炎性能を有したクロスである。</t>
    <phoneticPr fontId="3"/>
  </si>
  <si>
    <t>ST式桁接着工法「U-ウエッジフレーム工法」</t>
  </si>
  <si>
    <t>桁定着ブラケット(アンカーボルト式)</t>
    <phoneticPr fontId="3"/>
  </si>
  <si>
    <t>KK-180015-VE</t>
  </si>
  <si>
    <t>本技術は橋梁耐震補強工における変位拘束装置とT桁を連結するために桁を貫通しないブラケットを使用した工法であり、従来は桁定着ブラケット(アンカーボルト式)を使用していた。本技術の活用により、経済性、施工性の向上、工期短縮が期待できる。</t>
    <phoneticPr fontId="3"/>
  </si>
  <si>
    <t>ハイブリッドエポキシ樹脂</t>
  </si>
  <si>
    <t>一般的なエポキシ樹脂コンクリート補修材</t>
    <phoneticPr fontId="3"/>
  </si>
  <si>
    <t>HK-170005-VR</t>
  </si>
  <si>
    <t>塩害劣化環境下のコンクリート構造物に対する、機能性吸着材を添加した塩分吸着型エポキシ樹脂コンクリート補修材。鉄筋やコンクリート中の塩化物イオンを吸着固定化することにより塩害による鉄筋腐食の抑制と、コンクリートの補修を同時に行うことができる技術。</t>
    <phoneticPr fontId="3"/>
  </si>
  <si>
    <t>道路除草工</t>
    <phoneticPr fontId="3"/>
  </si>
  <si>
    <t>道路除草工</t>
  </si>
  <si>
    <t>草刈丸</t>
  </si>
  <si>
    <t>道路除草工(肩掛式:飛び石保護有り:高速回転刃)</t>
  </si>
  <si>
    <t>KK-100050-VG</t>
  </si>
  <si>
    <t xml:space="preserve">本技術は肩掛け式草刈機の回転刃を上下逆回転に変える技術で、減速ギアの組み合わせにより約1/20に減速し、左右逆回転させている。 本技術を採用することにより草刈り作業時の事故の軽減が計れます。又、飛散防止対策が省け、コストが軽減できます。  </t>
  </si>
  <si>
    <t>草苅用飛散防止ネット</t>
  </si>
  <si>
    <t>型枠パネル2枚を用いた飛び石防護法</t>
  </si>
  <si>
    <t>1000 平方メートル</t>
  </si>
  <si>
    <t>KK-100099-VG</t>
  </si>
  <si>
    <t xml:space="preserve">草苅作業における飛び石による事故を防止する防護ネットであって、4～6m×1mの長方形に形成されたネット部材を左右一対の支持棒で首からの吊り下げ部バランスよく天秤のように吊り下げ、道路沿いの草苅作業に進行に伴い、作業者一人で容易に移動させることができる。  </t>
  </si>
  <si>
    <t>草刈機安全補助用具 「草刈達人かるべえ」</t>
  </si>
  <si>
    <t>肩掛け式による機械除草。</t>
  </si>
  <si>
    <t>QS-130013-VG</t>
  </si>
  <si>
    <t xml:space="preserve">本製品は、肩掛け式草刈機の刃をカバーする補助具で、従来はむき出しであった刃をカバーする事によって、安全な施工が可能です。①刃を360度カバーしている為、第三者への危険リスクが軽減するとともに、壁際などの接触が防げる。②石や異物が飛びはねにくい構造。  </t>
  </si>
  <si>
    <t>QS-130013-VE</t>
  </si>
  <si>
    <t>安心トリマーくん</t>
  </si>
  <si>
    <t>道路除草工(肩掛式、飛石防護有り)</t>
  </si>
  <si>
    <t>SK-080016-VG</t>
  </si>
  <si>
    <t xml:space="preserve">本技術は、トリマータイプ(バリカンタイプ)での草刈作業であり、従来は回転式草刈機での作業を行っていました。 本技術の活用により飛石の激減や、刃の割れによる作業員の怪我の抑制が期待出来ます。  </t>
  </si>
  <si>
    <t>目地バリシート(L型)</t>
  </si>
  <si>
    <t>防草工(人力除草)</t>
  </si>
  <si>
    <t>HR-140006-VE</t>
  </si>
  <si>
    <t xml:space="preserve">本技術はアスファルト舗装とコンクリート境界ブロック等の間に生じるL型目地などから発生する雑草を防護する技術で、従来は人力による除草作業で対応していた。本技術により、景観阻害や視界不良の解消、長期的には雑草に対しての維持管理費の削減等の効果が期待できる。 </t>
  </si>
  <si>
    <t>抑草効果を持つショートキープ液剤</t>
  </si>
  <si>
    <t>肩掛式機械除草</t>
  </si>
  <si>
    <t>KT-140001-VE</t>
  </si>
  <si>
    <t>本技術は、抑草剤です。従来は肩掛式機械除草で対応していた。本技術の活用により、刈草の搬出や処分が削減され、作業工程の短縮が図れます。</t>
  </si>
  <si>
    <t>つる性雑草侵入防止工法(つるガード工法)</t>
  </si>
  <si>
    <t>機械除草(肩掛け式)</t>
  </si>
  <si>
    <t>KT-170031-VR</t>
  </si>
  <si>
    <t>本技術は、つる性雑草類による法面への登攀や転落防止柵等への絡みつきを長期間防止する工法で、従来は機械除草(肩掛け式)で対応していた。 本技術の活用により、道路除草費用の削減や視界不良・景観阻害などの問題が解消できる為、品質および安全性の向上が図れる。</t>
  </si>
  <si>
    <t>ツインブレード</t>
  </si>
  <si>
    <t>道路除草工(肩掛け式 : 飛び石保護有り : 高速回転刃)</t>
  </si>
  <si>
    <t>KK-190011-VE</t>
  </si>
  <si>
    <t>本技術は、肩掛け式刈払機に取り付け、減速機構によりエンジン回転数を1/20に減速し、上下2枚の刃を互いに逆方向に回転させ草を切断します。飛散を大幅に抑え、キックバックもしない機構で安全性に優れ、飛散防止対策を必要としないのでコストを抑えることが可能です。</t>
    <phoneticPr fontId="3"/>
  </si>
  <si>
    <t>スマートブレーキ刈払機</t>
  </si>
  <si>
    <t>金属刃標準装備刈払機</t>
  </si>
  <si>
    <t>KT-160050-VE</t>
  </si>
  <si>
    <t>本技術は、「衝撃センサー」及び「電磁ブレーキ機構」により、作業時の転倒等の際に速やかに刈刃を停止させる刈払機で、従来は惰性で刈刃が回っている状態だった。本技術の活用により、回転する刈刃による「切創事故」の程度を軽減し、安全性の向上を図ることが出来る。</t>
    <phoneticPr fontId="3"/>
  </si>
  <si>
    <t>草刈バリカン</t>
  </si>
  <si>
    <t>道路除草工（肩掛け式：飛び石保護有り：高速回転刃）</t>
  </si>
  <si>
    <t>KK-190037-VE</t>
  </si>
  <si>
    <t>本技術は肩掛け式草刈機に装着する上下刃往復方式アタッチメント製品の技術であり、従来は道路除草工（肩掛け式：飛び石保護有り：高速回転刃）であった。本技術の活用により、経済性の向上及び安全性の向上が期待出来る。</t>
    <phoneticPr fontId="3"/>
  </si>
  <si>
    <t>揺動式草刈機SGC(バリカル)シリーズ</t>
  </si>
  <si>
    <t>防護板等による養生が必要な肩掛式草刈機</t>
  </si>
  <si>
    <t>KT-190042-VE</t>
  </si>
  <si>
    <t>本技術は上下2枚の刈刃が挟んで刈り取るバリカン式で飛石等の飛散物を低減できる草刈機で、従来は防護板等による養生が必要な肩掛式草刈機で対応していた。本技術の活用により刈刃の周速を約1/35に低減させることで飛石等の飛散物が減少するため安全性の向上が図れる。</t>
    <phoneticPr fontId="3"/>
  </si>
  <si>
    <t>温水除草</t>
    <phoneticPr fontId="3"/>
  </si>
  <si>
    <t>肩掛け式の草刈り機等による除草工法</t>
    <phoneticPr fontId="3"/>
  </si>
  <si>
    <t>KK-210033-VE</t>
  </si>
  <si>
    <t>本技術は、道路除草工において温水散布で雑草を育成障害にする除草技術であり、肩掛け式の草刈り機等による除草工法で対応していた。本技術の活用により、より長期間の除草効果による品質と施工性の向上、低騒音による周辺環境への影響抑制が期待できる。</t>
    <phoneticPr fontId="3"/>
  </si>
  <si>
    <t>高温水を用いた雑草抑制技術</t>
    <phoneticPr fontId="3"/>
  </si>
  <si>
    <t>鎌やハサミを用いた手刈りによる人力除草作業</t>
    <phoneticPr fontId="3"/>
  </si>
  <si>
    <t>500m</t>
    <phoneticPr fontId="3"/>
  </si>
  <si>
    <t>KK-210014-VE</t>
  </si>
  <si>
    <t>本技術は、道路除草工において高温水を散布することで雑草を枯らす除草工法の技術であり、従来は鎌やハサミを用いた手刈りによる人力除草作業だった。本技術の活用により経済性、品質、施工性の向上及び工程の短縮が期待できる。</t>
    <phoneticPr fontId="3"/>
  </si>
  <si>
    <t>防草工</t>
    <phoneticPr fontId="3"/>
  </si>
  <si>
    <t>マットタイプ</t>
  </si>
  <si>
    <t>マルチマット</t>
  </si>
  <si>
    <t>現場打ちコンクリート</t>
  </si>
  <si>
    <t>HK-100006-VG</t>
  </si>
  <si>
    <t>本技術は、道路の除草工事に用いる防草マットです。 従来は現場打コン、保護路肩処理、除草作業等で対応していました。 本技術の活用により、現場打コンに比べ工期が短縮できます。また、除草等の維持管理費低減や、曲面(凹凸面)への対応が可能です。</t>
  </si>
  <si>
    <t>防草工</t>
  </si>
  <si>
    <t>綿ニット製防草シート「お墨付き」</t>
  </si>
  <si>
    <t>機械除草工</t>
  </si>
  <si>
    <t>HR-120015-VG</t>
  </si>
  <si>
    <t xml:space="preserve">道路の中央分離帯・路側帯・交通島等の防草対策に使用する防草シートで、従来は機械除草工で対応していた。本製品の活用により、日常管理における除草回数が低減され、路側作業に付帯する事故発生リスクが低減し、除草作業に伴い発生する廃棄物を低減することができる。  </t>
  </si>
  <si>
    <t>植樹ニューマットC</t>
  </si>
  <si>
    <t>道路除草工(肩掛機械除草、年2回)</t>
  </si>
  <si>
    <t>SK-080005-VG</t>
  </si>
  <si>
    <t xml:space="preserve">当技術は、ペットボトルリサイクル繊維製防草シートで、従来は除草工で対応していた。本技術の活用により中央分離帯・交通島などの道路関連施設、及び河川敷などの河川関連施設の雑草発生を抑えることにより、除草手間軽減による維持管理経費軽減が期待できます。  </t>
  </si>
  <si>
    <t>防草シートを使用した防草ワッシャー工法</t>
  </si>
  <si>
    <t>道路除草工(年2回の除草作業)</t>
  </si>
  <si>
    <t>TH-080009-VG</t>
  </si>
  <si>
    <t xml:space="preserve">防草シートと防草ワッシャーを組み合わせ、ピンホール部の長期的な雑草抑制と保護効果を向上した工法。  </t>
  </si>
  <si>
    <t>高耐久防草シート「GUシート」</t>
  </si>
  <si>
    <t>道路除草工(肩掛式:飛び石防護有り)</t>
    <phoneticPr fontId="3"/>
  </si>
  <si>
    <t>KK-200015-VR</t>
    <phoneticPr fontId="3"/>
  </si>
  <si>
    <t>本技術は、20年の耐用年数を持つ防草シートの製品技術であり、従来は道路除草工(肩掛式:飛び石防護有り)で対応していた。本技術の活用により、ライフサイクルコストの縮減、安全性、耐久性向上による製品品質、施工性の向上が期待できる。</t>
    <phoneticPr fontId="3"/>
  </si>
  <si>
    <t>KK-200015-VR</t>
  </si>
  <si>
    <t>防草シート350G</t>
  </si>
  <si>
    <t>道路除草工(肩掛式機械除草、年1回)</t>
    <phoneticPr fontId="3"/>
  </si>
  <si>
    <t>QS-190013-VR</t>
    <phoneticPr fontId="3"/>
  </si>
  <si>
    <t>防草シート350Gは特殊加工した極太繊維を交絡点で熱融着し、高強度、寸法安定性を有したポリプロピレン製の4層スパンボンド不織布である。 長期に渡る暴露使用を想定し、特殊配合により紫外線への耐候性を高めている。</t>
    <phoneticPr fontId="3"/>
  </si>
  <si>
    <t>QS-190013-VR</t>
  </si>
  <si>
    <t>「ニードフル防草シート」表面平滑タイプ</t>
    <phoneticPr fontId="3"/>
  </si>
  <si>
    <t>防草シート</t>
    <phoneticPr fontId="3"/>
  </si>
  <si>
    <t>KK-210064-VE</t>
  </si>
  <si>
    <t>本技術は表面に平滑加工を施した防草シートの製品技術であり、従来は防草シートを使用していた。本技術の活用により、付着した土埃や飛来種子が風で飛ばされやすくなっているため、防草シート表面での雑草の活着を抑制することができ、防草の品質向上が期待できる。</t>
    <phoneticPr fontId="3"/>
  </si>
  <si>
    <t>ウィードコート工法</t>
  </si>
  <si>
    <t>アスファルト舗装（部分打換工）</t>
  </si>
  <si>
    <t>CB-080003-VG</t>
  </si>
  <si>
    <t>ウィードコート工法は舗装と縁石などの界面、隙間に生える雑草の発生を防止する工法である。耐久性・耐候性に優れ、下地の伸縮にもよく追従する二液性常温硬化型のポリウレタン樹脂、"ウィードコート"を塗布することで、雑草の発生を防止する効果が期待できる。</t>
  </si>
  <si>
    <t>自着式目地防草対策工「目地バール工法」</t>
  </si>
  <si>
    <t>加熱溶着型目地部防草シール(シート)</t>
  </si>
  <si>
    <t>CB-120027-VG</t>
  </si>
  <si>
    <t xml:space="preserve">本工法は、道路の中央帯や歩道端部に「ブチルゴム粘着シ-トと一体化した防草シ-トを簡単・確実に貼り付ける技術」である。使用する純度の高いブチルゴムは、接着力と追従性に優れており、また工程も従来工法より簡略化でき、施工性や安全性が向上する。 </t>
  </si>
  <si>
    <t>防草マサスペシャルハード</t>
  </si>
  <si>
    <t>コンクリート張工(無筋人力厚さ 100mm)</t>
  </si>
  <si>
    <t>CG-090022-VG</t>
  </si>
  <si>
    <t xml:space="preserve">防草マサスペシャルハードを防草t=30mm、土舗装t=40mmを施工場所に均一に敷き均し転圧、散水する事で固化し雑草の成長を抑制する自然土防草舗装材です。 施工後は、コケ、カビが生えにくく景観を阻害せずヒートアイランド現象の緩和が期待できます。  </t>
  </si>
  <si>
    <t>法面保護ブロック ロードキーパー</t>
  </si>
  <si>
    <t>道路整形工、道路除草工</t>
  </si>
  <si>
    <t>250 ㎡/10年</t>
  </si>
  <si>
    <t>KT-140112-VR</t>
  </si>
  <si>
    <t xml:space="preserve">本技術は路肩部をコンクリートで保護するプレキャスト製品であり、従来は法面整形工でおこなっていた。本技術の活用により、道路維持管理と道路除草を省くことが期待できる。  </t>
  </si>
  <si>
    <t>雑草防止工法</t>
  </si>
  <si>
    <t>コンクリート構造物設置工の他に後施工として除草工や舗装欠損部補修工</t>
  </si>
  <si>
    <t>KT-160069-VE</t>
  </si>
  <si>
    <t>本技術は舗装とコンクリート構築物との目地部の防草及びすき間・段差の発生防止工法で、従来は構造物設置工の他に後施工として除草工や舗装欠損部補修工が必要であった。本技術の活用により後施工が不要となるので経済性が向上、又歩行者・自転車の通行安全性や景観が向上</t>
  </si>
  <si>
    <t>端部雑草防止材 ハシピタン</t>
  </si>
  <si>
    <t>道路除草工(人力除草)</t>
  </si>
  <si>
    <t>SK-110023-VG</t>
  </si>
  <si>
    <t xml:space="preserve">本技術は、舗装と構造物の境界の隙間から生えてくる雑草を防止する技術で、従来は人力除草で対応している。本技術の活用により、維持管理費の削減及び景観の向上が期待できる他、リサイクル骨材を原料としている為、環境負荷の少ない持続的な防草が可能  </t>
  </si>
  <si>
    <t>植栽地の省管理技術[グリーンフィールド]</t>
  </si>
  <si>
    <t>道路除草(肩掛式)</t>
  </si>
  <si>
    <t>TH-150010-VE</t>
  </si>
  <si>
    <t xml:space="preserve">本技術は、植物の伸長を抑制する薬剤を用い、除草剤の散布や草刈といった除草作業の軽減を可能とした技術である。  </t>
  </si>
  <si>
    <t>防草材 ボーソーシールPLUS</t>
    <phoneticPr fontId="3"/>
  </si>
  <si>
    <t>KT-170052-VE</t>
  </si>
  <si>
    <t>本技術は、道路における雑草の発生を防ぐことを目的としており、従来は、道路除草工で対応していた。本技術の活用により、長期的に雑草の繁殖の抑制が可能なため、安全性、景観、品質、経済性の向上および工程の短縮が図れます。</t>
    <phoneticPr fontId="3"/>
  </si>
  <si>
    <t>クサデナーズ</t>
  </si>
  <si>
    <t>道路除草工 人力除草</t>
    <phoneticPr fontId="3"/>
  </si>
  <si>
    <t>QS-170003-VE</t>
  </si>
  <si>
    <t>道路舗装面(歩道含む)と道路縁石や中央分離帯の境界隙間から雑草が生えてくるのをレべリング材(流動性の高い材料)とトップコート材(水性塗料)を塗布することにより抑制する工法である。</t>
    <phoneticPr fontId="3"/>
  </si>
  <si>
    <t>バリオスネット「つる性強壮雑草(葛)登攀防止ネット」</t>
  </si>
  <si>
    <t>機械除草(肩掛け式)</t>
    <phoneticPr fontId="3"/>
  </si>
  <si>
    <t>KK-190007-VE</t>
  </si>
  <si>
    <t>本技術はネットの目合い無結節としクズ(葛)が絡みにく目合いにすることで登はんを防ぐ防草ネットの技術であり、従来は機械除草(肩掛け式)していた。本技術の活用により、品質、安全性、施工性の向上が期待できる。</t>
    <phoneticPr fontId="3"/>
  </si>
  <si>
    <t>道路清掃工</t>
  </si>
  <si>
    <t>路面清掃工</t>
  </si>
  <si>
    <t>油分散洗浄剤アースガイアクリーン</t>
  </si>
  <si>
    <t>油処理剤</t>
  </si>
  <si>
    <t>100L</t>
  </si>
  <si>
    <t>HK-170001-VE</t>
  </si>
  <si>
    <t>油を微細化すると共に分散させ、自然界に豊富に存在するバクテリアによって水と二酸化炭素に分解する。</t>
    <phoneticPr fontId="3"/>
  </si>
  <si>
    <t>ロードキル回収袋</t>
    <phoneticPr fontId="3"/>
  </si>
  <si>
    <t>フレキシブルコンテナバック</t>
    <phoneticPr fontId="3"/>
  </si>
  <si>
    <t>1件</t>
    <rPh sb="1" eb="2">
      <t>ケン</t>
    </rPh>
    <phoneticPr fontId="3"/>
  </si>
  <si>
    <t>KK-200022-VE</t>
  </si>
  <si>
    <t>本技術は路面清掃工で動物の死体を回収・運搬・焼却するための袋体製品の技術であり、従来はフレキシブルコンテナバックで対応していた。本技術の活用により安全性、施工性、作業員の衛生環境向上が期待できる。</t>
    <phoneticPr fontId="3"/>
  </si>
  <si>
    <t>トンネル照明器具清掃工</t>
  </si>
  <si>
    <t>移動式垂直昇降型トラックマウント高所作業車</t>
  </si>
  <si>
    <t>高所作業車「トラック架装・垂直昇降・プラットフォーム型」</t>
  </si>
  <si>
    <t>100灯</t>
  </si>
  <si>
    <t>HR-140011-VE</t>
  </si>
  <si>
    <t xml:space="preserve">本技術は、作業床上の操作装置から車両の移動操作が可能なトラック架装の高所作業車で、従来は定置ジャッキ式のトラック架装の高所作業車で、作業ポイント毎にジャッキと作業床昇降の操作を行っていた。本技術の活用により、高所連続作業の施工性、経済性が向上する。 </t>
  </si>
  <si>
    <t>トンネル補修補強工</t>
  </si>
  <si>
    <t>漏水対策工</t>
  </si>
  <si>
    <t>アーチ・ドレン工法</t>
  </si>
  <si>
    <t>線導水工(ゴム系)</t>
  </si>
  <si>
    <t>KK-120043-VG</t>
  </si>
  <si>
    <t xml:space="preserve">本技術はプラスチック製の成型された耐衝撃性を有する樋を壁面にアンカーボルトで固定する線導水で従来はゴム系の導水材をコンクリートはつりして埋め込んで使用していた。本技術の活用により経済性、難燃性を期待できます。  </t>
  </si>
  <si>
    <t>はさまれん棒</t>
  </si>
  <si>
    <t>単管パイプによる作業員保護</t>
  </si>
  <si>
    <t>CB-180021-VE</t>
  </si>
  <si>
    <t>はさまれん棒は、高所作業車における構造物への接触事故及びはさまれ事故を未然に防止するための注意喚起センサーです。</t>
    <phoneticPr fontId="3"/>
  </si>
  <si>
    <t>NSメッシュ工法</t>
  </si>
  <si>
    <t>線導水(溝切り)工法</t>
  </si>
  <si>
    <t>SK-170009-VE</t>
  </si>
  <si>
    <t>本技術は、導水シートとFRP形状保持帯をアンカーで固定する漏水対策(導水樋)工法で、従来ははつりをともなう線導水工法で対応していた。本技術の活用により、はつり不要かつ、簡単な施工で設置できるため、経済性,施工性の向上,それに併せコンクリート剥落防止も図れる。</t>
    <phoneticPr fontId="3"/>
  </si>
  <si>
    <t>裏込め注入工</t>
  </si>
  <si>
    <t>SR-LG工法</t>
  </si>
  <si>
    <t>可塑性エアモルタル</t>
  </si>
  <si>
    <t>HK-120037-VG</t>
  </si>
  <si>
    <t xml:space="preserve">SR-LG工法」は石炭火力発電所のフライアッシュ(産業副産物)を細骨材とした可塑性グラウト材を用いたトンネル背面空洞注入工法です。注入口付近にて可塑化材を添加するため長距離圧送(～4,000m程度)も可能で、あらゆるトンネルへの対応を実現しました。  </t>
  </si>
  <si>
    <t>完全水系はく落防止工法『VFRM-トンネル内装システム』</t>
  </si>
  <si>
    <t>ガラスクロス繊維シートによるはく落防止工法</t>
  </si>
  <si>
    <t>CB-120014-VG</t>
  </si>
  <si>
    <t xml:space="preserve">本技術はコンクリート構造物はく落防止工法で従来はガラスクロス繊維シートをエポキシ樹脂で貼り付ける工法で対応したが、自動車事故等による火災時の延焼、施工時の有機溶剤による人体への悪影響を伴っていた。新技術では完全水系材料を使用することで問題を解消した。   </t>
  </si>
  <si>
    <t>「NAV工法」・「NAV-G工法」・「NAV-G工法(UV仕様)」</t>
  </si>
  <si>
    <t>炭素繊維等を用いた連続繊維シート接着工法</t>
  </si>
  <si>
    <t>KT-100023-VG</t>
  </si>
  <si>
    <t xml:space="preserve">本技術は、対策後もコンクリート表面の既存ひび割れの進展状況や新たなひび割れ発生等を目視観察できる剥落防止工法である。 変状の目視観察による追加対策工の要否を判断でき、透明な耐候性塗料を使用することで紫外線の影響を受ける明かり部へも適用できる。  </t>
  </si>
  <si>
    <t>タフメッシュ工法</t>
  </si>
  <si>
    <t>連続繊維シート含浸工法</t>
  </si>
  <si>
    <t>KT-110012-VG</t>
  </si>
  <si>
    <t xml:space="preserve">本技術は連続繊維を樹脂にてシート状に成型した製品を接着材で貼付けるはく落防止工法で、従来は連続繊維シート含浸工法などで対応していた。本技術の活用により作業工数が少なくなるためコスト縮減と工期の短縮が図られる。  </t>
  </si>
  <si>
    <t>かため太郎</t>
  </si>
  <si>
    <t>ポリマーセメントはけ塗り</t>
  </si>
  <si>
    <t>KT-120036-VG</t>
  </si>
  <si>
    <t xml:space="preserve">本技術は、エポキシ樹脂スプレーによるコンクリート構造物の応急的補修材料で、従来は、ポリマーセメントはけ塗りで対応していた。本技術の活用により、従来技術の練混ぜやはけ塗りが不要なので、労務費減少と施工具経費がなくなることで、経済性の向上が期待できる。  </t>
  </si>
  <si>
    <t>サイド・ドレンⅡ型工法</t>
  </si>
  <si>
    <t>Vカット工法</t>
  </si>
  <si>
    <t>KK-150047-VE</t>
  </si>
  <si>
    <t>本技術はトンネルや橋梁上部からの漏水等を硬質塩ビ製の横引樋を使用して漏水を延長方向に導く漏水対策工であり、従来はコンクリートをVカットし導水ホースを入れモルタル補修していた。本技術の活用により周辺環境へ影響の抑制、経済性、品質の向上が期待できる。</t>
  </si>
  <si>
    <t>トンネルはく落対策工「ハードメッシュ」</t>
  </si>
  <si>
    <t>はつり落とし工や断面修復工等の補修工法</t>
  </si>
  <si>
    <t>KT-190006-VR</t>
  </si>
  <si>
    <t>本技術は、高剛性の難燃性炭素繊維製グリッドとガラスメッシュを一体化したネット系のトンネルはく落対策工法で、従来は、はつり落とし工や断面修復工等の補修工法で対応していた。本技術の活用により、施工面全体のはく落防止が可能となるため、安全性の向上が図れる。</t>
    <phoneticPr fontId="3"/>
  </si>
  <si>
    <t>トンネル小片はく落対策工「FF-TCC工法」</t>
  </si>
  <si>
    <t>はつり落とし工や断面修復工等の補修工法</t>
    <phoneticPr fontId="3"/>
  </si>
  <si>
    <t>KT-190047-VR</t>
  </si>
  <si>
    <t>本技術は、高伸度型シートとウレタン樹脂を用いたトンネル小片はく落対策工法で、従来は、はつり落とし工や断面修復工等の補修工法で対応していた。本技術の活用により、はく落魂への追従性が高く、透明樹脂により変状確認がし易いため、安全性および施工性の向上が図れる。</t>
    <phoneticPr fontId="3"/>
  </si>
  <si>
    <t>路面補修工</t>
    <phoneticPr fontId="3"/>
  </si>
  <si>
    <t>欠損部補修工</t>
  </si>
  <si>
    <t>アスファルト加熱保温BOX</t>
  </si>
  <si>
    <t>ダンプカー野積み</t>
  </si>
  <si>
    <t>16 ㎡</t>
  </si>
  <si>
    <t>CB-100030-VG</t>
  </si>
  <si>
    <t>本技術は、少量の加熱アスファルト混合物を長時間加熱保温する技術である。従来のシート等で覆う温度低下対策に比べ、ダンプカーに搭載した保温BOX内で加熱保温する事により、再調達によるプラントへの移動ロスを解消し、温度低下による材料廃棄の削減等を実現した。</t>
  </si>
  <si>
    <t>路面補修工</t>
  </si>
  <si>
    <t>マイルドパッチ</t>
  </si>
  <si>
    <t>常温合材(カットバックアスファルト系)</t>
  </si>
  <si>
    <t>1 t</t>
  </si>
  <si>
    <t>HR-110020-VG</t>
  </si>
  <si>
    <t xml:space="preserve">本技術は、転圧後に水を散布するだけで硬化するタイプの袋詰め常温アスファルト合材です。従来は常温アスファルト合材(カットバックアスファルト系)で対応していました。本技術の活用により、製造過程で発生するCO2を削減したり高い耐久性を得ることが可能です。  </t>
  </si>
  <si>
    <t>マットペーブ</t>
  </si>
  <si>
    <t>欠損部補修工(加熱As混合物)</t>
  </si>
  <si>
    <t>2 ㎡</t>
  </si>
  <si>
    <t>KK-100092-VG</t>
  </si>
  <si>
    <t xml:space="preserve">本技術は、アスファルト舗装のひび割れを補修するマット型の補修材である。本技術では作業が貼付けのみで、熟練作業員を必要とせず、短時間で施工が可能である。また、高い付着性引張強度を有し、補修箇所に密着する。 </t>
  </si>
  <si>
    <t>レスキューパッチ</t>
  </si>
  <si>
    <t>常温混合物(カットバックアスファルト系)</t>
  </si>
  <si>
    <t>KT-090060-VG</t>
  </si>
  <si>
    <t xml:space="preserve">本技術は、ポットホール補修等に使用する耐久性を高めた全天候型常温混合物です。従来は、常温混合物(カットバックアスファルト系)で対応していた。本技術の活用により、骨材飛散抵抗性・耐水性・流動抵抗性が高いため再補修の頻度削減を図ることができます。  </t>
  </si>
  <si>
    <t>オレンジパッチ</t>
  </si>
  <si>
    <t>石油系有機溶剤を含む常温合材</t>
  </si>
  <si>
    <t>1 袋</t>
  </si>
  <si>
    <t>QS-120034-VG</t>
  </si>
  <si>
    <t xml:space="preserve">路面補修に使用する常温合材で、従来は石油系有機溶剤が使用されているが、オレンジパッチは植物系の溶剤を使用しているため、人体・環境に優しい全天候型常温合材です。  </t>
  </si>
  <si>
    <t>貼付式路面補修シート</t>
  </si>
  <si>
    <t>常温合材での補修</t>
  </si>
  <si>
    <t>1 箇所・年</t>
  </si>
  <si>
    <t>TH-120006-VG</t>
  </si>
  <si>
    <t xml:space="preserve">本技術は、常温合材で補修していた路面損傷箇所(ポットホールや段差、クラック等)の上から追加で貼付式補修テープを貼り付け補修する技術である。本技術の活用により路面補修箇所の耐久性が向上し、補修コストの削減、合材の飛散防止等の安全性・品質改善が期待できる。  </t>
  </si>
  <si>
    <t>転圧アシスト機構搭載 前後進コンパクタ</t>
  </si>
  <si>
    <t>振動コンパクタ(前後進型)</t>
  </si>
  <si>
    <t>TH-120015-VG</t>
  </si>
  <si>
    <t xml:space="preserve">本機械は地盤の締固め具合を LEDスケールにより 『見える化』した前後進コンパクタで、従来は締固め具合の表示機構が無かった。本機械により締固めのムラを低減し、経験の浅い作業者でも熟練者と同等の締固めの仕上りが期待できる。  </t>
  </si>
  <si>
    <t>コールドパーミックス</t>
  </si>
  <si>
    <t>1t</t>
  </si>
  <si>
    <t>HR-160003-VE</t>
  </si>
  <si>
    <t xml:space="preserve">本材料は植物性の特殊添加剤を配合した改質アスファルトを用いた常温補修用混合物で、従来はカットバックアスファルト(石油系)を使用していた。路面湿潤状態でも施工が可能であり、施工性・耐久性の向上や保管期間の延長に期待できる。 </t>
  </si>
  <si>
    <t>スマートパッチ</t>
  </si>
  <si>
    <t>袋詰めの常温アスファルト合材</t>
  </si>
  <si>
    <t>KT-150068-VE</t>
  </si>
  <si>
    <t xml:space="preserve">本技術は、速効型ポリマーセメントを用いた道路の段差修正材で、従来は、袋詰めの常温アスファルト合材で対応していた。本技術の活用により、タイヤのねじり作用に対する飛散抵抗性が向上するとともに、コテで薄く敷きならすことができるため、施工性、品質が向上する。 </t>
  </si>
  <si>
    <t>スーパーロメンパッチ</t>
  </si>
  <si>
    <t>10㎡</t>
  </si>
  <si>
    <t>KT-190089-VE</t>
  </si>
  <si>
    <t>本技術は、施工継ぎ目に生じた段差などに使用するアスファルト乳剤系舗装段差修正材です。従来は常温合材で対応していた。本技術の活用により、高い流動性を有するため薄く施工することができ施工性が向上し、かつ摩耗抵抗性が高いため品質が向上する。</t>
  </si>
  <si>
    <t>ロードリペアW</t>
  </si>
  <si>
    <t>カットバックアスファルト系常温合材</t>
  </si>
  <si>
    <t>1t(トン)</t>
  </si>
  <si>
    <t>HK-190005-VE</t>
  </si>
  <si>
    <t>本技術は、特殊生成加工植物油を使用した水硬性の全天候型常温合材です。従来技術はカットバックアスファルト系常温合材で、冬期低温時に成分が凝固し、本来の性能を発揮できませんでしたが、本技術では、冬期の未開封状態での保存性及び施工時の性能が向上します。</t>
  </si>
  <si>
    <t>ロードプラスターK</t>
  </si>
  <si>
    <t>カットバック系全天候型常温アスファルト混合物</t>
  </si>
  <si>
    <t>KT-170005-VE</t>
  </si>
  <si>
    <t>本技術は、転圧前に散水することで早期に硬化する全天候型常温アスファルト混合物で、従来は、カットバック系全天候型常温アスファルト混合物で対応していた。本技術の活用により、耐流動性の向上による耐久性の向上とVOCの発生がなくなり周辺環境への影響抑制が図れる。</t>
  </si>
  <si>
    <t>プロパッチシート</t>
  </si>
  <si>
    <t>舗装面クラック補修専用の加熱型シール材充填</t>
  </si>
  <si>
    <t>CG-150005-VE</t>
  </si>
  <si>
    <t>プロパッチシートは改質アスファルトをベースとした応急用舗装クラック補修シートである。専用プライマーにて舗装クラックに貼付けることで短時間での交通開放を可能とする製品であり、さらに車両通過の重量でシートが塑性変形し、舗装になじみながらクラックを埋める。</t>
  </si>
  <si>
    <t>凹道埋たろう</t>
  </si>
  <si>
    <t>カットバックアスファルト系常温混合物</t>
  </si>
  <si>
    <t>KT-170095-VE</t>
  </si>
  <si>
    <t>本製品は、道路舗装の欠損部の応急的な補修に使用する袋詰めタイプのカットバック改質アスファルト系常温混合物で、従来はカットバックアスファルト系常温混合物で対応していた。本技術の活用により、安全性、品質、施工性、周辺環境の向上が図れます。</t>
    <phoneticPr fontId="3"/>
  </si>
  <si>
    <t>わだち掘れ補修工</t>
  </si>
  <si>
    <t>車載3Dスキャナを用いた舗装切削量等計算システム</t>
  </si>
  <si>
    <t>横断プロフィールメータによる計測</t>
  </si>
  <si>
    <t>HK-180003-VE</t>
  </si>
  <si>
    <t>横断プロフィールメータによる測定をMMS(モービル・マッピング・システム)に変更して、路面のわだち掘れを計測し、舗装の切削量、オーバーレイの合材量を計算する。 本技術の活用により、コスト縮減、工程短縮、安全性の向上が期待できる。</t>
  </si>
  <si>
    <t>高速3Dカメラとレーザーを用いた路面解析システム</t>
    <phoneticPr fontId="3"/>
  </si>
  <si>
    <t>人力による路面性状調査</t>
    <phoneticPr fontId="3"/>
  </si>
  <si>
    <t>3500 ㎡</t>
    <phoneticPr fontId="3"/>
  </si>
  <si>
    <t>HK-200010-VE</t>
  </si>
  <si>
    <t>本技術は高速３Dカメラとレーザを搭載した路面性状測定車により、路面の３次元形状を計測し路面性状(ひび割れ等）、横断形状を解析するシステムである。従来は人力による路面性状調査で対応していた。本技術の採用により施工性、経済性及び工程短縮の向上が期待できる。</t>
    <phoneticPr fontId="3"/>
  </si>
  <si>
    <t>クラックカットシール</t>
  </si>
  <si>
    <t>クラック補修</t>
  </si>
  <si>
    <t>KK-080029-VG</t>
  </si>
  <si>
    <t xml:space="preserve">本技術はアスファルト舗装のひび割れの補修工法である。従来のひび割れ補修工では、ひび割れ部にブロンアスファルトを加熱溶解しシールするが早期にひび割れが再発する。この為本技術ではひび割れの再発を防ぎ舗装寿命を延長し補修費用の縮減が可能な工法。  </t>
  </si>
  <si>
    <t>リフレッシュシールMix</t>
  </si>
  <si>
    <t>切削オーバーレイ工法(t=50mm)</t>
  </si>
  <si>
    <t>TH-100011-VG</t>
  </si>
  <si>
    <t xml:space="preserve">本技術は、加熱アスファルト混合物に特殊改質剤を添加することで、いたんだ舗装路面を、舗装厚さ1～2cmの薄層で効率的に補修することができる。この技術により、既設舗装の延命効果および、工期短縮と工事コストの縮減が可能である。  </t>
  </si>
  <si>
    <t>後方視界を妨げないソーラー式積載型車載標識装置</t>
  </si>
  <si>
    <t>可搬式標識装置</t>
  </si>
  <si>
    <t>CB-160005-VE</t>
  </si>
  <si>
    <t>トラックの荷台に積載する大型の車載標識の場合は、標識がリアウインドウを塞いでいたため車両後退時の安全に問題があった。新技術の活用により、大型の標識を非使用時に傾倒可能とすることでリアウインドウからの後方視界を確保し安全性を向上させた。</t>
  </si>
  <si>
    <t>工事看板用プリズム型再帰反射シート</t>
  </si>
  <si>
    <t>ガラスビーズを使用したカプセルレンズ型再帰反射シート</t>
  </si>
  <si>
    <t>KT-150092-VE</t>
  </si>
  <si>
    <t xml:space="preserve">本技術は工事看板用のプリズム型再帰反射シートで、従来はガラスビーズを使用したカプセルレンズ型であった。本技術の活用により再帰反射性能が高まり、特に走行中の自動車からの文字判読距離(40～60m)における視認性が向上し、ドライバーの安全性向上が期待できる。 </t>
  </si>
  <si>
    <t>大型組み立て式LED情報パネル「LIP」(リップ)</t>
  </si>
  <si>
    <t>工事用LED電光表示板</t>
  </si>
  <si>
    <t>6月</t>
  </si>
  <si>
    <t>KK-150020-VE</t>
  </si>
  <si>
    <t>本技術は、道路の維持修繕工事での走行車両や海洋上の工事で往航する船舶への情報を複数の高輝度LEDパネルを組み合わせ大画面・大型文字で案内表示する技術である。使用場所に応じた組合せが可能で、かつ大きな表示により、視認性と安全性が向上する。</t>
  </si>
  <si>
    <t>全天候型常温合材(ロードケア)</t>
    <phoneticPr fontId="3"/>
  </si>
  <si>
    <t>カットバックアスファルト系の常温合材</t>
    <phoneticPr fontId="3"/>
  </si>
  <si>
    <t>1 t</t>
    <phoneticPr fontId="3"/>
  </si>
  <si>
    <t>KT-180003-VE</t>
  </si>
  <si>
    <t>本技術は、低温時でも舗装欠損部の補修に使用できる全天候型常温合材です。従来はカットバックアスファルト系の常温合材で対応していました。 本技術の活用により、低温時の施工性が向上し、十分な締固めが確保できるため品質の向上が図れる。</t>
    <phoneticPr fontId="3"/>
  </si>
  <si>
    <t>横断歩道橋補修工</t>
  </si>
  <si>
    <t>紫外線硬化型FRPシート「e-シート」</t>
  </si>
  <si>
    <t>鉄板溶接による補修</t>
  </si>
  <si>
    <t>3㎡</t>
  </si>
  <si>
    <t>KT-170088-VR</t>
  </si>
  <si>
    <t>本技術は紫外線硬化型FRPシートによる鋼構造物の鋼板部補修工法で、従来は鉄板溶接による補修で対応していた。本技術の活用により、高い防錆性を有するFRPを補修材料を使用することで、溶接作業が不要となるため、品質の向上、工程の短縮および経済性の向上が図れる。</t>
  </si>
  <si>
    <t>とまるくん (普通車用)・(大型車用)</t>
  </si>
  <si>
    <t>クッションドラム</t>
  </si>
  <si>
    <t>CB-080028-VG</t>
  </si>
  <si>
    <t xml:space="preserve">本技術は、道路車線規制において誤って作業域に突入した車両を安全に最短に停止させる技術であり、突入車両を最短で停止させる事により交通誘導員及び作業員の"生命の安全と安心"を確保し、作業環境を向上させることができる技術です。 </t>
  </si>
  <si>
    <t>とまるぞーⅡ(大型車対応)</t>
  </si>
  <si>
    <t>CB-120024-VG</t>
  </si>
  <si>
    <t xml:space="preserve">本技術は、道路車線規制において誤って作業域に突入した車両を安全に最短に停止させる技術です。 突入車両を最短で停止させる事により交通誘導員及び作業員の"生命の安全と安心"を確保し、作業環境を向上させることができます。  </t>
  </si>
  <si>
    <t>スマートバーナー</t>
  </si>
  <si>
    <t>ライター着火の円筒形火口バーナー</t>
  </si>
  <si>
    <t>CB-120038-VG</t>
  </si>
  <si>
    <t>炎形状を従来の円筒形状から平たい形状に変えたことで、スミ部の施工の際、無駄な所を加熱することがなく施工性と経済性が約3割向上した。炎形状の変更は火口部を2重構造にすること(特許申請中)で実現した。また圧電式のワンタッチ点火式にしたことで安全性が向上した。</t>
  </si>
  <si>
    <t>ソーラー式工事用保安用品</t>
  </si>
  <si>
    <t>AC100V式交互通行信号機(1ヶ月間使用、引き込み工事)</t>
  </si>
  <si>
    <t>HR-110015-VG</t>
  </si>
  <si>
    <t xml:space="preserve">太陽電池とバッテリーによる駆動で環境対策はもちろんのこと、さらに高輝度LEDを採用し見やすさと省エネを図りました。 標準電波を利用し設置場所の制限を極力低減し利便性を向上させた保安機器。ソーラーシグナル、ソーラーサインボードをラインナップ。  </t>
  </si>
  <si>
    <t>アローライン</t>
  </si>
  <si>
    <t>矢印板</t>
  </si>
  <si>
    <t>HR-130023-VG</t>
  </si>
  <si>
    <t xml:space="preserve">本技術は、路面への置敷式の仮設の車輌誘導方向指示マットであり、従来技術は車輌誘導材として工事現場の手前に矢印板を置いていた。矢印板に加え、本技術の活用により、ドライバーの車線変更のタイミングを明確化にし、車輌誘導効果を向上させることが期待できる。  </t>
  </si>
  <si>
    <t>HR-130023-VE</t>
  </si>
  <si>
    <t>道路集水桝蓋用ロックピンシステム</t>
  </si>
  <si>
    <t>4点ボルト固定方式の集水桝蓋</t>
  </si>
  <si>
    <t>KT-120033-VG</t>
  </si>
  <si>
    <t xml:space="preserve">本技術は、集水桝蓋の跳ね上がりや浮上を防止する為のワンタッチで開閉できるロックピンシステムで、従来は4点ボルト固定方式の集水桝蓋で対応していた。本技術の活用により、蓋の脱着が容易となりメンテナンス時の作業性が向上する。  </t>
  </si>
  <si>
    <t>よく見えシート</t>
  </si>
  <si>
    <t>工事用車両幕(不透過)</t>
  </si>
  <si>
    <t>QS-110019-VG</t>
  </si>
  <si>
    <t>シート全面の小さな穴の効果で運転席から後方の視界を確保する工事用車両標示幕です</t>
  </si>
  <si>
    <t>ソーラー式フルカラーLED電光表示板</t>
  </si>
  <si>
    <t>100V電源式LED単色電光表示板(発動発電機仕様)</t>
  </si>
  <si>
    <t>TH-110004-VG</t>
  </si>
  <si>
    <t xml:space="preserve">これまでのAC100V電源仕様からソーラー式仕様にし、LED表示機は4文字2段の大型表示機でフルカラーにて内容を表示する。単色表示から最大26万色表現可能なフルカラー表示で視認性が向上。  </t>
  </si>
  <si>
    <t>同期アロー(車線規制用表示板)</t>
  </si>
  <si>
    <t>乾電池式LED矢印板</t>
  </si>
  <si>
    <t>TH-120014-VG</t>
  </si>
  <si>
    <t xml:space="preserve">本技術は無線通信機能を有し、複数の同製品を同期点滅または車線規制に合わせた高速、低速の流動点滅が行えるLED矢印板です。  </t>
  </si>
  <si>
    <t>バリバン(単管バリケード用衝撃緩衝材)</t>
  </si>
  <si>
    <t>単管キャップ</t>
  </si>
  <si>
    <t>1 基(バリケード)</t>
  </si>
  <si>
    <t>TH-120022-VG</t>
  </si>
  <si>
    <t xml:space="preserve">単管バリケードパイプによる第三者被害を抑制する衝撃緩衝材で、三角断面の中空成型構造体によって車両からの衝撃力を分散させ、ドライバーへのパイプ突き刺さり被害抑制が期待できる。  </t>
  </si>
  <si>
    <t>ピタリングライン(仮設可搬式ライン材)</t>
  </si>
  <si>
    <t>保安施設設置基準に則った施設</t>
  </si>
  <si>
    <t>100 回</t>
  </si>
  <si>
    <t>TH-140002-VE</t>
  </si>
  <si>
    <t xml:space="preserve">ピタリングラインは、交通規制を伴う道路工事などで工事規制部前後に任意の線形(ライン)を仮設標示し、ドライバーに対する視線誘導効果を高めることで、道路規制(保安施設)の品質向上を図る製品である。  </t>
  </si>
  <si>
    <t>道路パトロール支援サービス</t>
  </si>
  <si>
    <t>目視によるパトロールおよび手作業による報告書作成</t>
  </si>
  <si>
    <t>2年</t>
  </si>
  <si>
    <t>QS-170023-VE</t>
  </si>
  <si>
    <t xml:space="preserve">汎用的なスマートフォンを活用した道路パトロール業務支援の技術であり、従来はパトロール員の目視点検や手作業で対応していた。本技術の活用により、道路パトロール業務における路面性状確認機能を有し、また道路パトロール報告書作成業務の効率化が期待できる。 </t>
  </si>
  <si>
    <t>QS-170023-VE</t>
    <phoneticPr fontId="3"/>
  </si>
  <si>
    <t>SGめっきSP</t>
  </si>
  <si>
    <t>溶融亜鉛めっき</t>
  </si>
  <si>
    <t>QS-170020-VE</t>
  </si>
  <si>
    <t xml:space="preserve">従来の溶融亜鉛めっきより、高耐食性のめっきである。2浴工法で行い、特に溶融亜鉛めっきの耐食性が劣る塩害環境地域での高い耐食性が得られる。めっき皮膜は、アルミ10%程度・マグネシウム1%程度・ニッケル微量・亜鉛90%程度となり、品質の安定化が期待出来る </t>
  </si>
  <si>
    <t>フィルコンライトAll in Oneプレミクス(速硬性プレミクスエアモルタル)</t>
  </si>
  <si>
    <t>現地プラントで混合し製造するエアモルタル</t>
  </si>
  <si>
    <t>4m3</t>
  </si>
  <si>
    <t>KT-130021-VG</t>
  </si>
  <si>
    <t>本技術は空洞充填に使用するプレミクスエアモルタルで、従来は現地プラントで混合し製造するエアモルタルで対応していた。本技術の活用により、現地プラントが必要ないため施工性の向上が図られます。</t>
  </si>
  <si>
    <t>KT-130021-VR</t>
  </si>
  <si>
    <t>車両飛び込まれ警告システム「ドレミ」</t>
  </si>
  <si>
    <t>保安柵を活用した車線規制</t>
  </si>
  <si>
    <t>KT-170049-VR</t>
  </si>
  <si>
    <t>本技術は一般道路車線規制時に規制エリアへの車両飛び込まれを警告するレーダーシステムで、従来は保安柵を活用した車線規制のみで対応していた。本技術の活用により飛び込まれる数秒前に警告を発し、作業者が身構えることで被害が軽減するので安全性の向上が図れます。</t>
  </si>
  <si>
    <t>リサイクルゴム製ハンプ&lt;減速くん&gt;</t>
  </si>
  <si>
    <t>アスファルト盛り上げハンプ</t>
  </si>
  <si>
    <t>3m</t>
  </si>
  <si>
    <t>KT-160087-VR</t>
  </si>
  <si>
    <t>本技術は、リサイクルゴム製ハンプで段差を設けて通過車両の速度抑制を促す技術で、従来はアスファルト盛り上げハンプで対応していた。 本技術の活用により、車両重量による形状の変化がなくなり耐久性の向上と、工事時間の削減が可能となり経済性の向上が図れます。</t>
  </si>
  <si>
    <t>落下防止装置用ワイヤロープの端末金具「スクラムクランプ(SC金具)」</t>
  </si>
  <si>
    <t>ワイヤグリップ</t>
  </si>
  <si>
    <t>KK-190016-VE</t>
  </si>
  <si>
    <t>本技術はワイヤロープの端末を連結する金具であり、従来はワイヤグリップで対応していた。本技術の活用により、経済性、施工性の向上および工程の短縮が期待できる。</t>
    <phoneticPr fontId="3"/>
  </si>
  <si>
    <t>緊急避難信号送受信装置システム(しらすんだー)</t>
  </si>
  <si>
    <t>警笛、安全旗周知システム</t>
  </si>
  <si>
    <t>200m</t>
  </si>
  <si>
    <t>CB-180022-VE</t>
  </si>
  <si>
    <t>本技術は、車線規制に対する侵入車両の危険性を作業員に光と音で瞬時に警告するシステムであり、従来は警笛の確認、安全旗の視認により警告していた。本技術の活用により、危険性の警告が瞬時となるため、避難の可能性が高まり作業員の安全性の向上が期待できる。</t>
    <phoneticPr fontId="3"/>
  </si>
  <si>
    <t>スケルコン</t>
  </si>
  <si>
    <t>KK-180034-VE</t>
  </si>
  <si>
    <t>本技術は、半透明カラーコーン本体により内部が可視できる技術であり、従来技術の不透明カラーコーンでは本体を持ち上げて内部を目視確認していた。本技術の活用により、テロ活動や破壊活動の抑制が期待でき、安全点検作業の迅速化が図れる。</t>
  </si>
  <si>
    <t>デジタルサイネージ案内板「キャリースクリーン」</t>
    <phoneticPr fontId="3"/>
  </si>
  <si>
    <t>電光標識</t>
    <phoneticPr fontId="3"/>
  </si>
  <si>
    <t>3ヶ月</t>
    <rPh sb="2" eb="3">
      <t>ゲツ</t>
    </rPh>
    <phoneticPr fontId="3"/>
  </si>
  <si>
    <t>QS-200054-VE</t>
  </si>
  <si>
    <t>本技術は、仮設工（工事看板）に関する技術である。特殊スクリーンで手軽に設置できるデジタルサイネージ技術で、従来は、電光標識で対応していた。本技術の活用により、設置・撤去・運搬が容易となるため、作業効率に優れる。</t>
    <phoneticPr fontId="3"/>
  </si>
  <si>
    <t>自己発電型無線スイッチ対応工事用LED表示機</t>
  </si>
  <si>
    <t>工事用LED表示機を有線スイッチによる表示切替をする技術</t>
    <phoneticPr fontId="3"/>
  </si>
  <si>
    <t>KT-200021-VE</t>
  </si>
  <si>
    <t>本技術は、工事用LED表示機を自己発電型無線スイッチで操作する技術で、従来は、有線スイッチによる表示切替で対応していた。本技術の活用により、通信ケーブルの敷設が不要となり、作業員の事故リスクの低減、作業工数を削減できる為、安全性の向上と工程短縮が図れる。</t>
    <phoneticPr fontId="3"/>
  </si>
  <si>
    <t>電波式LED矢印板</t>
    <phoneticPr fontId="3"/>
  </si>
  <si>
    <t>同期点滅をしない乾電池式LED矢印板</t>
    <phoneticPr fontId="3"/>
  </si>
  <si>
    <t>KT-210081-VE</t>
  </si>
  <si>
    <t>本技術は、日本標準電波を受信し、同期点滅・同期スクロールの機能を持たせたLED矢印板で、従来は同期せず個々に点灯する矢印板で対応していました。本技術の活用で複数個の矢印板が同期動作する事により、夜間工事や事故現場での車線規制の視認性が向上します。</t>
    <phoneticPr fontId="3"/>
  </si>
  <si>
    <t>360°LEDヘッドライト「HALO（ヘイロー）」</t>
    <phoneticPr fontId="3"/>
  </si>
  <si>
    <t>一般に使用されているヘルメット</t>
    <phoneticPr fontId="3"/>
  </si>
  <si>
    <t>1個</t>
    <rPh sb="1" eb="2">
      <t>コ</t>
    </rPh>
    <phoneticPr fontId="3"/>
  </si>
  <si>
    <t>KK-200058-VE</t>
  </si>
  <si>
    <t>本技術は既存のヘルメットに装着する360°照らすLEDヘッドライト製品の技術であり、従来は一般に使用されているヘルメットであった。本技術の活用により、夜間における周囲全方向からの被視認性向上、作業者の周囲・足元の視認性向上による安全性の向上が期待できる。</t>
    <phoneticPr fontId="3"/>
  </si>
  <si>
    <t>簡易な路面段差修正材(KFロードメンテN)</t>
    <phoneticPr fontId="3"/>
  </si>
  <si>
    <t>袋詰めの常温アスファルト合材</t>
    <phoneticPr fontId="3"/>
  </si>
  <si>
    <t>3.5 ㎡</t>
    <phoneticPr fontId="3"/>
  </si>
  <si>
    <t>KT-200044-VE</t>
  </si>
  <si>
    <t>本技術は道路舗装部の段差修正材で、従来は袋詰めの常温アスファルト合材で対応していた。粉体と樹脂を現地で混合する材料であり、混合直後は流動性を有し、施工後早期に硬化し、高い付着強度を発現する。これにより工程・施工精度ならびに品質の向上が図れる。</t>
    <phoneticPr fontId="3"/>
  </si>
  <si>
    <t>亜鉛防食材料</t>
  </si>
  <si>
    <t>溶融亜鉛めっき</t>
    <phoneticPr fontId="3"/>
  </si>
  <si>
    <t>1km</t>
    <phoneticPr fontId="3"/>
  </si>
  <si>
    <t>KT-180033-VE</t>
  </si>
  <si>
    <t xml:space="preserve">	本技術は、鋼構造物の地際や固定箇所等の錆びやすい箇所に用いる亜鉛防食材料で、従来は溶融亜鉛めっきのみで対応してきた。本技術の活用により、厚膜が形成できるので、鋼構造物の耐久性が向上し、品質の向上が図れる。</t>
    <phoneticPr fontId="3"/>
  </si>
  <si>
    <t>共同溝工</t>
    <phoneticPr fontId="3"/>
  </si>
  <si>
    <t>電線共同溝工</t>
    <phoneticPr fontId="3"/>
  </si>
  <si>
    <t>地下埋設物防護具『CSボックス』</t>
  </si>
  <si>
    <t>鋼板による埋設物防護</t>
  </si>
  <si>
    <t>6 ㎡</t>
  </si>
  <si>
    <t>CG-100021-VG</t>
  </si>
  <si>
    <t xml:space="preserve">本技術は、地下埋設物を防護する物品であり、従来は鋼板による防護で対応していた。本技術の活用により、防護効果が高まり埋設物の安全性向上が期待できる。  </t>
  </si>
  <si>
    <t>共同溝工</t>
  </si>
  <si>
    <t>電線共同溝工</t>
  </si>
  <si>
    <t>電線共同溝(通信)用接着レスさや管</t>
  </si>
  <si>
    <t>接着さや管</t>
  </si>
  <si>
    <t>KT-150113-VE</t>
  </si>
  <si>
    <t>本技術は、電線共同溝用共用FA方式及び1管セパレ-ト方式で使用する接着レスさや管で、 従来は接着剤を使用した接着接合で対応していた。 本技術の活用により、接着剤での接合が不要となり、施工性・施工品質の向上、施工コストの 削減が図られる。</t>
    <phoneticPr fontId="3"/>
  </si>
  <si>
    <t>トンネル工</t>
  </si>
  <si>
    <t>トンネル工（ＮＡＴＭ）</t>
  </si>
  <si>
    <t>ドリルNAVI</t>
  </si>
  <si>
    <t>レーザープロットシステム及びパーカッションワイヤーライン工法による地山評価</t>
  </si>
  <si>
    <t>500m</t>
  </si>
  <si>
    <t>KK-160012-VE</t>
  </si>
  <si>
    <t>当工法は山岳トンネル工事の全さく孔作業において、さく岩機を正確な位置に誘導する「ドリルNavigation」、せん孔エネルギーから地山評価を行う「ドリルExplora」、無線LANを介し関連部署とせん孔データを共有する「ドリルNet」の3つの技術からなる。</t>
  </si>
  <si>
    <t>クリアショット 低粉じん吹付け工法</t>
  </si>
  <si>
    <t>酸性液体急結剤を用いた低粉じん吹付け工法</t>
  </si>
  <si>
    <t>KT-080020-VG</t>
  </si>
  <si>
    <t xml:space="preserve">本技術は低粉じんトンネル吹付け工法に関する。従来は液体急結剤が使用され、低温や湧水時において吹付け後剥落することがあった。本技術の活用により低粉じんで初期強度の高い吹付けが可能となり、条件の悪い場所でも剥落しない吹付けが可能となる。 </t>
  </si>
  <si>
    <t>SECコンクリート工法</t>
  </si>
  <si>
    <t>材料を一度に投入する一括練混ぜ工法</t>
  </si>
  <si>
    <t>698.4 m</t>
  </si>
  <si>
    <t>KT-100097-VG</t>
  </si>
  <si>
    <t xml:space="preserve">本技術は、練混ぜ水を分割し、所定の順序で材料を投入して練混ぜる工法で、従来は材料を一度に投入する一括練混ぜ工法であった。本技術の活用により分離抵抗性が向上してブリーディングが抑制されるため品質の向上が期待できる。  </t>
  </si>
  <si>
    <t>デンカクリアップα</t>
  </si>
  <si>
    <t>粉じん低減剤と減水剤の併用</t>
  </si>
  <si>
    <t>KT-150021-VR</t>
  </si>
  <si>
    <t>本技術は、減水機能を付加した粉じん低減剤で、従来は、粉じん低減剤と減水剤の併用で対応していた。本技術の活用により、骨材の性状が悪く流動性が得られにくい場合、減水剤の添加の必要がなくなるので、経済性の向上が図れます。</t>
    <phoneticPr fontId="3"/>
  </si>
  <si>
    <t>トンネル支保工スクレーパー</t>
  </si>
  <si>
    <t>人力施工</t>
    <phoneticPr fontId="3"/>
  </si>
  <si>
    <t>HK-170013-VE</t>
  </si>
  <si>
    <t>吹付けコンクリートの仕上がり面の凹凸を平滑にし、鋼製支保工の表面に付着した余分なコンクリートを削り落とすものです。トンネル切羽で常時運用されるバックホウのブレーカー先端部分に装着して使用するため、作業時間の短縮が図れます。</t>
    <phoneticPr fontId="3"/>
  </si>
  <si>
    <t>スマートバッチャープラント</t>
    <phoneticPr fontId="3"/>
  </si>
  <si>
    <t>温水ボイラと温水タンクを装備した従来型吹付けプラント設備(練上がり温度自動制御機能なし)</t>
    <phoneticPr fontId="3"/>
  </si>
  <si>
    <t>1407m</t>
    <phoneticPr fontId="3"/>
  </si>
  <si>
    <t>CB-180023-VE</t>
  </si>
  <si>
    <t>現場配備のバッチャープラントで、冬期において、従来では温水ボイラで原水を加温して練り混ぜ水に使用していたが、一年を通して吹付け時のコンクリート温度を最適温度になるように練上がり温度を自動制御して製造することで、圧縮強度を向上させてはね返りを抑制する。</t>
    <phoneticPr fontId="3"/>
  </si>
  <si>
    <t>トンネル工（ＮＡＴＭ）</t>
    <phoneticPr fontId="3"/>
  </si>
  <si>
    <t>ロックボルト工</t>
  </si>
  <si>
    <t>NATMトンネルロックボルトキャップ「AKキャップ」</t>
  </si>
  <si>
    <t>不織布によるロックボルト頭部保護工</t>
  </si>
  <si>
    <t>CB-090004-VG</t>
  </si>
  <si>
    <t>ロックボルト頭部の突出による止水シートの破損を防ぐためのロックボルトキャップ。羽根型の保護板によりナット部だけでなく角座金の角部までカバーできるため、シートの防護効果が高く、ワンタッチではめ込むだけで施工性が良い。</t>
  </si>
  <si>
    <t>GRPロックボルトシステム(パワースレッド)</t>
  </si>
  <si>
    <t>ねじり棒鋼ロックボルト工</t>
  </si>
  <si>
    <t>1 断面</t>
  </si>
  <si>
    <t>CB-090005-VG</t>
  </si>
  <si>
    <t xml:space="preserve">ロックボルトの素材をねじり棒鋼からガラス繊維強化プラスチックとし、ナット・プレートも樹脂化することによってねじり棒鋼と同等以上の耐力を実現した。 重量はねじり棒鋼の1/4と軽量であり、耐腐食性、耐酸性にも優れており、長期にわたって性能を維持できる。 </t>
  </si>
  <si>
    <t>突起レスロックボルト</t>
  </si>
  <si>
    <t>10断面</t>
  </si>
  <si>
    <t>CG-160012-VE</t>
  </si>
  <si>
    <t>突起レスロックボルトは吹付けコンクリート面からの突起部をなくすことで防水シートの敷設がしやすく,覆工コンクリート打設時における防水シートの破損が防止でき,さらに吹付けコンクリート面の平滑性の向上により覆工コンクリートのひび割れを抑制できる。</t>
    <phoneticPr fontId="3"/>
  </si>
  <si>
    <t>覆工工</t>
  </si>
  <si>
    <t>トンネルミスト</t>
  </si>
  <si>
    <t>乾燥収縮低減剤+防風シート</t>
  </si>
  <si>
    <t>1038 m</t>
  </si>
  <si>
    <t>CG-080012-VG</t>
  </si>
  <si>
    <t xml:space="preserve">本技術は、新設トンネル施工において、覆工コンクリートのひび割れ対策、耐久性の向上を目的とした製品である。覆工全面を覆うシートを有した養生台車を用い、覆工面に水を霧状に噴霧し保温・湿潤状態を維持する。  </t>
  </si>
  <si>
    <t>覆工コンクリート保温・湿潤養生システム</t>
  </si>
  <si>
    <t>乾燥収縮低減剤の添加</t>
  </si>
  <si>
    <t>CG-110015-VG</t>
  </si>
  <si>
    <t xml:space="preserve">本技術は、覆工コンクリートの保温・湿潤養生技術であり、従来は乾燥収縮低減剤の添加等で対応していたが、本技術の活用により、覆工コンクリートの強度増進や緻密化、収縮ひび割れの抑制など耐久性品質が向上する。また、従来技術に比べてコストを縮減できる。  </t>
  </si>
  <si>
    <t>超音波加湿養生システム「モイストキュア」</t>
  </si>
  <si>
    <t>コンクリートへの乾燥収縮低減剤の添加</t>
  </si>
  <si>
    <t>HK-090005-VG</t>
  </si>
  <si>
    <t xml:space="preserve">本技術は、超音波加湿器を用いて脱型後の覆工コンクリートを養生するシステムである。本技術を活用することで、ひび割れが抑制され、構造物の高品質化と耐久性の向上が期待できる。   </t>
  </si>
  <si>
    <t>マイスタークリート工法</t>
  </si>
  <si>
    <t>覆工コンクリート工</t>
  </si>
  <si>
    <t>HK-120007-VG</t>
  </si>
  <si>
    <t xml:space="preserve">本工法は、覆工コンクリートの打設工法であり、吹上口の増設、天端引抜きバイブレータ、加圧充填、余剰空気・ブリーディング水の強制排除を複数組み合わせて覆工コンクリートを高品質に構築するものである。  </t>
  </si>
  <si>
    <t>ウォーター・キュア</t>
  </si>
  <si>
    <t>HR-110019-VG</t>
  </si>
  <si>
    <t xml:space="preserve">本技術はトンネル覆工コンクリートのひび割れを低減させるもので、脱型後に覆工コンクリートを湿潤状態にすることによりコンクリートの水和を積極的に促進させ、コンクリート表面を緻密化し耐久性の向上が図られる。  </t>
  </si>
  <si>
    <t>サイクルボクサー</t>
  </si>
  <si>
    <t>転用型鋼製型枠による箱抜工法</t>
  </si>
  <si>
    <t>KK-110012-VG</t>
  </si>
  <si>
    <t xml:space="preserve">本技術は、コンクリート型枠用合板を使用した転用型木製型枠で、道路トンネル工事において消火栓等の設置用スペースの確保するための空間形成に使用する箱抜型枠です。本技術の活用によりコスト縮減による経済性及び軽量化により施工性が向上する。  </t>
  </si>
  <si>
    <t>バルチップJK/MK</t>
  </si>
  <si>
    <t>KT-100021-VG</t>
  </si>
  <si>
    <t xml:space="preserve">本技術は、コンクリートにポリプロピレン製短繊維を添加する技術で、従来はプレーンコンクリートで対応していた。本技術の活用により、トンネル覆工コンクリート、橋梁上部工などに剥離・剥落防止機能を付与することができ、第三者被害に対する安全性が向上する。  </t>
  </si>
  <si>
    <t>パラソル30ミスト工法</t>
  </si>
  <si>
    <t>乾燥収縮低減剤添加工法</t>
  </si>
  <si>
    <t>KT-100038-VG</t>
  </si>
  <si>
    <t xml:space="preserve">本技術はトンネルの覆工コンクリートのひび割れ抑制に対する懸架式ミスト湿潤養生工法で、従来は乾燥収縮低減剤添加工法で対応していた。本技術の活用により、初期のコンクリート水和反応が促進されることとなり、覆工コンクリートの品質向上・耐久性向上が期待できる。  </t>
  </si>
  <si>
    <t>トンネル覆工初期養生FRP工法</t>
  </si>
  <si>
    <t>外版に鋼板を使用したセントル</t>
  </si>
  <si>
    <t>KT-150039-VE</t>
  </si>
  <si>
    <t xml:space="preserve">本技術は、FRP材を外版とした初期養生機能を有するセントルを使用するトンネル覆工工法である。従来は外版に鋼板を使用したセントルで対応していた。本技術の活用により、覆工後の外気温によるコンクリート表面温度の低下が抑えられるため、品質の向上となる。 </t>
  </si>
  <si>
    <t>SGシート</t>
  </si>
  <si>
    <t>単色単層の防水シート</t>
  </si>
  <si>
    <t>KT-150067-VE</t>
  </si>
  <si>
    <t>本技術は白色層と黒色層で構成される複層防水シートで、従来は単色単層の防水シートで対応していた。本技術の活用によりトンネル坑内等の比較的照度が低い現場における防水層損傷箇所の視認性が確保できるため、品質の向上が図れる。</t>
  </si>
  <si>
    <t>フリードームシステム</t>
  </si>
  <si>
    <t>コンクリート乾燥収縮低減剤</t>
  </si>
  <si>
    <t>KT-140115-VR</t>
  </si>
  <si>
    <t>本技術は、トンネル覆工コンクリートの養生シスムであり、従来はコンクリート乾燥収縮低減剤で対応していた。本技術の活用によりエアーマットで保湿・保温することで、添加剤を使用せずに施工できることから経済性の向上が期待できる。</t>
  </si>
  <si>
    <t>覆工コンクリート給水養生システム</t>
  </si>
  <si>
    <t>HK-170002-VE</t>
  </si>
  <si>
    <t>覆工コンクリートに水分の分散性の高いシートをバルーンで密着させ、シート状のホースより給水することで、均一に覆工コンクリート面へ給水養生可能です。7日間養生することで、透気係数、反発度の測定で材齢42日、材齢6ヶ月のいずれも向上する事を確認しました。</t>
    <phoneticPr fontId="3"/>
  </si>
  <si>
    <t>面状発熱体シートによるセントル加温養生システム</t>
  </si>
  <si>
    <t>セントルのシート養生とヒーターによる加温</t>
  </si>
  <si>
    <t>KK-180004-VE</t>
  </si>
  <si>
    <t>本技術はトンネル覆工・坑門工コンクリート工事におけるセントルに面状発熱体シートを用いる加温養生技術であり、従来はセントルのシート養生とヒーターによる加温を行っていた。本技術の活用により、CO2削減等による作業環境の向上が期待できる。</t>
    <phoneticPr fontId="3"/>
  </si>
  <si>
    <t>コンフィルテープ工法</t>
    <phoneticPr fontId="3"/>
  </si>
  <si>
    <t>吹上方式での覆工コンクリート打設による自然排出</t>
    <phoneticPr fontId="3"/>
  </si>
  <si>
    <t>KK-170043-VE</t>
  </si>
  <si>
    <t>申請技術はトンネル覆工コンクリート打設において、防水シートに不織布製テープを貼付けセントル型枠内の残留空気およびブリーディング水を排出する工法で、従来は吹上方式打設による自然排出で対応していた。本技術の活用により天端部の充填性が高まるので品質が向上する</t>
    <phoneticPr fontId="3"/>
  </si>
  <si>
    <t>排水工</t>
    <phoneticPr fontId="3"/>
  </si>
  <si>
    <t>モノドレンRB</t>
  </si>
  <si>
    <t>遮水シート</t>
  </si>
  <si>
    <t>HR-090010-VG</t>
  </si>
  <si>
    <t xml:space="preserve">トンネルアーチ部排水用に開発したシート状の排水材です。排水機構のリブ構造体と取り付け用のベルト部を一体成形したことで、排水性能および取り付け時の作業効率を向上しました。また、非常に薄いため、カットが容易であり、かつ、NATMシート取り付けの妨げになりません。  </t>
  </si>
  <si>
    <t>補助工法</t>
  </si>
  <si>
    <t>パノラマ工法</t>
  </si>
  <si>
    <t>注入式フォアポーリング+鏡ボルト工</t>
  </si>
  <si>
    <t>CB-080032-VG</t>
  </si>
  <si>
    <t>パノラマ工法は小口径長尺鋼管をトンネル天端部、鏡面に打設し、地山内に注入材を注入することによって切羽前方地山を広範囲に改良、拘束し、前方地山の安定を図る工法であり、長尺施工のため従来のフォアポーリングおよび鏡ボルト工と比較して工期・工費が低減される。</t>
  </si>
  <si>
    <t>Me工法</t>
  </si>
  <si>
    <t>注入式長尺先受け工(縦スリットのない鋼管を用いるAGF工法)</t>
  </si>
  <si>
    <t>1 シフト</t>
  </si>
  <si>
    <t>KT-080027-VG</t>
  </si>
  <si>
    <t xml:space="preserve">本技術は切除管に縦スリットを入れた鋼管を用いる注入式長尺切羽補強工で、従来は縦スリットのない鋼管を用いた注入式長尺先受け工で対応していた。本技術の活用により、撤去管の鋼管と注入材との分別が容易となり、鋼管をリサイクル資源として活用することができる。  </t>
  </si>
  <si>
    <t>端末管事前撤去型AGF工法 (AGF-TK工法)</t>
  </si>
  <si>
    <t>注入式長尺先受工法(AGF-P工法)</t>
  </si>
  <si>
    <t>CB-150001-VE</t>
  </si>
  <si>
    <t>端末管事前撤去型AGF工法は,地山に残置した端末管の掘削対象範囲となる部分を掘削前に撤去することにより,従来は撤去時の衝撃により掘削範囲外に発生していた緩みを抑制し,抜け落ちを低減することで施工精度を向上させる工法である.</t>
  </si>
  <si>
    <t>仮設備工</t>
  </si>
  <si>
    <t>トンネル工事用電気集じん器 e-DUSCO(イーダスコ)</t>
  </si>
  <si>
    <t>フィルタ式集じん機</t>
  </si>
  <si>
    <t>TH-100024-VG</t>
  </si>
  <si>
    <t xml:space="preserve">本技術はトンネル掘削工事や地下構造物建設工事などにおいて発生した粉じんを高い集じん率で処理する省電力電気式集じん器であり、従来はフィルタ式集じん機で対応していた。本技術の活用により、コスト縮減効果及び消費電力の低減に伴うCO2排出量の削減効果が期待できる。  </t>
  </si>
  <si>
    <t>シグナルシート</t>
  </si>
  <si>
    <t>トンネル工における防水工</t>
  </si>
  <si>
    <t>KK-100083-VG</t>
  </si>
  <si>
    <t>白黒二層のシグナル層付き防水層を有する防水シートを用いることにより、、防水層損傷時の損傷箇所が白黒の高コントラストによって明示されるため、通常の坑内照明の下で目視にて容易に損傷箇所を発見することが可能となりました。</t>
  </si>
  <si>
    <t>トンネル覆工コンクリート トータル養生システム</t>
  </si>
  <si>
    <t>覆工コンクリート トータル養生工法</t>
  </si>
  <si>
    <t>1000メートル</t>
  </si>
  <si>
    <t>CB-120032-VG</t>
  </si>
  <si>
    <t xml:space="preserve">本技術はトンネル覆工コンクリート養生システムで、覆工コンクリートの内部温度応力によるひび割れ防止と、冬季の若材齢(脱枠時)強度不足に起因するひび割れを防止する技術である。加温・保温セントル、加温・湿潤養生台車、保温・湿潤台車の3台で構成されいる。 </t>
  </si>
  <si>
    <t>SLVアンカー(スリーブ打込み式メネジアンカー)</t>
  </si>
  <si>
    <t>本体打ち込み式メネジアンカー</t>
  </si>
  <si>
    <t>1000本</t>
  </si>
  <si>
    <t>QS-190014-VE</t>
  </si>
  <si>
    <t>インナーを引き抜こうとするとスリーブが拡がり抜けなくなる構造で、従来のメネジアンカーにはなかった追従拡張機能・高い引抜強度を有しており、目視による施工完了(拡張完了)の確認ができる安全確立型のあと施工アンカーである。</t>
    <phoneticPr fontId="3"/>
  </si>
  <si>
    <t>立坑・斜坑</t>
  </si>
  <si>
    <t>建設現場向け特殊無線 「HERIMA」</t>
  </si>
  <si>
    <t>規制物による作業範囲設定、交通誘導員による安全管理</t>
  </si>
  <si>
    <t>KT-170001-VE</t>
  </si>
  <si>
    <t xml:space="preserve">本技術は磁界により危険範囲を設定する事で磁界に入った作業者本人と周囲の作業者にアラートを発生するシステムで、従来は規制材と交通誘導員による安全管理が行われていた。本技術の活用により規制材及び人件費が削減が出来るので、経済性の向上が図れます。 </t>
  </si>
  <si>
    <t>レーザー距離計による多点同時変位計測システム</t>
  </si>
  <si>
    <t>自動追尾型トータルステーションを用いた変位計測システム</t>
  </si>
  <si>
    <t>KT-110063-VG</t>
  </si>
  <si>
    <t xml:space="preserve">本技術はレーザー距離計を用いた地盤の面的挙動をリアルタイムに監視する技術で、従来は自動追尾型トータルステーションを用いた変位計測システムで対応していた。 本技術の活用により1秒間隔で多点同時に連続計測でき、僅かな変位を検知できるので安全性が向上する。  </t>
  </si>
  <si>
    <t>3D-TUBE</t>
  </si>
  <si>
    <t>スチールテープ・レベル測量による出来形測定</t>
  </si>
  <si>
    <t>SK-120005-VG</t>
  </si>
  <si>
    <t xml:space="preserve">本システムは、三次元スキャナによる施工段階毎のトンネル出来形計測システムで、従来は、スチールテープ等で対応していた。本技術の面的な出来形管理により、アタリ・余堀り判定やコンクリート打設量計算等、山岳トンネルの全く新しい情報化施工管理を支援します。  </t>
  </si>
  <si>
    <t>無線式重機接近警報装置「HESAR」</t>
  </si>
  <si>
    <t>カラーコーンによる作業範囲の明示と監視員配置</t>
  </si>
  <si>
    <t>KT-130008-VG</t>
  </si>
  <si>
    <t xml:space="preserve">本技術は、ICタグを使用した重機接近警報装置である。従来は、カラーコーンによる作業範囲の明示と監視員配置で対応していた。本技術の活用により、カラーコーンの設置・撤去が不要となるため、施工性の向上が期待できる。 </t>
  </si>
  <si>
    <t>KT-130008-VE</t>
  </si>
  <si>
    <t>トンネル・シールド・推進工事に伴う基準測量(ロボティックトータルステーション)</t>
  </si>
  <si>
    <t>トータルステーション等による坑内測量</t>
  </si>
  <si>
    <t>1 日測量</t>
  </si>
  <si>
    <t>QS-100023-VG</t>
  </si>
  <si>
    <t xml:space="preserve">トンネル、シールド、推進工事において、坑内基準点(ダボ点)の精度を上げる事による施工管理精度の向上、及び到達精度を高める技術です。  </t>
  </si>
  <si>
    <t>RFID作業員接近警報装置「IDガードマン」</t>
  </si>
  <si>
    <t>ロードコーンによる作業範囲区別と警備員による監視</t>
  </si>
  <si>
    <t>KT-150103-VE</t>
  </si>
  <si>
    <t xml:space="preserve">本技術は、作業員の重機作業エリア接近時における注意喚起する技術で、従来は、ロードコーンによる作業範囲区別と誘導員による誘導で対応していた。 本技術の活用により、車輌の構造的死角も解消して全方位監視が可能になるため、安全性の向上に期待できる。 </t>
  </si>
  <si>
    <t>TSP303トンネル切羽前方地質探査</t>
  </si>
  <si>
    <t>コアボーリング</t>
  </si>
  <si>
    <t>CB-150009-VE</t>
  </si>
  <si>
    <t>本技術は施工中にトンネル切羽前方の弾性波速度分布を3次元解析で予測するもので、従来は切羽からのコアボーリングで地質を把握していた。本技術の活用により、トンネル掘削に対して悪影響を及ぼす断層破砕帯や湧水の有無を事前に迅速に把握することが期待出来る。</t>
    <phoneticPr fontId="3"/>
  </si>
  <si>
    <t>ワンタッチ防水コネクタ</t>
  </si>
  <si>
    <t>端子台接続工法</t>
  </si>
  <si>
    <t>420 箇所</t>
  </si>
  <si>
    <t>CB-110032-VG</t>
  </si>
  <si>
    <t>本技術は、ワンタッチで電線を接続する防水コネクタ技術である。従来は現場にて電線の皮むき作業等を行うため、作業者の技量による要素が大きかった。本技術は、誤配線なく、ワンタッチで電気的な接続及び防水ができ、工期短縮と作業品質の確保が期待できる。</t>
  </si>
  <si>
    <t>通風遮断養生エアー式バルーン</t>
  </si>
  <si>
    <t>膨張材</t>
  </si>
  <si>
    <t>HK-100007-VG</t>
  </si>
  <si>
    <t xml:space="preserve">坑口または、坑内に設置することで通風を遮断します。坑内全体の急激な温度・湿度の変化を防ぎ、養生環境を向上させます。坑口付近(東京都1月)での供試体の比較試験で、3倍(材令24時間)の強度発現を確認しています。3名の作業、約4時間で設置できます。  </t>
  </si>
  <si>
    <t>EGy防水コネクタ</t>
  </si>
  <si>
    <t>420箇所</t>
  </si>
  <si>
    <t>CB-170026-VE</t>
  </si>
  <si>
    <t>本技術は、ワンタッチで電線を接続する防水コネクタ技術である。従来は現場にて電線の皮むき接続作業を行い、作業者の技量による要素が大きく、工期短縮と接続作業品質の向上が期待できる。さらに、半嵌合状態でのコネクタ接続を防止する機能を有する。</t>
    <phoneticPr fontId="3"/>
  </si>
  <si>
    <t>道路除雪工</t>
  </si>
  <si>
    <t>アルミ製 スノーポール (強化リブ6箇所付)</t>
  </si>
  <si>
    <t>スノーポール</t>
  </si>
  <si>
    <t>HK-120025-VG</t>
  </si>
  <si>
    <t xml:space="preserve">本技術は主材料にアルミを使用したスノーポールで、従来の主材料は鋼管(樹脂被覆付)を使用していた。 本技術の活用により、主材料を約50%軽量化した事で労働環境の改善、作業速度向上にも寄与する。  </t>
  </si>
  <si>
    <t>合金鋼製リング付タイヤチェーン</t>
  </si>
  <si>
    <t>普通鋼製リング付タイヤチェーン</t>
    <phoneticPr fontId="3"/>
  </si>
  <si>
    <t>4 本</t>
    <phoneticPr fontId="3"/>
  </si>
  <si>
    <t>KK-160031-VE</t>
  </si>
  <si>
    <t>本技術は材質・熱処理及び形状を改良した除雪機械用タイヤチェーンの技術であり従来は耐久性向上のために線径を太くして対応していたが、重量増による燃費効率、装着作業性の低下等の問題があった。本技術の活用により経済性、耐久性、環境への影響抑制の向上が期待できる</t>
    <phoneticPr fontId="3"/>
  </si>
  <si>
    <t>道路凍結防止工</t>
  </si>
  <si>
    <t>防氷剤【路通】</t>
  </si>
  <si>
    <t>凍結防止剤塩化ナトリウム</t>
  </si>
  <si>
    <t>1 Km/車線・日</t>
  </si>
  <si>
    <t>HK-120038-VG</t>
  </si>
  <si>
    <t xml:space="preserve">本材料は、路面の凍結を防止し、雪氷を融解するために路面に散布する材料である。従来は、塩素分の多い材料を使用している。本材料の使用により、凍結路面における走行車両のグリップ力向上、持続性の向上、鋼材の腐食抑制などが期待できる。  </t>
  </si>
  <si>
    <t>環境保全型 凍結防止剤</t>
    <phoneticPr fontId="3"/>
  </si>
  <si>
    <t>塩化ナトリウム</t>
    <phoneticPr fontId="3"/>
  </si>
  <si>
    <t>10Km/車線・週</t>
    <phoneticPr fontId="3"/>
  </si>
  <si>
    <t>HK-180019-VE</t>
  </si>
  <si>
    <t>本技術は、凍結や積雪の恐れのある又は、凍結や積雪した一般路面や傾斜路面に用いる凍結防止剤で、従来は塩化ナトリウムで対応していた。本技術は、粘性のあるグリセリンを主成分にした液体から成り、金属への腐食や植物への塩害を最小限に抑える効果がある。</t>
    <phoneticPr fontId="3"/>
  </si>
  <si>
    <t>橋梁上部工</t>
  </si>
  <si>
    <t>鋼橋製作工</t>
    <phoneticPr fontId="3"/>
  </si>
  <si>
    <t>鋼構造物溶接止端部の疲労強度向上工法</t>
  </si>
  <si>
    <t>グラインダー仕上げ工法</t>
  </si>
  <si>
    <t>CB-120011-VG</t>
  </si>
  <si>
    <t xml:space="preserve">本技術は、鋼構造物の溶接継手部を強化する技術であり、従来は溶接継手部の止端部をグラインダー仕上げで対応していた。本技術の活用により、溶接継手部が強化され鋼構造物の耐久性を向上させると共に、工期の短縮、作業者の作業負荷軽減が期待できる技術である。   </t>
  </si>
  <si>
    <t>鋼橋製作工</t>
  </si>
  <si>
    <t>鋼橋製作情報CAD編集システム「SoftDraw」</t>
  </si>
  <si>
    <t>NC情報変換プログラムとCAD作業の併用</t>
  </si>
  <si>
    <t>KK-100105-VG</t>
  </si>
  <si>
    <t>SoftDrawは鋼橋の製作情報システムやCADで作成される様々なフォーマットのNC情報を相互に変換し、形状や部材情報の修正、編集作業をサポートするシステムです。部材情報を一元管理することにより原寸作業の生産性と品質の向上が図れます。</t>
  </si>
  <si>
    <t>仮組立情報処理システム「A-sys」</t>
  </si>
  <si>
    <t>表計算ソフトとCADソフトを用いて作成する</t>
  </si>
  <si>
    <t>20 橋</t>
  </si>
  <si>
    <t>KT-110055-VG</t>
  </si>
  <si>
    <t xml:space="preserve">本技術は、鋼橋の仮組立に必要な仮組立検査表を自動作成するシステムであり、従来は表計算ソフトとCADソフトを用いて作成していた。本技術の活用により、受台配置図および仮組立検査表を自動出力できるようになり、省力化および工程の短縮が図れる。  </t>
  </si>
  <si>
    <t>鋼橋製作情報システム CastarJupiter (キャスタージュピター)</t>
  </si>
  <si>
    <t>2次元CADベースの橋梁原寸システム</t>
  </si>
  <si>
    <t>KT-120071-VG</t>
  </si>
  <si>
    <t xml:space="preserve">本技術は、鋼橋等の鋼構造物のプロダクトモデルを3次元CAD上に作成し、原寸作業を支援する製作情報システムで、従来は2次元CADベースの橋梁原寸システムにより対応していた。本技術の活用により、原寸作業を自動化できるため、経済性が向上する。  </t>
  </si>
  <si>
    <t>設計図面上に橋梁三次元モデルを作成するシステム「Click3D」</t>
  </si>
  <si>
    <t>2次元設計図面を用いた設計照査および実物大モックアップ製作による施工性検証</t>
  </si>
  <si>
    <t>KT-140116-VE</t>
  </si>
  <si>
    <t xml:space="preserve">本技術は設計図面上に橋梁三次元モデルを作成するシステムで、従来は2次元設計図面を用いた設計照査および狭隘箇所のモックアップ製作により施工性検証を行っていた。本技術により設計照査レベルの向上およびモックアップ製作を不要とした。  </t>
  </si>
  <si>
    <t>レーザー三次元計測システム 簡測くん</t>
  </si>
  <si>
    <t>トータルステーションを利用した橋梁部材計測</t>
  </si>
  <si>
    <t>1橋(L=100m)</t>
  </si>
  <si>
    <t>KT-140030-VR</t>
  </si>
  <si>
    <t xml:space="preserve">本技術は、レーザートラッカーを利用した橋梁部材の出来形計測システムで、従来は、トータルステーションを利用した橋梁部材計測で対応していた。本技術の活用により、時間が掛る計測ターゲット設置の段取りが不要で、計測球で直接計測可能なため、作業工程を短縮できる。 </t>
  </si>
  <si>
    <t>スプライスプレート保持具(SPチョーバン)</t>
  </si>
  <si>
    <t>シノ等を使用し手作業による、ボルトの穴合わせ後、番線で仮固定(保持)。</t>
  </si>
  <si>
    <t>1本(桁)</t>
  </si>
  <si>
    <t>CG-160008-VE</t>
  </si>
  <si>
    <t>本製品は、鋼製橋梁上部工の架設作業における主桁連結時に、スプライスプレートを丁番のように開閉状態をつくる現場用保持具です。スプライスプレートの脱落防止で安全性が図れ、桁とスプライスプレートの連結穴のセット時間短縮で作業の省力化が図れます。</t>
  </si>
  <si>
    <t>耐疲労性向上溶接材料および施工法</t>
  </si>
  <si>
    <t>グラインダによる止端処理</t>
  </si>
  <si>
    <t>KT-160009-VR</t>
  </si>
  <si>
    <t>本技術は溶接継手の疲労特性を向上させる技術で、従来はグラインダによる止端処理で対応していた。本技術の活用により構造物の耐久性が向上するとともに、処理速度向上による施工性および経済性の改善が図れます。</t>
  </si>
  <si>
    <t>橋梁塗装工（新設）</t>
  </si>
  <si>
    <t>Cold Galvanizing ローバル工法</t>
  </si>
  <si>
    <t>溶融亜鉛めっき JIS H 8641 HDZ55</t>
  </si>
  <si>
    <t>KK-090014-VG</t>
  </si>
  <si>
    <t xml:space="preserve">従来防食技術である溶融亜鉛めっきに見られるような鋼材の寸法・形状、施工場所の制限を受けることなく、工場及び現場施工に於ける常温での塗装により、溶融亜鉛めっきと同等の防食性能を有する塗膜を形成する技術。  </t>
  </si>
  <si>
    <t>省工程・目視膜厚判定 NOA塗装工法</t>
  </si>
  <si>
    <t>鋼構造物新設内面塗装D-5仕様</t>
  </si>
  <si>
    <t>KK-100023-VG</t>
  </si>
  <si>
    <t xml:space="preserve">膜厚計を用いずに目視で規定膜厚を確認でき、補修作業の手間を低減できる1回塗りの厚膜省工程塗装工法。第1層塗装材料は省検査形膜厚制御塗料であり、膜厚不足による不具合が少なくなることで、「結果的に期待耐用年数が延びる」と推定される。  </t>
  </si>
  <si>
    <t>エコビュー</t>
  </si>
  <si>
    <t>JIS G3106 溶接構造用圧延鋼材</t>
  </si>
  <si>
    <t>213.7 ton</t>
  </si>
  <si>
    <t>KK-120027-VG</t>
  </si>
  <si>
    <t xml:space="preserve">本技術は塗装キズ部やコバ部からの塗膜下腐食の進行を抑制する機能を付加した溶接構造用圧延鋼材であり、従来技術は、その機能は無かった。本技術の活用により鋼橋の塗り替え周期の延長が期待できる。  </t>
  </si>
  <si>
    <t>EZクリーナー</t>
  </si>
  <si>
    <t>ディスクグラインダによる研削処理</t>
  </si>
  <si>
    <t>10000 本</t>
  </si>
  <si>
    <t>KT-100007-VG</t>
  </si>
  <si>
    <t xml:space="preserve">本技術は、TCボルトのピンテール破断面に生じるバリを研削除去する技術である。 従来は、ディスクグラインダによる研削処理が行われていた。 本技術の活用により、研削に伴う研削粉の飛散を防止することができ、清掃や養生の手間を省け、工期短縮が期待できる。  </t>
  </si>
  <si>
    <t>ガスフレーム式金属溶射による重防食技術</t>
  </si>
  <si>
    <t>重防食塗装(C4系塗装)</t>
  </si>
  <si>
    <t>KT-100014-VG</t>
  </si>
  <si>
    <t xml:space="preserve">本技術は、鋼構造物にガスフレーム式金属溶射を用いた重防食技術である。従来は、重防食塗装(C4系塗装)で対応してきた。本技術により鋼構造物の耐久性の向上が図れ、メンテナンス期間が延長できライフサイクルコストの縮減が図れる。  </t>
  </si>
  <si>
    <t>塗装のコスト・工期・環境負荷を削減できる中塗上塗兼用塗料『ユニテクト30SF』</t>
  </si>
  <si>
    <t>鋼道路橋塗装・防食便覧(ふっ素樹脂塗料用中塗、ふっ素樹脂塗料上塗)</t>
  </si>
  <si>
    <t>TH-090014-VG</t>
  </si>
  <si>
    <t xml:space="preserve">鋼橋の新設塗装と塗替塗装は平成17年12月発行鋼道路橋塗装・防食便覧(以下便覧と略す)の塗装系が適用されており、新技術『ユニテクト30SF』を便覧の適用することで新設塗装と塗替塗装のコスト削減、工期短縮、環境負荷低減、安全性向上と耐久性向上が図れる。  </t>
  </si>
  <si>
    <t>金属溶射の塗装工程省力化工法(SIC工法)</t>
  </si>
  <si>
    <t>金属溶射を防食下地とした、有機溶剤系塗料による重防食塗装</t>
  </si>
  <si>
    <t>TH-140010-VR</t>
  </si>
  <si>
    <t xml:space="preserve">本工法は金属溶射の塗装仕様であり、重防食塗装の技術である。封孔処理と塗装にSICシーラー(無溶剤1液型無機系封孔剤)を使用する。従来は有機溶剤系塗料で対応していた。本工法の活用により、工程の削減、耐久性の向上、環境負荷の低減が期待できる。  </t>
  </si>
  <si>
    <t>環境負荷・塗装工程を削減できる中塗上塗兼用塗料「VフロンHB」</t>
  </si>
  <si>
    <t>ふっ素樹脂塗料用中塗、ふっ素樹脂塗料上塗</t>
  </si>
  <si>
    <t>CG-150007-VE</t>
  </si>
  <si>
    <t>鋼構造物塗装に適用する、長期耐久性を有した厚膜形ふっ素樹脂塗料です。 又、工程短縮が可能で環境にも優しい塗装システムです。</t>
  </si>
  <si>
    <t>アースコート防錆-塗装システム</t>
  </si>
  <si>
    <t>鋼道路橋塗装・防食便覧(一般外面の塗替えRc-Ⅰ)</t>
  </si>
  <si>
    <t>KK-110056-VG</t>
  </si>
  <si>
    <t>新技術は表面処理と防錆塗装を組み合わせた塗装システムである。従来は一般重防錆防食塗装により施工していたが、本技術の活用により防食性と密着性が向上し塗り替え期間の延長が可能になった。</t>
  </si>
  <si>
    <t>ソルトレスクリヤー</t>
  </si>
  <si>
    <t>ふっ素樹脂塗料による塗装(C-5塗装系)</t>
  </si>
  <si>
    <t>1940m2</t>
  </si>
  <si>
    <t>CB-170015-VR</t>
  </si>
  <si>
    <t>本技術は、撥水性を高めたふっ素樹脂クリヤー塗料で、様々な塗装仕様の最上面にオーバーコートして使用します。本技術の活用により、塗装表面に撥水性が付加されて、飛来による部材表面への塩分の付着・堆積の抑制や、降雨による塩分洗浄効果をより一層発揮します。</t>
    <phoneticPr fontId="3"/>
  </si>
  <si>
    <t>鋼橋架設工</t>
  </si>
  <si>
    <t>沓据付工</t>
  </si>
  <si>
    <t>DRB(ディスク型高面圧ゴム支承)</t>
  </si>
  <si>
    <t>積層ゴム支承</t>
  </si>
  <si>
    <t>KK-100027-VG</t>
  </si>
  <si>
    <t xml:space="preserve">本技術は橋梁を支持する支承装置であり、従来は積層ゴム支承で対応していた。本技術はウレタンゴムを使用した支承装置のため、本技術の活用により支承装置のコンパクト化が実現し、コスト縮減が図れる。  </t>
  </si>
  <si>
    <t>本締め工</t>
  </si>
  <si>
    <t>ボルト締付けマーキング用スタンプ「ボルトライン」</t>
    <phoneticPr fontId="3"/>
  </si>
  <si>
    <t>マーカーペンを用いた手書きのマーキング</t>
    <phoneticPr fontId="3"/>
  </si>
  <si>
    <t>10000本</t>
    <phoneticPr fontId="3"/>
  </si>
  <si>
    <t>SK-220010-VE</t>
  </si>
  <si>
    <t>トルシア形高力ボルトに締付管理用マーキングをワンプッシュでスタンプできる器具であり、 従来はマーカーペンによる手書きで対応していた。本技術の活用により、手書きでは困難な真っ直ぐの線を素早くマーキングすることができる。</t>
    <phoneticPr fontId="3"/>
  </si>
  <si>
    <t>落橋防止装置取付工</t>
  </si>
  <si>
    <t>規格化された落橋防止装置(らくらくブラケット)</t>
  </si>
  <si>
    <t>PC鋼ケーブル落橋防止</t>
  </si>
  <si>
    <t>20 組</t>
  </si>
  <si>
    <t>CB-100048-VG</t>
  </si>
  <si>
    <t>本製品は、取付け角度の制約を受けないヒンジ形ピン構造のブラケットにより規格化した落橋防止装置で、従来は現場状況毎に取付け角度を実測し設計・製作していた。本製品の活用により、設計の簡素化、全体工程の短縮が期待できる。</t>
  </si>
  <si>
    <t>パワーチェーン</t>
  </si>
  <si>
    <t>PCケーブル式落橋防止装置</t>
  </si>
  <si>
    <t>4 組</t>
  </si>
  <si>
    <t>KT-120041-VG</t>
  </si>
  <si>
    <t xml:space="preserve">本技術は、衝撃力緩衝機能を有するチェーン型落橋防止装置で、従来はPCケーブル式落橋防止装置で対応していた。本技術の活用により、衝撃力緩衝機能を確保しつつブラケットをコンパクト化することができ、製作費が安くなるため経済性が向上します。  </t>
  </si>
  <si>
    <t>SPチェーン(チェーン式落橋防止装置)</t>
  </si>
  <si>
    <t>4組</t>
  </si>
  <si>
    <t>KT-120052-VG</t>
  </si>
  <si>
    <t xml:space="preserve">本技術は、スリット付き鋼管による緩衝機能を有したチェーン式の落橋防止装置で、従来はPCケーブル式落橋防止装置で対応していた。本技術の活用により、ブラケットがコンパクトになり材料費が削減されるため経済性が向上する。 </t>
  </si>
  <si>
    <t>ST式T型ストッパー</t>
  </si>
  <si>
    <t>アンカーバー方式による変位拘束構造</t>
    <phoneticPr fontId="3"/>
  </si>
  <si>
    <t>1橋脚</t>
    <rPh sb="1" eb="3">
      <t>キョウキャク</t>
    </rPh>
    <phoneticPr fontId="3"/>
  </si>
  <si>
    <t>KK-180018-VE</t>
  </si>
  <si>
    <t>本技術は地震時に水平方向(橋軸方向および橋軸直角方向)と上揚力に対して緩衝機能を有している桁の落下防止装置であり、従来はアンカーバー方式による変位拘束構造で対応していた。本技術の活用により経済性、品質の向上、工程短縮が期待できる。</t>
    <phoneticPr fontId="3"/>
  </si>
  <si>
    <t>鋼橋架設工</t>
    <phoneticPr fontId="3"/>
  </si>
  <si>
    <t>ピンテール破断面のバリ研削機(ボルトシェーバー)</t>
  </si>
  <si>
    <t>グラインダーによる研磨</t>
  </si>
  <si>
    <t>CB-090009-VG</t>
  </si>
  <si>
    <t>本技術は、トルシア形高力ボルトのピンテール破断面を平坦面に切削処理する集塵機能付きバリ研削機(ボルトシェーバー)である。切削に伴う鉄粉飛散を完全に防止することができるため、塗装面の品質確保や作業効率の向上等に繋がります。</t>
  </si>
  <si>
    <t>メタルキラー</t>
  </si>
  <si>
    <t>ガス(酸素アセチレンガス)切断</t>
  </si>
  <si>
    <t>KT-090018-VG</t>
  </si>
  <si>
    <t xml:space="preserve">本技術は、橋梁上部工の架設時に使用した大型の吊りピース等の切断に使用する電動の鋸挽き機械であり、従来はガス(酸素アセチレンガス)切断で対応していた。本技術の活用により、切断は速くなり火気を使用しないので、経済性・安全性・品質の向上が期待できる。  </t>
  </si>
  <si>
    <t>傾斜測定管理システム「チルトウォッチャー」</t>
  </si>
  <si>
    <t>下振りを使って傾斜量を求める作業</t>
  </si>
  <si>
    <t>1観測点</t>
  </si>
  <si>
    <t>KT-170096-VE</t>
  </si>
  <si>
    <t>本技術は、倒壊や地滑り等の懸念がある工事で傾斜計を使用し、支保工や仮設物、或いは構造物本体の傾斜、又は地滑り変位を計測する技術で、従来は下振りを使って傾斜量を求める作業で対応していた。本技術の活用により、24時間無人で計測が出来る為、安全性の向上が図れる。</t>
    <phoneticPr fontId="3"/>
  </si>
  <si>
    <t>リアルタイム傾斜(吊荷・重機等)監視システム</t>
    <phoneticPr fontId="3"/>
  </si>
  <si>
    <t>監督員による目視確認</t>
    <phoneticPr fontId="3"/>
  </si>
  <si>
    <t>QS-190042-VE</t>
  </si>
  <si>
    <t>桁等の吊荷や重機等に無線式傾斜計を取り付けて傾斜をリアルタイム監視する安全支援システムで、従来は、監督員による目視確認で対応していた。本技術の活用により、桁架設等の傾斜管理を定量的かつリアルタイム監視できるため、施工性および安全性が向上する。</t>
    <phoneticPr fontId="3"/>
  </si>
  <si>
    <t>鋼橋床版工</t>
  </si>
  <si>
    <t>コンクリートセイバー</t>
  </si>
  <si>
    <t>ステンレス製有孔管の導水管</t>
  </si>
  <si>
    <t>KT-090076-VG</t>
  </si>
  <si>
    <t xml:space="preserve">本技術は鋼コンクリ-ト合成床版の内部に水が浸入した場合に、滞水が生じないようにする導水装置である。従来はステンレス製 有孔管の導水管で対応していた。本技術の活用によりこの合成床版の耐久性と信頼性が向上することが期待される。  </t>
  </si>
  <si>
    <t>KSボンド</t>
  </si>
  <si>
    <t>モルタル・コンクリート塗り継ぎ用エポキシ樹脂系接着剤</t>
  </si>
  <si>
    <t>250㎡</t>
  </si>
  <si>
    <t>KT-160058-VE</t>
  </si>
  <si>
    <t>本技術は、既設構造物とフレッシュコンクリート間に用いる土木用高耐久型エポキシ系接着剤で、従来はモルタル・コンクリート塗り継ぎ用エポキシ樹脂系接着剤で対応していた。本技術の活用により接着効果が確実に高くなるため、品質、安全性、経済性の向上が期待できる。</t>
  </si>
  <si>
    <t>ポストテンション桁製作工</t>
  </si>
  <si>
    <t>ＰＣケーブル工</t>
  </si>
  <si>
    <t>EMセンサー</t>
  </si>
  <si>
    <t>圧縮センターホール型ロードセル</t>
  </si>
  <si>
    <t>2 箇所</t>
  </si>
  <si>
    <t>CG-140020-VE</t>
  </si>
  <si>
    <t xml:space="preserve">EMセンサーは、棒状鋼材(鉄筋以外)の任意の位置に設置し、その現有応力を測定するセンサーである。これまで測定する事ができなかった自由長部での測定が可能となったため、品質管理の向上が期待できる計測技術である。  </t>
  </si>
  <si>
    <t>SUPROストランド</t>
  </si>
  <si>
    <t>PC工ケーブル</t>
  </si>
  <si>
    <t>KK-080001-VG</t>
  </si>
  <si>
    <t xml:space="preserve">・SUPROストランド(以下本技術)は、熱可塑性樹脂(ポリエチレン系樹脂)被覆・内部充填を施した防食PC鋼より線である。従来は、PC鋼より線+グラウト注入で対応していた。本技術の活用により、腐食・塩害に対するPC鋼より線の耐久性向上が期待できる。  </t>
  </si>
  <si>
    <t>ハイパーアフターボンドPC鋼材</t>
  </si>
  <si>
    <t>金属製シースを用いたグラウト工法</t>
  </si>
  <si>
    <t>100 ケーブル</t>
  </si>
  <si>
    <t>KK-080004-VG</t>
  </si>
  <si>
    <t xml:space="preserve">PC鋼より線とポリエチレンシース間に超遅延型セメント系グラウト材を工場で充てんしたハイパーアフターボンドPC鋼材を用いるセメント系プレグラウト工法の活用で、従来のシースを用いたグラウト工法に比べて経済性、工程、耐久性、品質・出来高、施工性の向上が期待できる。  </t>
  </si>
  <si>
    <t>PC用ポリエチレン製シ-ス、PLUX-1</t>
  </si>
  <si>
    <t>PC用メッキ鋼製シ-ス</t>
  </si>
  <si>
    <t>KK-090025-VG</t>
  </si>
  <si>
    <t xml:space="preserve">本製品は、ポストテンションPC内ケーブルに採用されるポリエチレン製シースで、従来は鋼製シースで対応していた。ポリエチレンは錆びないため腐食要因からPC鋼材を保護して耐久性を改善できる。小さい摩擦係数の採用は現在まだ少ないが、採用すれば経済性を改善できる。  </t>
  </si>
  <si>
    <t>プラスチック製スパイラルシース</t>
  </si>
  <si>
    <t>鋼製シース</t>
  </si>
  <si>
    <t>KT-090007-VG</t>
  </si>
  <si>
    <t xml:space="preserve">本技術はPC構造物の内ケーブル用シースを高密度ポリエチレン製とした技術で、従来は鋼製又はポリエチレン製のシースで対応していた。本技術の活用により、接続部に膨張性不織布と粘着テープを併用することで水密性が向上し、PC構造物の高い耐久性を確保できる。  </t>
  </si>
  <si>
    <t>テンションロッド型カプラー</t>
  </si>
  <si>
    <t>モノグリップ型カプラー</t>
  </si>
  <si>
    <t>13 組</t>
  </si>
  <si>
    <t>KT-090070-VG</t>
  </si>
  <si>
    <t xml:space="preserve">本技術はPC橋梁の場所打ち分割施工に用いるケーブル接続具で従来はモノグリップ型カプラーを使用していた。本技術の活用により工場製作の圧着グリ ップ構造とする事で安全性・施工性の向上となり分割グラウト可能な構造とする事で品質向上を図る事ができる。  </t>
  </si>
  <si>
    <t>湿気硬化型プレグラウトPC鋼材</t>
  </si>
  <si>
    <t>PCグラウト(シース+PC鋼材+グラウト)</t>
  </si>
  <si>
    <t>QS-110026-VG</t>
  </si>
  <si>
    <t xml:space="preserve">PC鋼材表面に樹脂系グラウト材を塗布し、外側をポリエチレン(PE)シースで被覆した、内ケーブル用緊張材であり、現場グラウトが不要。また、硬化速度は温度による影響が少ないため、温度や部材にあわせて複数種類の樹脂を使い分ける必要がない。  </t>
  </si>
  <si>
    <t>内部充てん型エポキシ樹脂被覆PC鋼より線(ECFストランド)</t>
  </si>
  <si>
    <t>ポストテンション用外ケーブル方式の仕様:「PC鋼より線+グラウト+PE保護管」</t>
  </si>
  <si>
    <t>6 ケーブル</t>
  </si>
  <si>
    <t>TH-120019-VG</t>
  </si>
  <si>
    <t xml:space="preserve">本技術はPC鋼材の防錆のため、PC鋼より線にエポキシ樹脂を用いて表面を被覆しかつ各素線間の隙間部を充てんした被覆PC鋼より線である。従来は被覆無しのPC鋼材でグラウトが必要であったが、本技術の活用によりグラウトが不要となり工程短縮や省人化・省力化が可能となる。  </t>
  </si>
  <si>
    <t>工場製作型多重防錆PCケーブル(亜鉛めっきマルチ、アンボンドマルチ)</t>
  </si>
  <si>
    <t>裸PC鋼より線+保護管(ポリエチレン管)+セメントグラウト注入工法</t>
  </si>
  <si>
    <t>51 m</t>
  </si>
  <si>
    <t>TH-130003-VG</t>
  </si>
  <si>
    <t xml:space="preserve">本製品は橋梁用外ケーブルに使用する高防錆、高耐候性PCケーブルである。従来の保護管にPC鋼材を配置・緊張してセメントグラウトを注入する方法に比べて、本技術を活用することにより工期短縮、施工性・品質向上が期待できる。 </t>
  </si>
  <si>
    <t>TH-130003-VR</t>
  </si>
  <si>
    <t>ECFストランド(高耐久性エポキシ樹脂被覆PCケーブル)</t>
  </si>
  <si>
    <t>TH-130006-VG</t>
  </si>
  <si>
    <t xml:space="preserve">本製品はPC鋼より線にエポキシ樹脂を厚膜被覆し、かつ素線間にも同樹脂を充填した被覆PC鋼より線である。従来の保護管にPC鋼材を配置・緊張してセメントグラウトを注入する方法に比べて、本技術を活用することにより工期短縮、施工性・品質向上が期待できる。 </t>
  </si>
  <si>
    <t>TH-130006-VR</t>
  </si>
  <si>
    <t>高密度ポリエチレンシース</t>
  </si>
  <si>
    <t>亜鉛めっき鋼板製シース</t>
  </si>
  <si>
    <t>KK-140027-VE</t>
  </si>
  <si>
    <t xml:space="preserve">本製品は、プレストレストコンクリート内ケーブル用の高密度ポリエチレンシースであり、従来は亜鉛めっき鋼板製シースで対応していた。本製品の活用によりPC鋼材の耐久性、品質の向上が期待できる。 </t>
  </si>
  <si>
    <t>緊張工</t>
  </si>
  <si>
    <t>MTグリップキャップ (MT:メタル機材の略称)</t>
  </si>
  <si>
    <t>グリップキャップによるプレグラウトPC鋼材端部防錆処理</t>
  </si>
  <si>
    <t>KK-100074-VG</t>
  </si>
  <si>
    <t xml:space="preserve">プレグラウトPC鋼材の定着グリップの端部に対して耐久性と品質向上の観点より,確実に樹脂充填したグリップキャップを設置する技術である。 </t>
  </si>
  <si>
    <t>Gキャップ(注入口付)</t>
  </si>
  <si>
    <t>一般的なグラウト保護キャップ</t>
  </si>
  <si>
    <t>QS-150030-VE</t>
  </si>
  <si>
    <t xml:space="preserve">プレグラウトPC鋼材定着具の保護キャップに注入口および排気口を設けたもので、従来は予め保護キャップ内に樹脂を満たした後、定着具に取り付けていた。本技術の活用により、樹脂の後注入と確実な空気溜りの排除が可能となるため、施工性および品質の向上が期待できる。 </t>
  </si>
  <si>
    <t>CCLシングルストランド工法PCケーブル横締め用自動緊張・管理システム</t>
  </si>
  <si>
    <t>手動操作・計測によるPCケーブル横締め緊張作業・管理</t>
    <phoneticPr fontId="3"/>
  </si>
  <si>
    <t>10ケーブル</t>
    <phoneticPr fontId="3"/>
  </si>
  <si>
    <t>KK-200016-VE</t>
  </si>
  <si>
    <t>本技術は、横締めPCケーブル緊張工において緊張操作、緊張管理を自動化した技術であり、従来は手動操作・計測によるPCケーブル横締め緊張作業・管理で行っていた。本技術の活用により、経済性、品質、安全性、施工性の向上と工程短縮が期待できる。</t>
    <phoneticPr fontId="3"/>
  </si>
  <si>
    <t>プレキャストセグメント主桁組立工</t>
  </si>
  <si>
    <t>ＰＣケーブル挿入・グラウト工</t>
  </si>
  <si>
    <t>太平洋ハイジェクター(Premix-AD)</t>
  </si>
  <si>
    <t>高粘性PCグラウト</t>
  </si>
  <si>
    <t>42.6 m3</t>
  </si>
  <si>
    <t>KT-110037-VG</t>
  </si>
  <si>
    <t xml:space="preserve">本技術は、グラウトの粘性を低粘性化する事で、ダクトの空隙をより充填し易くする技術で、従来は高粘性PCグラウトで対応していた。本技術の活用により、圧送圧力が低減されるため、施工効率が向上し、施工日数が短縮され、経済性が向上する。  </t>
  </si>
  <si>
    <t>タッチパネル式水量計</t>
  </si>
  <si>
    <t>オーバーフロー式水量計</t>
  </si>
  <si>
    <t>30m3</t>
  </si>
  <si>
    <t>QS-160009-VE</t>
  </si>
  <si>
    <t xml:space="preserve">PCグラウト等の練混ぜ水計量について、電磁流量計を用いた短時間かつ連続的に計量できる装置で、従来は、オーバーフロー式水量計で対応していた。本技術の活用により、水タンクを作業台の高所に置く必要がなく、容易に計量できるため、安全性や施工性の向上が期待できる。 </t>
  </si>
  <si>
    <t>ＰＣ橋架設工</t>
  </si>
  <si>
    <t>スプリング拘束型鉛プラグ入り高減衰積層ゴム支承(SPR-S)</t>
  </si>
  <si>
    <t>高減衰ゴム支承(HDR)</t>
  </si>
  <si>
    <t>CB-110020-VG</t>
  </si>
  <si>
    <t>従来は、高減衰ゴム支承を用いて橋梁の免震化を行っていたが、支承の平面形状が大きくなる傾向にあった。本技術は、その高減衰ゴムにスプリング拘束型鉛プラグを挿入することで減衰性能が26%程度にアップし、支承サイズのコンパクト化によるコスト縮減が期待できる。</t>
  </si>
  <si>
    <t>ポストテンション場所打ちホロースラブ橋工</t>
  </si>
  <si>
    <t>水温コントロールユニット</t>
  </si>
  <si>
    <t>ケーブル工(PCグラウト練混水の人力管理)</t>
  </si>
  <si>
    <t>3803 m</t>
  </si>
  <si>
    <t>CB-110045-VG</t>
  </si>
  <si>
    <t xml:space="preserve">本技術は、水の温度管理を自動で行うものである。従来、PCグラウト練混水の温度管理は人力 で行っていたが、機械化で容易に練混水の温度管理が可能となる。別用途として、水温管理(調 節)機能を使用し循環水でのコンクリートのパイプクーリング養生が可能となる。   </t>
  </si>
  <si>
    <t>橋梁用伸縮継手装置設置工</t>
  </si>
  <si>
    <t>橋梁用埋設型排水桝</t>
  </si>
  <si>
    <t>溶融亜鉛メッキ製 水抜き管(床版を削孔して設置する場合)</t>
  </si>
  <si>
    <t>1 個所</t>
  </si>
  <si>
    <t>HK-140002-VE</t>
  </si>
  <si>
    <t xml:space="preserve">本製品はコンクリート床版上の雨水を排水するための床版排水用の雨水桝です。 伸縮装置取り換え工事と同時に設置を行い、遊間を利用して排水する技術です。 コアドリルによる削孔作業が不要なため施工が早いのが最大の特徴です。  </t>
  </si>
  <si>
    <t>トータク簡易排水装置</t>
  </si>
  <si>
    <t>伸縮装置非排水工(弾性シール材充てん工法)</t>
  </si>
  <si>
    <t>KT-100033-VG</t>
  </si>
  <si>
    <t xml:space="preserve">本技術は橋梁遊間部 簡易排水工法である。従来は伸縮装置非排水工(弾性シール材充てん工法)であった。本技術の活用により、漏水した雨水を充てん材で止水せず、集排水するように変えたことで、橋の伸縮・振動の影響を受けなくなり、製品の耐久性が向上する。  </t>
  </si>
  <si>
    <t>ブロフジョイントSW型</t>
  </si>
  <si>
    <t>ゴム製伸縮継手装置</t>
  </si>
  <si>
    <t>7.2 m</t>
  </si>
  <si>
    <t>KT-120077-VG</t>
  </si>
  <si>
    <t xml:space="preserve">本技術は遊間形状を波形にした橋梁用伸縮継手装置で、従来はゴム製伸縮継手装置で対応していた。本技術の活用により、タイヤとの接触が点接触となるため、車両通過時の衝撃音が減少し品質が向上する。 </t>
  </si>
  <si>
    <t>MMジョイント</t>
  </si>
  <si>
    <t>埋設型ジョイント(舗装厚内型)</t>
  </si>
  <si>
    <t>3.6 m</t>
  </si>
  <si>
    <t>QS-090019-VG</t>
  </si>
  <si>
    <t xml:space="preserve">本技術は、伸縮継手装置において、適用する埋設型ジョイントである。従来の埋設型ジョイントでは、桁伸縮への追従性の不足から耐久性に問題があったが、本技術は、新材料(マトリクス502バインダー)を使用した結果、防水性・耐久性に優れ、構造が単純である。  </t>
  </si>
  <si>
    <t>スマートジョイント</t>
  </si>
  <si>
    <t>鋼フィンガージョイント</t>
  </si>
  <si>
    <t>TH-100030-VG</t>
  </si>
  <si>
    <t xml:space="preserve">本製品は橋梁の新設・補修に用いる除雪車対応型鋼製伸縮装置であり、従来は鋼フィンガージョイントにて対応していた。本製品の活用により経済性及び施工性が向上する。また補修時には、既設コンクリートのはつり量が減少し、周辺環境への影響緩和が期待できる。  </t>
  </si>
  <si>
    <t>SEFジョイント100</t>
  </si>
  <si>
    <t>鋼製フィンガージョイント</t>
  </si>
  <si>
    <t>4ｍ</t>
  </si>
  <si>
    <t>KK-140024-VE</t>
  </si>
  <si>
    <t>本技術は耐疲労鋼を採用し、構成部材数を少なくし、コンクリートの充填性に優れ、小分割施工を可能とした道路橋用伸縮装置であり、従来は鋼製フィンガージョイントで対応していた。本技術の活用により、耐久性、施工性、経済性の向上が期待できる。</t>
  </si>
  <si>
    <t>メタルジョイント KC-A、YC-A</t>
  </si>
  <si>
    <t>KT-170035-VE</t>
  </si>
  <si>
    <t>本技術は、止水性・耐久性に優れた橋梁用伸縮装置で、従来は鋼製フィンガージョイントで対応していた。本技術の活用により、専用の接続方法により止水性が向上。また、部材見直しにより耐久性が向上。これにより本体をコンパクトにでき経済性、施工性の向上が図れる。</t>
    <phoneticPr fontId="3"/>
  </si>
  <si>
    <t>伸縮装置及び床版防水の一体化工法(ARCHIST ONEPIECE-GEL SYSTEM工法)</t>
  </si>
  <si>
    <t>橋梁用伸縮継手装置設置工法、加熱型アスファルト塗膜防水工法</t>
    <phoneticPr fontId="3"/>
  </si>
  <si>
    <t>1式</t>
    <rPh sb="1" eb="2">
      <t>シキ</t>
    </rPh>
    <phoneticPr fontId="3"/>
  </si>
  <si>
    <t>CB-170021-VE</t>
  </si>
  <si>
    <t>本工法は、同じアスファルト乳剤系の伸縮材と防水材を使用することで伸縮装置設置工と塗膜系床版防水工の工期短縮と品質の向上を実現し、橋梁に伸縮装置機能と防水機能を保持させる工法です。</t>
    <phoneticPr fontId="3"/>
  </si>
  <si>
    <t>橋梁排水管設置工</t>
    <phoneticPr fontId="3"/>
  </si>
  <si>
    <t>Gブロックドレイン</t>
  </si>
  <si>
    <t>排水桝と排水管による排水処理</t>
    <phoneticPr fontId="3"/>
  </si>
  <si>
    <t>60m</t>
    <phoneticPr fontId="3"/>
  </si>
  <si>
    <t>KT-160064-VE</t>
  </si>
  <si>
    <t>本技術は、雨水吸水部にステンレス製又はゴム製フィルターを設けた鋼製排水溝である。従来は、排水桝と排水管による排水処理で対応していた。本技術は、構造上ゴミや枯葉が入らないため、清掃作業の省力化による施工性の向上と排水能力の安定により品質が向上する。</t>
    <phoneticPr fontId="3"/>
  </si>
  <si>
    <t>橋面防水工</t>
  </si>
  <si>
    <t>デッキコート複合防水工法</t>
  </si>
  <si>
    <t>アスファルト加熱型塗膜系床版防水工法</t>
  </si>
  <si>
    <t>KT-120039-VG</t>
  </si>
  <si>
    <t xml:space="preserve">本技術は、アクリル樹脂系浸透型防水材を用いたコンクリート床版複合防水工法で、従来はアスファルト加熱型塗膜系床版防水工法で対応していた。本技術の活用により、防水層が2層となるので、床版防水性が向上し、品質の向上が図れる。  </t>
  </si>
  <si>
    <t>HQハイブレンAU工法</t>
  </si>
  <si>
    <t>KT-140098-VE</t>
  </si>
  <si>
    <t xml:space="preserve">本技術は、アスファルトとウレタン樹脂の複合材料を用いたコンクリート床版用の高性能床版防水工法である。従来は、アスファルト加熱型塗膜系防水工法等で対応していた。本技術の活用により、防水層の耐変形性・防水性が向上し、床版を長期的に水から守ることができる。  </t>
  </si>
  <si>
    <t>導体ゴムセンサを用いた電気抵抗式水分計による水分管理システム</t>
  </si>
  <si>
    <t>高周波容量式水分計による水分管理システム</t>
  </si>
  <si>
    <t>CB-170009-VE</t>
  </si>
  <si>
    <t>本技術はコンクリート面に表面粗さがある場合でも安定した水分測定が行える技術である。従来は高周波水分計で測定を行っていたが、表面粗さのある面での測定が安定しない傾向にあった。本技術の活用により、粗さのある面であっても安定した値での測定が可能となる。</t>
    <phoneticPr fontId="3"/>
  </si>
  <si>
    <t>L型安定止水材「ピタッとL型止水テープ」</t>
    <phoneticPr fontId="3"/>
  </si>
  <si>
    <t>低弾性成形目地材</t>
    <phoneticPr fontId="3"/>
  </si>
  <si>
    <t>QS-210048-VE</t>
  </si>
  <si>
    <t>本技術は、橋梁上部工の橋面防水工に関する技術である。地覆部と橋面舗装との境界や、一般的なアスファルト舗装の施工ジョイントに設置することで水の浸入を防げるアスファルト系成形テープである。L型形状による設置安定性と高い止水効果により舗装の長寿命化に寄与する。</t>
    <phoneticPr fontId="3"/>
  </si>
  <si>
    <t>タフシャット導水テープ</t>
    <phoneticPr fontId="3"/>
  </si>
  <si>
    <t>導水パイプ（管状排水装置）</t>
    <phoneticPr fontId="3"/>
  </si>
  <si>
    <t>220 ㎡</t>
    <phoneticPr fontId="3"/>
  </si>
  <si>
    <t>KT-210077-VE</t>
  </si>
  <si>
    <t>本技術は、橋面防水層上の排水促進用導水テープで、従来は導水パイプ（管状排水装置）で対応していた。本技術の活用により、これまでの対応箇所に加えて、勾配変更点や床版の不陸箇所などの逆勾配となる滞水箇所からの排水も可能となり、道路橋床版の耐久性向上が図れる。</t>
    <phoneticPr fontId="3"/>
  </si>
  <si>
    <t>ワイヤ吊下型写真撮影式点検ロボット</t>
  </si>
  <si>
    <t>高所作業車を使用して点検作業</t>
  </si>
  <si>
    <t>KT-190079-VR</t>
    <phoneticPr fontId="3"/>
  </si>
  <si>
    <t>本技術は、構造物の高所の点検作業をワイヤ架設式の移動式ロボットによるカメラ撮影を取入れて行う技術で、従来は、高所作業車を使用して点検作業していた。本技術の活用により、現地作業時間が短縮され省力化し、人件費が削減され経済性の向上が図れます。</t>
  </si>
  <si>
    <t>KT-190079-VR</t>
  </si>
  <si>
    <t>MSセンサー</t>
    <phoneticPr fontId="3"/>
  </si>
  <si>
    <t>流量計のデーター確認、排出口からの目視確認</t>
    <phoneticPr fontId="3"/>
  </si>
  <si>
    <t>HK-200020-VE</t>
  </si>
  <si>
    <t>本技術はグラウト充填状況を確認する検知システムで、従来は流量計のデーター確認、排出口からの目視確認のみで対応していた。本技術の活用により目視確認が困難な箇所のグラウト充填が可能になり、品質の向上が期待できる。</t>
    <phoneticPr fontId="3"/>
  </si>
  <si>
    <t>床版打設計測システム「コンクリートナビ」</t>
  </si>
  <si>
    <t>床版の仕上り高さを水準測量により目印をつけて対応していた</t>
  </si>
  <si>
    <t>KT-130031-VG</t>
  </si>
  <si>
    <t xml:space="preserve">本技術は、床版のコンクリート打設時の仕上がり高さをTSでリアルタイムに計測する技術で、従来は床版の仕上り高さを水準測量により目印をつけて対応していた。本技術の活用によりコンクリート打設中に床版のたわみ、鉄筋のかぶりが確認できるため品質の向上が図れます。 </t>
  </si>
  <si>
    <t>KT-130031-VE</t>
  </si>
  <si>
    <t>橋梁桁変位自動計測システム(3Dブリッジ)</t>
  </si>
  <si>
    <t>測量機により桁の高さを人的に測量する技術</t>
  </si>
  <si>
    <t>3 ヶ月</t>
  </si>
  <si>
    <t>KT-130050-VG</t>
  </si>
  <si>
    <t xml:space="preserve">本技術は、桁の3次元位置をトータルステーションやGNSSでリアルタイム計測しパソコン上で確認できる技術で、従来は測量機により桁の高さを人的に測量する技術で対応していた。本技術の活用によりパソコン上で確認できるため品質の向上が図れます。  </t>
  </si>
  <si>
    <t>KT-130050-VE</t>
  </si>
  <si>
    <t>VR技術を用いた橋梁工事安全教育システム</t>
  </si>
  <si>
    <t>安全衛生テキストやビデオを用いた座学による安全教育</t>
  </si>
  <si>
    <t>1年</t>
  </si>
  <si>
    <t>KK-180029-VE</t>
  </si>
  <si>
    <t>本技術は、橋梁工事におけるVRシステムを用いた安全衛生教育教材の技術であり、従来は安全衛生テキストやビデオを用いた座学による安全教育を行っていた。本技術の活用により、体感型学習によって作業員の安全意識の向上が図られるため、安全性向上が期待できる。</t>
    <phoneticPr fontId="3"/>
  </si>
  <si>
    <t>CIMモデル管理システム「CIM-PDF」</t>
  </si>
  <si>
    <t>市販の3Dモデル統合ソフトウェアと属性管理ソフトウェアを用いたCIMモデルの運用管理</t>
  </si>
  <si>
    <t>5橋</t>
  </si>
  <si>
    <t>KK-170001-VE</t>
  </si>
  <si>
    <t>申請技術はCIMにおける3Dモデルを3D-CADソフト等から3D-PDFに変換したものを、3Dモデルの属性追加・編集・管理を無償のPDFビュ-ワで行えるよう機能追加したPDFテンプレートの技術であり、本技術によりCIMにおける管理の経済性の向上、工期短縮が期待できる</t>
    <phoneticPr fontId="3"/>
  </si>
  <si>
    <t>FRP検査路</t>
  </si>
  <si>
    <t>塩害地域の鋼製検査路(溶融亜鉛メッキ)</t>
  </si>
  <si>
    <t>CB-120033-VG</t>
  </si>
  <si>
    <t xml:space="preserve">FRP検査路は、腐食により保全のための点検ができない問題を解消し、点検中の転落などの不幸な事故を防止する、安心・安全で長持ちする技術です。  </t>
  </si>
  <si>
    <t>イージーラーメン橋(H鋼桁埋込RC複合門形ラーメン橋)</t>
  </si>
  <si>
    <t>プレテンション方式PC床版橋(単純橋)</t>
  </si>
  <si>
    <t>HR-090012-VG</t>
  </si>
  <si>
    <t xml:space="preserve">イージーラーメン橋は、上部構造と下部構造を剛結した上下部一体構造の門形ラーメン橋である。従来工法(単純橋)に比べ、経済性・構造性・耐震性・施工性・維持管理に優れた低桁高の橋梁である。  </t>
  </si>
  <si>
    <t>テンバー</t>
  </si>
  <si>
    <t>表示用鉄筋を点溶接する方法</t>
  </si>
  <si>
    <t>100 箇所</t>
  </si>
  <si>
    <t>KT-120062-VG</t>
  </si>
  <si>
    <t xml:space="preserve">本技術は、無溶接で取り付け可能なコンクリート床版の天端出し表示具で、従来は、表示用鉄筋を点溶接する方法で対応していた。本技術の活用により、溶接作業が不要となるため、施工性が向上する。  </t>
  </si>
  <si>
    <t>パワーダンパー</t>
  </si>
  <si>
    <t>橋脚基礎補強</t>
  </si>
  <si>
    <t>TH-120010-VG</t>
  </si>
  <si>
    <t xml:space="preserve">本技術は地震力を低減させるシリンダ型粘性ダンパーです。本技術の活用により、橋脚基礎の補強を省略するとともに、橋脚の補強量を低減させることが可能となり、経済性が向上し、工程を短縮することができます。 </t>
  </si>
  <si>
    <t>塗装周期延長耐食鋼(CORSPACE)</t>
  </si>
  <si>
    <t>構造用圧延鋼材</t>
  </si>
  <si>
    <t>KK-150056-VR</t>
  </si>
  <si>
    <t>本技術は、鋼材に微量添加したスズ(Sn)の効果により、塗膜欠損部の鋼材腐食を低減する構造用鋼材であり、従来は溶接構造用圧延鋼材等が使用されていた。本技術の活用により鋼構造物の塗り替え頻度を低減し維持費用を抑えライフサイクルコストの縮減が期待できる。</t>
  </si>
  <si>
    <t>高耐食鋼検査路</t>
  </si>
  <si>
    <t>溶融亜鉛めっき仕様の鋼製検査路</t>
    <phoneticPr fontId="3"/>
  </si>
  <si>
    <t>5.8m (1スパン)</t>
    <phoneticPr fontId="3"/>
  </si>
  <si>
    <t>KK-170055-VE</t>
  </si>
  <si>
    <t>本技術は高耐食性鋼材ZAMで製作した橋梁用検査路で、従来は溶融亜鉛めっきによる防錆処理であった。本技術の活用により経済性が向上し、さらに腐食環境が厳しい地帯でも長期の耐食性によるLCCの削減が期待でき、また施工性の向上と工期短縮が図られる。</t>
    <phoneticPr fontId="3"/>
  </si>
  <si>
    <t>公園</t>
  </si>
  <si>
    <t>公園植栽工</t>
  </si>
  <si>
    <t>植裁工（中・低木）</t>
  </si>
  <si>
    <t>RCF防根シート</t>
  </si>
  <si>
    <t>建築用空洞ブロック積</t>
  </si>
  <si>
    <t>TH-100007-VG</t>
  </si>
  <si>
    <t xml:space="preserve">本技術は、樹木の根及び竹・笹を抑制する技術である。ポリプロピレン4層スパンボンド不織布にポリプロピレン樹脂を両面コーティングし物理的に全樹木の根を抑制する。施工後の景観維持に貢献する。  </t>
  </si>
  <si>
    <t>公園除草工</t>
  </si>
  <si>
    <t>キックバックブレーキ付充電式草刈機</t>
  </si>
  <si>
    <t>キックバックブレーキの付いていない充電式草刈機</t>
  </si>
  <si>
    <t>CB-180001-VE</t>
  </si>
  <si>
    <t>充電式草刈機において、キックバック発生時に刈刃の回転が速やかに停止するため、キックバックによる切創事故に対する安全性(受傷の軽減等)の向上が期待出来る。</t>
  </si>
  <si>
    <t>公園工</t>
  </si>
  <si>
    <t>分別集水マット【蚊絶滅マット】</t>
  </si>
  <si>
    <t>堆積物処理と薬剤処理</t>
  </si>
  <si>
    <t>6600㎡</t>
  </si>
  <si>
    <t>KT-160137-VR</t>
    <phoneticPr fontId="3"/>
  </si>
  <si>
    <t>本技術は、雨水の集排水路で、落ち葉や蚊を分別して集水する製品で、従来は、堆積物処理と薬剤処理で事後対応していた。本技術の活用により、堆積物処理費と薬剤処理経費が発生しないので経済性の向上が図れます。</t>
    <phoneticPr fontId="3"/>
  </si>
  <si>
    <t>KT-160137-VR</t>
  </si>
  <si>
    <t>ダム</t>
  </si>
  <si>
    <t>沈設誘導システム</t>
    <phoneticPr fontId="3"/>
  </si>
  <si>
    <t>光波測量によるコンクリートアンカーの沈設作業</t>
    <phoneticPr fontId="3"/>
  </si>
  <si>
    <t>1基</t>
    <phoneticPr fontId="3"/>
  </si>
  <si>
    <t>SK-170001-VE</t>
  </si>
  <si>
    <t>本システムは、大水深でのアンカー沈設作業において、水平方向の流向・流速をリアルタイムで計測し、沈設・誘導するシステムで、従来は光波測量によるコンクリートアンカーの沈設作業で対応していた。本技術の活用により施工性、安全性および経済性の向上が図れる。</t>
    <phoneticPr fontId="3"/>
  </si>
  <si>
    <t>シールド</t>
  </si>
  <si>
    <t>二次覆工</t>
    <phoneticPr fontId="3"/>
  </si>
  <si>
    <t>TDRショットライニングシステム</t>
  </si>
  <si>
    <t>成型樹脂板埋込型型枠工法</t>
  </si>
  <si>
    <t>KT-150074-VE</t>
  </si>
  <si>
    <t>本技術は、鋼製セグメントのリブ内充填と表面仕上げを特殊モルタルの吹付けにより行う二次覆工工法で従来は成型樹脂板埋込型型枠工法で対応していた。本技術の活用により、材料費が低減できるので、経済性の向上が図れる。</t>
  </si>
  <si>
    <t>上下水道工</t>
  </si>
  <si>
    <t>汚水処理工</t>
  </si>
  <si>
    <t>ハレーサルトボックスカルバート</t>
  </si>
  <si>
    <t>プレキャストボックスカルバート(部材増厚タイプ)</t>
  </si>
  <si>
    <t>CG-110006-VG</t>
  </si>
  <si>
    <t>本技術はセメントの60%と細骨材の100%を高炉スラグに置き換えた、耐久性に優れたボックスカルバートである。従来は普通コンクリートで対応していたが、本技術の活用により耐硫酸性能と耐塩害性能を兼ね備えた低炭素型高耐久性ボックスカルバートの構築が可能である。</t>
  </si>
  <si>
    <t>維持管理</t>
  </si>
  <si>
    <t>パルテム・フローリング工法</t>
  </si>
  <si>
    <t>開削工法による既設管の撤去とヒューム管布設</t>
  </si>
  <si>
    <t>KK-080018-VG</t>
  </si>
  <si>
    <t>[H26準推奨]
[設計比較]</t>
  </si>
  <si>
    <t xml:space="preserve">本工法は、劣化した埋設管きょを非開削で管きょ内に更生管を施工する工法で、従来は開削工法による布設替えで対応していた。本工法の活用により、φ800以上の管きょに対し、新管と同等以上の耐久性向上となる。また、人力作業であるため、交通規制の範囲および期間も短い。  </t>
  </si>
  <si>
    <t>EPR-LS工法</t>
  </si>
  <si>
    <t>開削工法</t>
  </si>
  <si>
    <t>KT-150005-VE</t>
  </si>
  <si>
    <t>本技術は老朽化した取付管を非開削で更生する工法で、従来は開削工法による敷設替えで対応していた。本技術の活用によりコスト縮減、安全性の向上が期待できる。</t>
    <phoneticPr fontId="3"/>
  </si>
  <si>
    <t>マンホール昇降用安全フェンス「アイボックス」</t>
    <phoneticPr fontId="3"/>
  </si>
  <si>
    <t>単管による仮囲いおよび安全帯取付設備</t>
    <phoneticPr fontId="3"/>
  </si>
  <si>
    <t>QS-170019-VE</t>
  </si>
  <si>
    <t>マンホール内への昇降時の安全性を確保するための技術で、従来は、単管による仮囲いおよび安全帯取付設備で対応していた。本技術の活用により、製品の設置撤去が容易で昇降時に作業員が転落および流出した場合でも救出が可能となるため、施工性および安全性が向上する。</t>
    <phoneticPr fontId="3"/>
  </si>
  <si>
    <t>GMラウンド工法</t>
  </si>
  <si>
    <t>開削(矩形切断)によるマンホール蓋取替工法</t>
  </si>
  <si>
    <t>QS-110036-VG</t>
  </si>
  <si>
    <t xml:space="preserve">本技術は、マンホール蓋が備えるがたつき防止性能や浮上・飛散防止性能等を適切に発揮させることをコンセプトとして開発しました。道路及び管路の一部として受枠ごとのがたつきや集中豪雨時の受枠周辺の飛散を抑制し、更に環境等にも配慮したマンホール蓋取替工法です。  </t>
  </si>
  <si>
    <t>機械設備</t>
  </si>
  <si>
    <t>水門設備</t>
  </si>
  <si>
    <t>共通</t>
  </si>
  <si>
    <t>フロートフラップゲート(門柱レスゲート)</t>
  </si>
  <si>
    <t>小形水門(ローラゲート)</t>
  </si>
  <si>
    <t>1 門</t>
  </si>
  <si>
    <t>HK-110013-VG</t>
  </si>
  <si>
    <t xml:space="preserve">本技術は、フロート(浮力体)によりゲートを無動力かつ自動で開閉する門柱レスゲートである。本技術により樋門の自動化や景観との調和、樋門全体のコスト縮減・工期短縮が可能になる。開閉装置を付けることもできる。  </t>
  </si>
  <si>
    <t>環境対応油圧作動油</t>
  </si>
  <si>
    <t>鉱物油系油圧作動油</t>
  </si>
  <si>
    <t>KK-080006-VG</t>
  </si>
  <si>
    <t xml:space="preserve">本技術は、従来の鉱物油系油圧作動油を使用した水門開閉用油圧作動油を改善する技術であり、潤滑性、低毒性、良好な生分解性に加え、季節的な粘度変化が少なく、引火点が高く、難燃性に優れたエステル系環境対応油圧作動油を提供するものである。  </t>
  </si>
  <si>
    <t>省合金二相ステンレス鋼(NSSC2120・ASTM S32304)</t>
  </si>
  <si>
    <t>SUS304</t>
  </si>
  <si>
    <t>1 kg</t>
  </si>
  <si>
    <t>QS-120023-VG</t>
  </si>
  <si>
    <t xml:space="preserve">ダム・堰・水門・排水機場などの河川内施設に使用されている従来鋼(SUS304またはSUS316L)にかわり、耐食性に優れ強度が2倍の省合金二相ステンレス鋼を適用することで、設備性能の向上と製作時の経済性向上を同時に実現する技術。  </t>
  </si>
  <si>
    <t>固体潤滑剤分散型樹脂軸受 ファイバーフロンOH(略称FF-OH)</t>
  </si>
  <si>
    <t>固体潤滑剤埋込型無給油軸受</t>
  </si>
  <si>
    <t>4個</t>
  </si>
  <si>
    <t>KT-130060-VG</t>
  </si>
  <si>
    <t xml:space="preserve">本技術は、水門設備やポンプ設備に使用される、固体潤滑剤が分散された樹脂の滑り軸受で、従来は、固体潤滑剤埋込型無給油軸受で対応していた。本技術の活用により、摺動層に固体潤滑剤を分散して供給でき微小運転環境においても摺動性能に優れるため、品質が向上する。 </t>
  </si>
  <si>
    <t>KT-130060-VE</t>
  </si>
  <si>
    <t>レスキューバルブ</t>
  </si>
  <si>
    <t>現場作業によるゲート設備等の緊急操作</t>
  </si>
  <si>
    <t>1設備</t>
  </si>
  <si>
    <t>KK-160003-VE</t>
  </si>
  <si>
    <t>本技術は予め油圧ユニットにレスキューバルブを取付ておき緊急時に即の操作を可能とする。従来は支え具でダムゲート等の大きな負荷を支えた後配管の途中を分断、外部油圧源を接続するもので即の操作は出来なかった。本技術の活用により緊急時の即応性向上が期待できる。</t>
  </si>
  <si>
    <t>緊急油圧装置</t>
  </si>
  <si>
    <t>急遽製作の油圧ユニットと配管の補修・継なぎ込みによるバックアップ</t>
  </si>
  <si>
    <t>KK-140032-VE</t>
  </si>
  <si>
    <t>本技術は油圧設備の操作困難事態に備え、予め常備しておく装置で事態時に緊急的に操作を行うものである。従来は急遽製作の油圧ユニットと配管の補修・継なぎ込みによるもので緊急的に操作は出来なかった。本技術の活用により緊急操作を短期間で可能とする事が期待できる。</t>
  </si>
  <si>
    <t>河川用水門設備</t>
  </si>
  <si>
    <t>ヒュームフラップゲート</t>
  </si>
  <si>
    <t>フラップゲート</t>
  </si>
  <si>
    <t>CG-100018-VG</t>
  </si>
  <si>
    <t>[H26推奨]
[設計比較]</t>
  </si>
  <si>
    <t xml:space="preserve">本技術は、ヒューム管(重圧管)に合せた丸形のゲート構造の採用により製作重量を軽減し、ヒューム管(重圧管)に簡単に取り付け可能な構造としたもので、大幅に製作費並びに据付費が軽減されます。 また、排水阻害や不完全閉塞の誘発をウエイト調整により解消します。  </t>
  </si>
  <si>
    <t>津波・危機管理対応水門開閉機</t>
  </si>
  <si>
    <t>電動ラック式開閉機</t>
  </si>
  <si>
    <t>CG-120018-VG</t>
  </si>
  <si>
    <t xml:space="preserve">本技術は津波など大規模災害における停電時に水門の閉鎖及び開操作を行う技術で、従来は停電時にレバー操作による自重降下又は手動ハンドル操作で対応していた。遠隔操作による水門の高速閉鎖と、電動工具の危機管理操作により災害に強い水門開閉機を提供する。  </t>
  </si>
  <si>
    <t>下部水密可動式無動力自動開閉ゲート</t>
    <phoneticPr fontId="3"/>
  </si>
  <si>
    <t>既設引上げ式ゲートの自動化改修</t>
    <phoneticPr fontId="3"/>
  </si>
  <si>
    <t>1 門</t>
    <rPh sb="2" eb="3">
      <t>モン</t>
    </rPh>
    <phoneticPr fontId="3"/>
  </si>
  <si>
    <t>HK-190010-VE</t>
  </si>
  <si>
    <t>本技術は樋門ゲート設備の改修工事等において、既設の水路を流用して樋門の門柱レス化、無動力自動化を行う技術です。 敷段差の無い既設水路の流用、水路翼壁が無い現場での設置が可能であり、コスト、工期の縮減が期待できます。</t>
    <phoneticPr fontId="3"/>
  </si>
  <si>
    <t>ダム用水門設備</t>
  </si>
  <si>
    <t>制限開閉器付き開度計システム</t>
  </si>
  <si>
    <t>A/Dコンバータ(A/D発信器)開度計</t>
  </si>
  <si>
    <t>CB-110006-VG</t>
  </si>
  <si>
    <t>ダム・堰等のゲート用開閉装置に取り付け、ゲートの開度を絶対値で検出する開度計システム。開度検出と同時に制限開閉器出力も可能。検出器のセンサ部分は非接触及び電子部品等は使用せず、メンテナンスフリーで水や温度等に対しての耐環境性に強い構造で有る。</t>
  </si>
  <si>
    <t>ポンプ設備</t>
  </si>
  <si>
    <t>揚排水ポンプ設備</t>
  </si>
  <si>
    <t>コンボルト型屋外貯蔵タンクシステム</t>
  </si>
  <si>
    <t>横置円筒型屋外貯蔵タンク (15kl型)</t>
  </si>
  <si>
    <t>15 kl/1基</t>
  </si>
  <si>
    <t>QS-100037-VG</t>
  </si>
  <si>
    <t xml:space="preserve">本技術は、屋外貯蔵燃料タンクの構造において、従来義務付けられているタンクの周囲に設ける囲い"防油堤"と同等の機能を有するタンクとしてKHKより評価された。本技術の活用により、工期短縮、耐火性、耐衝撃性、耐腐食性に優れ、トータルコストの低減が図られる。  </t>
  </si>
  <si>
    <t>特殊コンドルファ始動器「Vスター」</t>
  </si>
  <si>
    <t>始動タップの途中可変ができないコンドルファ始動器</t>
  </si>
  <si>
    <t>KT-140120-VE</t>
  </si>
  <si>
    <t xml:space="preserve">本技術は始動タップの途中可変が可能なコンドルファ始動器で従来は始動タップの途中可変ができないコンドルファ始動器で対応していた。本技術の活用により始動時のトルク上昇に合わせてモータ電圧を順次昇圧するので発動発電機の容量を小さく出来経済性の向上が図れる。 </t>
  </si>
  <si>
    <t>除塵設備</t>
  </si>
  <si>
    <t>低騒音型除塵機</t>
  </si>
  <si>
    <t>金属製ブッシュローラ型レーキチェーン式除塵機</t>
  </si>
  <si>
    <t>2基</t>
  </si>
  <si>
    <t>QS-170041-VE</t>
  </si>
  <si>
    <t>長期間稼動していない除塵機は、起動時にチェーンから高音の金属音が発生する場合がある。この不快な金属音を独自のチェーンを採用することで抑制し、低騒音で稼動する除塵機とした。</t>
    <phoneticPr fontId="3"/>
  </si>
  <si>
    <t>水中ポンプ設備</t>
  </si>
  <si>
    <t>ワイデック自・発停発電機による排水システム</t>
  </si>
  <si>
    <t>排水ポンプなどの発電機による夜間・休日の連続運転</t>
  </si>
  <si>
    <t>144 m3・30日</t>
  </si>
  <si>
    <t>HR-090004-VG</t>
  </si>
  <si>
    <t xml:space="preserve">エンジン発電機の自・発停装置を利用して独自のソーラー発電機及び蓄電機能を持つ自動制御盤の水位感知により商業電源のない場所でも、無人で出水の排水や冠水対策を行ない稼動の通報や記録もできるシステムをレンタルで提供。  </t>
  </si>
  <si>
    <t>トンネル非常用施設</t>
  </si>
  <si>
    <t>アクアレックス(送配水管)</t>
  </si>
  <si>
    <t>ダクタイル鋳鉄管</t>
  </si>
  <si>
    <t>KK-080048-VG</t>
  </si>
  <si>
    <t xml:space="preserve">本技術はポリエチレン管を高強度繊維で内圧補強し耐候性を有した保護層を設けた長尺ポリエチレン管です。従来の金属管に比べ流速係数が高く、長尺、軽量であり可撓性、加工性も優れています。トンネル非常用設備(トンネル初期消火設備)の埋設配管等に適用できます。  </t>
  </si>
  <si>
    <t>消・融雪設備</t>
  </si>
  <si>
    <t>KVSストレーナ</t>
  </si>
  <si>
    <t>SGP亜鉛メッキ鋼巻線スクリーン</t>
  </si>
  <si>
    <t>HR-090008-VG</t>
  </si>
  <si>
    <t xml:space="preserve">丸穴削孔した硬質塩化ビニル管(VP管)にステンレス製V型スロット巻線を装着した地下水取水井戸用ストレーナ。耐食材料の組合せにより地下水質への影響を抑え(亜鉛溶出なし)つつ深度100m級井戸に必要な強度を有し、連続的なVスロット巻線の採用により取水性能も優れている。  </t>
  </si>
  <si>
    <t>ダム管理設備</t>
    <phoneticPr fontId="3"/>
  </si>
  <si>
    <t>プッシュオープン式通船ゲート</t>
  </si>
  <si>
    <t>手動式通船ゲート</t>
    <phoneticPr fontId="3"/>
  </si>
  <si>
    <t>QS-180024-VE</t>
  </si>
  <si>
    <t>本製品はダム貯水池等に設置される流木止設備(網場)、分画フェンスおよび濁水対策フェンスの通船ゲートを船で押し当てる事により通過できるようにし安全性の向上が期待でき、従来は通過が困難だった集塵船(双胴型)なども容易に通過できるようにしたものである。</t>
    <phoneticPr fontId="3"/>
  </si>
  <si>
    <t>無線による建設機械等の安全停止装置</t>
  </si>
  <si>
    <t>非常停止押しボタン</t>
  </si>
  <si>
    <t>QS-120012-VG</t>
  </si>
  <si>
    <t xml:space="preserve">建設用機械等のスクリューや切削機のドラムなどに巻き込まれる事故防止及び事故の被害を軽減させるため、"危険を感じたら離れた位置から無線操作により機械を安全停止できる装置"  </t>
  </si>
  <si>
    <t>点検サポートサーヒ゛ス InsBuddy(インスバディ)</t>
    <phoneticPr fontId="3"/>
  </si>
  <si>
    <t>現地で手書きされた紙を元にEXCELに転記する技術</t>
    <phoneticPr fontId="3"/>
  </si>
  <si>
    <t>1000シート</t>
    <phoneticPr fontId="3"/>
  </si>
  <si>
    <t>KT-190142-VR</t>
  </si>
  <si>
    <t>本技術は、タブレットアプリに入力した点検データから「機械設備維持管理システム」登録用のファイルを生成する技術。従来は現地で手書きされた紙を元にEXCELに転記して対応していた。本技術の活用により転記という二度手間の必要が無くなるので、省力化が図れる。</t>
    <phoneticPr fontId="3"/>
  </si>
  <si>
    <t>建築</t>
  </si>
  <si>
    <t>土工事</t>
  </si>
  <si>
    <t>車両限界 検尺棒</t>
  </si>
  <si>
    <t>単管パイプ組立てによる計測ゲート設置測定</t>
  </si>
  <si>
    <t>KT-140130-VE</t>
  </si>
  <si>
    <t xml:space="preserve">本技術は建設用重機運搬車両等の接触事故防止について、法定高さ制限3.8M以内を計測するポールである。 従来は単管パイプを高さ3.8Mのゲートに組立て、その下を通過することで高さを確認していた。 本技術の活用によりゲート設置費用削減と作業員の安全性が向上する。 </t>
  </si>
  <si>
    <t>鉄筋工事</t>
  </si>
  <si>
    <t>鉄筋突合せ溶接(新NT工法)</t>
  </si>
  <si>
    <t>手動式(半自動式)、自動式のガス圧接工法</t>
  </si>
  <si>
    <t>KK-100089-VG</t>
  </si>
  <si>
    <t xml:space="preserve">鉄筋コンクリートに用いられる異形棒鋼の溶接継手工法である。鋼板を半円状に曲げ加工した裏当て材を用い接合する鉄筋相互の開先部を炭酸ガス半自動アーク溶接法により行う鉄筋の突合せ溶接であり、施工後の継手部全断面の超音波探傷検査を可能にした。  </t>
  </si>
  <si>
    <t>コンクリート工事</t>
  </si>
  <si>
    <t>KSゼロガッツ</t>
  </si>
  <si>
    <t>捨て筋結束工法(主筋に捨て筋を結束線で固定し、そこからセパレーターを溶接接合して型枠を形成する技術。)</t>
  </si>
  <si>
    <t>KK-100060-VG</t>
  </si>
  <si>
    <t xml:space="preserve">本技術はかぶりを侵さずに(平行引き時)型枠を組み立てる技術である。従来は結束した捨て筋にセパレーターを溶接して対応していた。本技術は鉄筋にボルト留めしたゼロガッツ金物(金物形状の効果でかぶりを侵さない)にセパレーターを取り付け、型枠を組み立てる技術です。  </t>
  </si>
  <si>
    <t>星型プラスチックスペーサ</t>
  </si>
  <si>
    <t>ドーナツ型スペーサ</t>
  </si>
  <si>
    <t>QS-080024-VG</t>
  </si>
  <si>
    <t xml:space="preserve">鉄筋嵌合部とそれから放射状に伸びた2～6本の足部からなる形状のプラスチックスペーサであり、コンクリートのジャンカ発生の原因とならず、又、コンクリートとの熱膨張率の差で誘発されるコンクリート表面のひび割れは既存ドーナツの1/2以下に大幅に軽減される。  </t>
  </si>
  <si>
    <t>オートライングリーンレーザー</t>
  </si>
  <si>
    <t>赤色レーザーの自動墨出器</t>
  </si>
  <si>
    <t>KK-160058-VE</t>
  </si>
  <si>
    <t>本技術は、建築工事等の鉛直・水平確認におけるグリーンレーザーを用いた自動墨出器であり、従来は赤色レーザーの自動墨出器で対応していた。本技術の活用により、緑色レーザーによって視認性が向上する</t>
  </si>
  <si>
    <t>鉄骨工事</t>
  </si>
  <si>
    <t>オイルガード一体型溶接機</t>
  </si>
  <si>
    <t>エンジン溶接機+別置式オイルガード</t>
  </si>
  <si>
    <t>CG-110023-VG</t>
  </si>
  <si>
    <t xml:space="preserve">オイルガードと溶接機本体を一体化した、エンジン駆動溶接機。従来機と比べ別置式のオイルガードを新たに準備する必要がなく、経済性が向上する。さらに、車輪付モデルは移動作業が容易であるため、溶接現場の移動に伴う機材の運搬工程短縮にも繋がる。  </t>
  </si>
  <si>
    <t>エコ機能付ガソリンエンジン溶接機</t>
  </si>
  <si>
    <t>ガソリンエンジン溶接機</t>
  </si>
  <si>
    <t>CG-120036-VG</t>
  </si>
  <si>
    <t xml:space="preserve">本技術は、負荷に応じて適正なエンジン出力となるようにエンジン回転数を制御し、低燃費を図ったガソリンエンジン溶接機。 </t>
  </si>
  <si>
    <t>自動アイドリングストップ機能付エンジン溶接機</t>
  </si>
  <si>
    <t>スローダウン運転機能付エンジン溶接機</t>
  </si>
  <si>
    <t>KT-100112-VG</t>
  </si>
  <si>
    <t xml:space="preserve">本技術は自動アイドリングストップ機能を搭載したエンジン溶接機で、従来はスローダウン運転機能付エンジン溶接機で対応していた。本技術の活用により作業休止時にエンジンを自動停止するので、燃料消費量とCO2排出量を大幅に削減でき、地球環境への影響抑制が向上する。  </t>
  </si>
  <si>
    <t>ボルトマーキングスプレー 線引き屋</t>
  </si>
  <si>
    <t>マーカーペンによる手書きマーキング</t>
  </si>
  <si>
    <t>1200箇所</t>
  </si>
  <si>
    <t>KT-150070-VE</t>
  </si>
  <si>
    <t>本技術は高力ボルトへのマーキング作業を瞬時に行うことができるスプレー式マーキング製品で、従来はマーカーペンを使って手作業で対応していた。本技術の活用により、手作業に比べ、短時間で数多くのマーキングを施すことが可能となるので経済性の向上が図れます。</t>
  </si>
  <si>
    <t>環境負荷物質を低減した高耐食溶融亜鉛めっき</t>
  </si>
  <si>
    <t>鉛やカドミウムを含有し、クロメート処理を行う溶融亜鉛めっき</t>
  </si>
  <si>
    <t>HR-170002-VE</t>
  </si>
  <si>
    <t>本技術は、環境負荷物質(六価クロム、鉛、カドミウム等)を低減した高耐食の溶融亜鉛めっきであり、従来においては、、環境負荷物質(六価クロム、鉛、カドミウム等)を多く含有していた。本技術の活用により、耐久性の向上が期待でき、環境負荷を低減する事ができる。</t>
  </si>
  <si>
    <t>合いマーク用マーカー　消えま線</t>
    <phoneticPr fontId="3"/>
  </si>
  <si>
    <t xml:space="preserve">	工業用マーカー</t>
    <phoneticPr fontId="3"/>
  </si>
  <si>
    <t>10000本</t>
    <rPh sb="5" eb="6">
      <t>ホン</t>
    </rPh>
    <phoneticPr fontId="3"/>
  </si>
  <si>
    <t>CB-220008-VE</t>
    <phoneticPr fontId="3"/>
  </si>
  <si>
    <t>本技術は、屋外で5年相当後も消えない合いマーク用マーカーであり、従来技術は1年後の点検時に 書いた合いマークが消え、ボルトのゆるみ確認には工具による打音検査や合いマークの再施工を 必要とした。本技術により、それら確認が必要とされないため経済性が向上する。</t>
    <phoneticPr fontId="3"/>
  </si>
  <si>
    <t>CB-220008-VE</t>
  </si>
  <si>
    <t>コンクリートブロック・ＡＬＣパネル・押出成形セメント板工事</t>
  </si>
  <si>
    <t>移動式クレーン搭載用エコモード、燃料消費モニタシステム</t>
  </si>
  <si>
    <t>エコモード、燃費モニタ未搭載の移動式クレーン</t>
  </si>
  <si>
    <t>1台・日</t>
  </si>
  <si>
    <t>KT-160021-VE</t>
  </si>
  <si>
    <t xml:space="preserve">本技術は、移動式クレーンのクレーン操作時にエンジン最高回転数を制限するシステムと、作業・走行時に燃料消費状況を運転席モニタに表示するシステムで、従来はオペレータの技量や意識に任されていた。本技術の活用で、騒音・燃料消費量・環境負荷の低減を実現出来る。 </t>
  </si>
  <si>
    <t>防水工事</t>
  </si>
  <si>
    <t>ベントナイトを配合した水膨潤性可塑性止水材"クニシール"</t>
  </si>
  <si>
    <t>水膨張性ゴム系止水材</t>
  </si>
  <si>
    <t>300m</t>
  </si>
  <si>
    <t>KT-160142-VE</t>
  </si>
  <si>
    <t>本技術はコンクリート打継部向けのベントナイトを配合した水膨潤性可塑性止水材"クニシール"で、従来水膨張性ゴム系止水材で対応していた。 本技術の活用により止水材同士の突合せや凹凸部垂直部の直接施工が可能となり、施工性の向上、工期短縮、経済性の向上が図れます。</t>
  </si>
  <si>
    <t>ハイブリッド型改質アスファルトシート施工方法(OS-sheets）</t>
  </si>
  <si>
    <t>屋根露出防水絶縁工法（トーチ工法：AS-T3、ASI-T1）</t>
  </si>
  <si>
    <t>KT-200118-VR</t>
    <phoneticPr fontId="3"/>
  </si>
  <si>
    <t>本技術は、屋上防水工事に適用される防水シートに関する技術であり、従来は屋根露出防水絶縁工法で対応していた。本技術の活用により、シート敷設作業の効率化、トーチ作業量の軽減化、火気使用量の減少となり、施工性、作業環境、安全性の向上等が図れる。</t>
    <phoneticPr fontId="3"/>
  </si>
  <si>
    <t>KT-200118-VR</t>
  </si>
  <si>
    <t>タイル工事</t>
  </si>
  <si>
    <t>FST工法</t>
  </si>
  <si>
    <t>アンカーピンニング部分エポキシ樹脂注入工法(振動ドリル、従来ノズル使用)</t>
  </si>
  <si>
    <t>KT-150123-VG</t>
  </si>
  <si>
    <t>本技術は専用機材を使用するアンカーピンニング部分エポキシ樹脂注入工法で、従来は振動ドリル、従来ノズルを使用していた。本技術の活用により、低騒音、低振動、無粉塵で穿孔が行えるとともに多層空隙にも樹脂注入が行える為、品質の向上が期待できる。</t>
  </si>
  <si>
    <t>塗装工事</t>
  </si>
  <si>
    <t>マサコート(遮熱・断熱・抗菌の水性塗料)</t>
  </si>
  <si>
    <t>アクリルシリコン塗料(2液性)</t>
  </si>
  <si>
    <t>200 ㎡</t>
  </si>
  <si>
    <t>QS-110021-VG</t>
  </si>
  <si>
    <t xml:space="preserve">遮熱・断熱・抗菌の多機能型水性塗料マサコートである。この材料の技術は中空セラミックと酸化チタンをドープさせることによって光触媒の効果と遮熱、断熱の効果を同時に作用させるもので、これは自社製造特許であるところのコーティング材料の製造方法によるものである。  </t>
  </si>
  <si>
    <t>内装工事</t>
  </si>
  <si>
    <t>アルミニウム合金製足場台(可搬式作業台)</t>
  </si>
  <si>
    <t>脚立2台の間に足場板を渡して緊縛する方法(脚立足場)</t>
  </si>
  <si>
    <t>KT-150066-VE</t>
  </si>
  <si>
    <t xml:space="preserve">本技術は、1台に機能集約した可搬式作業台で、従来は、脚立2台の間に足場板を渡して緊縛する方法で対応していた。本技術の活用により、分解の危険性が無くなり安全性の向上と、伸縮調整が簡単に出来るため施工性の向上が図れます。また、施工時間の短縮が図れます。 </t>
  </si>
  <si>
    <t>耐震・免震・制震工事</t>
  </si>
  <si>
    <t>吸塵ドリルシステム Qビット UX</t>
  </si>
  <si>
    <t>一般的なコンクリートドリル</t>
  </si>
  <si>
    <t>KT-150089-VE</t>
  </si>
  <si>
    <t xml:space="preserve">本技術は、発生する粉塵を吸いながらコンクリート母材を穿孔する技術で、従来は孔の外に粉塵を排出するドリルで対応していた。本技術の活用により、作業員の健康被害抑制を含む環境改善や、孔内清掃の簡略化、し忘れ防止による作業効率、品質の向上が図れる。 </t>
  </si>
  <si>
    <t>改修工事</t>
  </si>
  <si>
    <t>Wiki-Scan (ウィキスキャン)</t>
  </si>
  <si>
    <t>開先・ビード外観のゲージによる測定</t>
  </si>
  <si>
    <t>CB-130003-VG</t>
  </si>
  <si>
    <t xml:space="preserve">本技術は、鋼材溶接における溶接前開先および溶接後ビードの外観検査を非接触にて行います。 本技術の活用により、従来手計測・手記による記録であった所、パソコンを使用したデータ集計が可能になります。 また、溶接前開先検査により溶接品質の向上に寄与します。  </t>
  </si>
  <si>
    <t>CB-130003-VE</t>
  </si>
  <si>
    <t>コンパクト高周波電磁波レーダを用いたコンクリート内部3D可視化技術</t>
  </si>
  <si>
    <t>放射線透過試験(X線探査)</t>
  </si>
  <si>
    <t>CB-160009-VE</t>
  </si>
  <si>
    <t xml:space="preserve">本技術は、コンクリート表面から深度300mmまでの鉄筋・埋設管等の位置・深度をコンパクト高周波電磁波レーダを用いて非破壊で測定し、本体上で垂直断面・水平断層画像化(三次元可視化)する技術であり、放射線透過試験に比べ短時間に安全かつ容易に測定することができる。 </t>
  </si>
  <si>
    <t>工程表作成・更新システム</t>
    <phoneticPr fontId="3"/>
  </si>
  <si>
    <t>表計算ソフトによる工程表の作成</t>
    <phoneticPr fontId="3"/>
  </si>
  <si>
    <t>21ケ月</t>
    <phoneticPr fontId="3"/>
  </si>
  <si>
    <t>KK-170061-VE</t>
  </si>
  <si>
    <t>本技術は、建設業における各種工程表を一般的PCを使用して効率良く作成・編集・修正できる工程管理システムである。 本技術を使用することにより、見やすい各種工程表の作成・編集・修正が容易になり、計画精度・計画品質の向上が実現できる。</t>
    <phoneticPr fontId="3"/>
  </si>
  <si>
    <t>EJIB搭載クレーン</t>
  </si>
  <si>
    <t>車外作業で装着格納するジブを搭載した移動式クレーン</t>
  </si>
  <si>
    <t>KT-130078-VG</t>
  </si>
  <si>
    <t xml:space="preserve">本技術は、装着格納作業の多くを車内操作化したジブを搭載した移動式クレーンで、従来は、車外作業で装着格納するジブを搭載した移動式クレーンで対応していた。本技術の活用により、ジブ装着格納スペースと車外作業が減少し、高所作業が不要となるため、施工性が向上する。  </t>
  </si>
  <si>
    <t>KT-130078-VE</t>
  </si>
  <si>
    <t>先行手すり方式によるセーフティガード一体型可搬式作業台「勇馬」</t>
    <phoneticPr fontId="3"/>
  </si>
  <si>
    <t>脚立間に足場板を渡して固縛する脚立足場</t>
    <phoneticPr fontId="3"/>
  </si>
  <si>
    <t>CG-200021-VE</t>
  </si>
  <si>
    <t>作業台組立時に、設置面から作業床端部感知機能「セーフティガード」を設置できる先行手すり方式を採用した可搬式作業台。従来技術は、脚立を2台以上設置しその間に足場板を固縛し使用していたが、機能を一体型にすることにより安全で素早く設置を行うことができる。</t>
    <phoneticPr fontId="3"/>
  </si>
  <si>
    <t>建築設備（電気）</t>
    <phoneticPr fontId="3"/>
  </si>
  <si>
    <t>電力設備（電灯・動力等）工事</t>
  </si>
  <si>
    <t>協約寸法SPD</t>
  </si>
  <si>
    <t>低圧電源用SPD</t>
  </si>
  <si>
    <t>KK-120006-VG</t>
  </si>
  <si>
    <t xml:space="preserve">本技術は、避雷器(SPD)の避雷素子特性を改善し、複数の避雷素子を効率的接続・実装して1筐体化し、協約寸法型としたもので、従来技術では個別に6個のSPDを取り付けていたが、本技術により分電盤内の省スペース化や盤の小型化が可能になった。 </t>
  </si>
  <si>
    <t>建築設備（電気）</t>
  </si>
  <si>
    <t>防水部材内蔵常温収縮形電力ケーブル接続及び端末処理工法</t>
  </si>
  <si>
    <t>テープ巻き工法</t>
  </si>
  <si>
    <t>1接続</t>
  </si>
  <si>
    <t>KT-160052-VE</t>
  </si>
  <si>
    <t>本技術はケーブル接続及び端末処理工法で、従来はテープ巻き工法で対応していたが、常温収縮チューブに防水部材を内蔵することで防水処理を省力化、均一化する。本技術の活用により、作業者のスキルによらず作業工数の削減と防水品質の均一化を図れる。</t>
    <phoneticPr fontId="3"/>
  </si>
  <si>
    <t>その他建築設備（電気）</t>
  </si>
  <si>
    <t>どこでもケーブル</t>
  </si>
  <si>
    <t>施工現場にケーブル収納用の溝を掘って敷鉄板を被せる方法</t>
  </si>
  <si>
    <t>7m</t>
  </si>
  <si>
    <t>KT-150011-VE</t>
  </si>
  <si>
    <t>本技術は、施工現場に仮設するケーブルやホースを保護する製品で、従来は、施工現場にケーブル収納用の溝を掘って敷鉄板を被せる方法で対応していた。本技術の活用により、 溝を掘ったり埋め戻す必要がなくなるので、省力化が図れるとともに、経済性の向上が図れます。</t>
    <phoneticPr fontId="3"/>
  </si>
  <si>
    <t>建築設備（機械）</t>
  </si>
  <si>
    <t>給排水衛生設備工事</t>
  </si>
  <si>
    <t>酸化被膜工法</t>
  </si>
  <si>
    <t>管更生工法(ライニング工法)</t>
  </si>
  <si>
    <t>KT-160125-VR</t>
    <phoneticPr fontId="3"/>
  </si>
  <si>
    <t>本技術は、水改質装置を用いた酸化被膜工法で、従来は、管更生工法で対応していた。本技術の活用により、水改質装置を水供給の大元一箇所に設置すれば、経年劣化した給水・空調配管の赤錆部分を黒錆化することが可能で、工期短縮、経済性、耐久性、品質の向上が図れます。</t>
    <phoneticPr fontId="3"/>
  </si>
  <si>
    <t>KT-160125-VR</t>
  </si>
  <si>
    <t>その他建築設備（機械）</t>
  </si>
  <si>
    <t>重機接触防止装置パノラマU</t>
  </si>
  <si>
    <t>運転手及び監視員による人的な目視確認</t>
  </si>
  <si>
    <t>KT-140059-VE</t>
  </si>
  <si>
    <t xml:space="preserve">本技術は、クレーン車作業時の安全確認を超音波センサで補助する技術で、従来は、運転手及び監視員の人的な目視確認で対応していた。本技術の活用により、超音波センサによる障害物検知を追加し、アームと障害物の接近を運転手に音で知らせるので、安全性が向上する。 </t>
  </si>
  <si>
    <t>重機接触防止全周囲監視モニター装置パノラマビュー</t>
  </si>
  <si>
    <t>後方カメラで確認</t>
  </si>
  <si>
    <t>KT-170059-VE</t>
  </si>
  <si>
    <t>本技術は、重機作業時の安全確認を4つのカメラで重機周囲を映して補助する技術で、従来は、後方カメラ確認で対応していた。本技術の活用により、4つのカメラ映像を合成表示するモニターを追加し、運転手が重機の周囲を一目で確認できるので、安全性と品質が向上する。</t>
  </si>
  <si>
    <t>超音波警報センサー・パノラマOプレミアム</t>
  </si>
  <si>
    <t>後方カメラによる確認。</t>
  </si>
  <si>
    <t>KT-180097-VE</t>
  </si>
  <si>
    <t>本技術は、重機作業時の後方安全確認を超音波センサーと重機動作信号を活用して補助する技術で、従来は後方カメラで対応していた。本技術の活用により、センサー及び重機動作を報知するスピーカーを追加し周辺作業員にアナウンス音声で報知するので、安全性が向上する。</t>
    <phoneticPr fontId="3"/>
  </si>
  <si>
    <t>環境対策工</t>
  </si>
  <si>
    <t>騒音防止対策工</t>
  </si>
  <si>
    <t>空圧ハンドブレーカ排気騒音低減機材 (商標名:ブレーカー ノイズ サイレンサー)</t>
  </si>
  <si>
    <t>防音シート</t>
  </si>
  <si>
    <t>CB-080034-VG</t>
  </si>
  <si>
    <t>本技術は、アスファルト舗装などの取り壊し作業に使用する空圧ハンドブレーカに装着して、ブレーカから発生する圧縮空気が排出する際に出る排気騒音を低減する機材です。</t>
  </si>
  <si>
    <t>ブレーカのハツリ騒音低減機材 (商標名:チゼル ノイズ サイレンサー)</t>
  </si>
  <si>
    <t>CB-080035-VG</t>
  </si>
  <si>
    <t>本技術は、アスファルト舗装などの取り壊し作業で空圧ハンドブレーカから発する騒音のうち、チゼル(のみ)部から発生する打撃音・機械音を作業場所に設置する折りたたみ式の吸音機材(囲い)により低減する技術です。</t>
  </si>
  <si>
    <t>組み立て式防音パネル (商標名:多目的防音パネル)</t>
  </si>
  <si>
    <t>CB-080036-VG</t>
  </si>
  <si>
    <t xml:space="preserve">本技術は、路上工事などで発生する作業騒音源に対し、1500(H)×750(W)×27(T)mm×2枚が基本セット(1基)のパネルを連続あるいは囲うなど設置して、周辺に波及する騒音を低減するもの。据付け・撤去が簡単にできます。 </t>
  </si>
  <si>
    <t>小型発電機エンジン騒音低減機材</t>
  </si>
  <si>
    <t>コンパネ遮音板</t>
  </si>
  <si>
    <t>CB-100019-VG</t>
  </si>
  <si>
    <t>商用電力の取れない所で多用される小型発電機エンジン騒音は現場周辺の住民、歩行者の負担となっています。消音通気構造の効果で 騒音防止対策と内部温度上昇抑制が図られます。そして持ち運び便利な二分割収納なので一人で簡単に設置撤去が出来ます。</t>
  </si>
  <si>
    <t>アクティブ減音装置「ミュート」</t>
  </si>
  <si>
    <t>枠組足場+仮設防音パネル</t>
  </si>
  <si>
    <t>KK-110006-VG</t>
  </si>
  <si>
    <t xml:space="preserve">アクティブ減音装置「ミュート」は、仮設防音パネル等の頂部を回り込む回折音を逆位相の音により減音する装置です。従来では困難であったアクティブ方式による広周波数帯域の減音を可能としました。  </t>
  </si>
  <si>
    <t>吸音パネル</t>
  </si>
  <si>
    <t>TH-120009-VG</t>
  </si>
  <si>
    <t xml:space="preserve">本技術は、多様な形状に組立が可能で、従来技術では足場を必要としたが、組立・解体が容易にできる構造になっているので、工期短縮が図られる。  </t>
  </si>
  <si>
    <t>騒音振動表示データ収録装置</t>
  </si>
  <si>
    <t>測定者による騒音振動測定</t>
  </si>
  <si>
    <t>KK-160029-VE</t>
  </si>
  <si>
    <t>本技術は騒音、振動を自動測定し、測定データを表示、収録する防雨型(IPX3)適合の装置で、従来は手動で測定していました。本技術は測定値を大型表示器で表示し、規制値以上の値を検出すると回転灯で警告でき、経済性・耐久性・施工性の向上が期待できます。</t>
  </si>
  <si>
    <t>移動式防音ゲート</t>
  </si>
  <si>
    <t>騒音対策として防音シートで覆った枠組足場</t>
    <phoneticPr fontId="3"/>
  </si>
  <si>
    <t>KT-180066-VE</t>
  </si>
  <si>
    <t>本技術は掘削工事等で騒音対策に使用する製品で、従来は騒音対策として防音シートで覆った枠組足場で対応していた。本技術の活用により、簡易的に騒音源を囲い防音対策が行えるようになるため、設置解体人工が不要になり経済性と施工性の向上が図れます。</t>
    <phoneticPr fontId="3"/>
  </si>
  <si>
    <t>エコーバリアH10</t>
    <phoneticPr fontId="3"/>
  </si>
  <si>
    <t>単管組防音シート張り</t>
    <phoneticPr fontId="3"/>
  </si>
  <si>
    <t>HK-210009-VE</t>
  </si>
  <si>
    <t>本技術は建設現場で発生する騒音を遮蔽及び吸音する技術で、従来は防音シート張りで対応していた。本技術の活用により、従来以上に騒音低減効果を期待でき、かつ単位重量が軽量であるため施工性も向上する。</t>
    <phoneticPr fontId="3"/>
  </si>
  <si>
    <t>遮音断熱パネル「イソバンド」</t>
    <phoneticPr fontId="3"/>
  </si>
  <si>
    <t>鋼板による仮囲い</t>
    <phoneticPr fontId="3"/>
  </si>
  <si>
    <t>QS-180007-VE</t>
  </si>
  <si>
    <t>建設作業に伴って発生する騒音を低減するための仮設遮音パネルで、従来は、鋼板による仮囲いで対応していた。本技術の活用により、設置撤去の簡便性と優れた遮音性能により、施工性および遮音性能が向上する。</t>
    <phoneticPr fontId="3"/>
  </si>
  <si>
    <t>振動防止対策工</t>
  </si>
  <si>
    <t>セルダンパー防振マット</t>
  </si>
  <si>
    <t>発泡ポリエチレンフォームによる地盤振動低減工法</t>
  </si>
  <si>
    <t>18 ㎡</t>
  </si>
  <si>
    <t>CB-120026-VG</t>
  </si>
  <si>
    <t xml:space="preserve">住宅街、病院に近接した土木工事、建設工事において振動対策製品のニーズがある。従来は、発泡ポリエチレンフォームで対応していたが、耐久性と製品厚みが課題となっていた。このため、本技術では、軟質ウレタンフォームを使用して耐久性と製品厚みを改善するものである。  </t>
  </si>
  <si>
    <t>D・BOX工法</t>
  </si>
  <si>
    <t>粉体噴射攪拌工(DJM工法)</t>
  </si>
  <si>
    <t>KT-100098-VG</t>
  </si>
  <si>
    <t xml:space="preserve">本技術は交通・環境振動に対する振動低減対策工法で、従来は粉体噴射攪拌工(DJM工法)で対応していた。本技術の活用により、発生した振動の抑制方法を伝播経路の遮断から起振直下で直接減衰させる方法に変える事により、振動低減効果の向上が期待出来る。  </t>
  </si>
  <si>
    <t>水質保全工</t>
  </si>
  <si>
    <t>天然由来凝集剤「フジクリーン」</t>
  </si>
  <si>
    <t>無機凝集剤(PAC等)+合成高分子凝集剤</t>
  </si>
  <si>
    <t>HK-080017-VG</t>
  </si>
  <si>
    <t xml:space="preserve">本材料は、建設工事から発生する濁水に対して凝集沈澱処理を行うための凝集剤であり、従来は無機凝集剤(PAC等)+合成高分子凝集剤で対応していた。本材料は、天然由来でかつ食品添加物(キトサン)であるため、環境にやさしく濁水処理を行うことが出来る。  </t>
  </si>
  <si>
    <t>ウッドチップフィルター工法</t>
  </si>
  <si>
    <t>ヤシ繊維製品の濁水処理フィルター工法</t>
  </si>
  <si>
    <t>KK-100097-VG</t>
  </si>
  <si>
    <t xml:space="preserve">申請技術は現場の濁水対策に木チップを利用したフィルター工法です。 従来はヤシ繊維製品によるフィルター工法を実施していた。 本技術の活用により、濁水の緩和や土砂流出を抑制するとともにコストの縮減が図られる。  </t>
  </si>
  <si>
    <t>高温加熱加工したカキ殻による水質浄化法</t>
  </si>
  <si>
    <t>礫(石)による礫間接触酸化法</t>
  </si>
  <si>
    <t>60m3/Hr</t>
  </si>
  <si>
    <t>KT-130014-VG</t>
  </si>
  <si>
    <t xml:space="preserve">本技術は、高温加熱加工したカキ殻を用いた水質浄化工法で、従来は、礫(石)による礫間接触酸化法で対応していた。本技術の活用により、溶出性炭酸カルシウムの中和作用により凝集沈降が促進され水質が向上するため、品質の向上が図れます。 </t>
  </si>
  <si>
    <t>KT-130014-VR</t>
  </si>
  <si>
    <t>移動式ろ過システム「TGAL」</t>
  </si>
  <si>
    <t>給水車でのピストン輸送による飲用水供給。</t>
  </si>
  <si>
    <t>3480m3</t>
  </si>
  <si>
    <t>SK-180008-VR</t>
    <phoneticPr fontId="3"/>
  </si>
  <si>
    <t>従来は工事や災害で水源池が泥水などで汚染された場合、飲水を給水車で運搬し供給していたが、本技術により飲用可能な水に処理し、工事期間中や水源池が復旧するまでの間、「仮水源」として浄水処理し供給可能とした。災害時を考慮し4t車で運搬可能サイズとした。</t>
    <phoneticPr fontId="3"/>
  </si>
  <si>
    <t>SK-180008-VR</t>
  </si>
  <si>
    <t>天然無機質系凝集剤 きよまる君 シリーズ</t>
  </si>
  <si>
    <t>PACと高分子凝集剤による凝集処理</t>
    <phoneticPr fontId="3"/>
  </si>
  <si>
    <t>400m3</t>
    <phoneticPr fontId="3"/>
  </si>
  <si>
    <t>KT-190016-VE</t>
  </si>
  <si>
    <t>本技術は土木・建築現場で発生する濁水を迅速且つ安全に凝集処理する技術で、従来はPACと高分子凝集剤により凝集処理を行っていた。本技術の活用により凝集・沈殿が早くなり作業性の向上及び工期の短縮が図れ、処理水を安全に河川へ放流でき周辺環境への影響を軽減できる。</t>
    <phoneticPr fontId="3"/>
  </si>
  <si>
    <t>濁水安全対策品「除濁タブ」</t>
  </si>
  <si>
    <t>濁水処理装置による凝集沈殿方式を利用した濁水処理工</t>
    <phoneticPr fontId="3"/>
  </si>
  <si>
    <t>100m3</t>
    <phoneticPr fontId="3"/>
  </si>
  <si>
    <t>KT-180121-VE</t>
  </si>
  <si>
    <t>本技術は、無機系固形凝集剤による濁水流出対策工法で、従来は、濁水処理装置を用いた濁水処理工法で対応していた。本技術の活用により濁水処理設備を用いず、人手をかけず容易に、濁水流出対策が可能となるため、経済性の向上および河川海岸工事の安全性の向上が図れる。</t>
    <phoneticPr fontId="3"/>
  </si>
  <si>
    <t>フェンス状積層型油吸着材オイルスイーパー</t>
    <phoneticPr fontId="3"/>
  </si>
  <si>
    <t>マット状油吸着材</t>
    <phoneticPr fontId="3"/>
  </si>
  <si>
    <t>200L</t>
    <phoneticPr fontId="3"/>
  </si>
  <si>
    <t>KT-170021-VE</t>
  </si>
  <si>
    <t>本技術は、工事全般の油流出時の油回収に用いるフェンス状積層型油吸着材で、従来は、マット状の油吸着材で対応していた。本技術の活用により、油の保持力が高まり漏出量を抑え、吸着率が高まることから、回収性並びに水質が向上するため、品質の向上が図れます。</t>
    <phoneticPr fontId="3"/>
  </si>
  <si>
    <t>環境対策工</t>
    <phoneticPr fontId="3"/>
  </si>
  <si>
    <t>日照</t>
    <phoneticPr fontId="3"/>
  </si>
  <si>
    <t>エコマルメット</t>
  </si>
  <si>
    <t>一般の無塗装ヘルメット</t>
  </si>
  <si>
    <t>10 個</t>
  </si>
  <si>
    <t>HR-120002-VG</t>
  </si>
  <si>
    <t xml:space="preserve">近年、異常気象による猛暑日の連続や平均気温の上昇により、作業員の熱中症が増加する傾向にある。本技術は、遮熱性の塗料をヘルメット外部に塗布することにより、ヘルメット内部の気温上昇を抑制し、頭部の体感温度を低下させる遮熱性ヘルメットの開発技術である。  </t>
  </si>
  <si>
    <t>環境負荷低減型固化材 HSS工法「ドクトール」</t>
  </si>
  <si>
    <t>掘削除去(処分場での最終処分及び健全土の埋め戻し)</t>
  </si>
  <si>
    <t>CB-120028-VG</t>
  </si>
  <si>
    <t xml:space="preserve">本技術は、重金属類汚染土等の不良土の固化・不溶化技術である。従来は、廃棄処分してしていた。本技術により、不良土の現場利用促進が可能である。また、反応後のpHが中性域であることから、付近が河川・湖沼・田畑でも安全に施工できる固化材としても利用可能である。  </t>
  </si>
  <si>
    <t>スーパーエコミスト</t>
  </si>
  <si>
    <t>スポットクーラー</t>
  </si>
  <si>
    <t>CG-110001-VG</t>
  </si>
  <si>
    <t xml:space="preserve">本技術は、移動式ミスト発生装置で水の気化熱を利用し冷却を行う。従来はスポットクーラーなどで冷却を行っていた。 また、冷却効果だけでなく鎮塵、加湿、消臭、コンクリートの湿潤養生や芝生の養生など様々な用途に使用できる。  </t>
  </si>
  <si>
    <t>レインボーミスト</t>
  </si>
  <si>
    <t>スポットクーラー( 吹き出し3口仕様)</t>
  </si>
  <si>
    <t>CG-120014-VG</t>
  </si>
  <si>
    <t>本技術は水道水等を気化しやすい30ミクロン程の微細なミストを発生させ、屋外の開放された環境下の周辺温度を下げることが出来る。</t>
  </si>
  <si>
    <t>バイオ式仮設トイレ「ラファレット」(アシドロ菌R)</t>
  </si>
  <si>
    <t>簡易水洗式トイレ</t>
  </si>
  <si>
    <t>HK-080020-VG</t>
  </si>
  <si>
    <t xml:space="preserve">「アシドロ菌R」は「微生物を担持した汚物発酵基材」で、有機物分解用微生物(土壌菌)で[高温アシドロコンポスト化]プロセスにより、高い分解能力と驚異的な持続性を維持する為、汚物処理の仮設バイオトイレに活用する。  </t>
  </si>
  <si>
    <t>燃焼促進剤 K-S1</t>
  </si>
  <si>
    <t>燃焼促進剤なしの発動発電機45KVA</t>
  </si>
  <si>
    <t>67.4 h</t>
  </si>
  <si>
    <t>HR-100007-VG</t>
  </si>
  <si>
    <t xml:space="preserve">本技術は、ディーゼルエンジンを主動力とする発動発電機に対し、微量(燃料の1000分の1)の燃焼促進剤を添加することで燃費を向上させる技術です。  </t>
  </si>
  <si>
    <t>油吸着分解剤「オイルゲーター」</t>
  </si>
  <si>
    <t>生石灰混合による油性成分揮発処理</t>
  </si>
  <si>
    <t>KT-100036-VG</t>
  </si>
  <si>
    <t xml:space="preserve">本技術は、油汚染土壌を粉状の油吸着分解剤で浄化する技術で、従来は、生石灰混合による油性成分揮発処理を行っていた。本技術の活用により、油性成分を水と二酸化炭素に分解し、無害化する。吸着剤自体も生分解し土に還り、周辺環境が向上する。  </t>
  </si>
  <si>
    <t>カットCO2リカバリー</t>
  </si>
  <si>
    <t>サンプリングによる原単位の算定</t>
  </si>
  <si>
    <t>QS-080019-VG</t>
  </si>
  <si>
    <t xml:space="preserve">公共土木工事で入札時に行われる標準歩掛を基に工事単位でのCO2排出量の算定を行う技術。 数値の算定を行うことで、数値管理が可能になり、細かな削減計画やCO2排出量の管理が可能になる。  </t>
  </si>
  <si>
    <t>重金属不溶化材「デナイトシリーズ」</t>
  </si>
  <si>
    <t>セメント系固化材(特殊土用固化材)</t>
  </si>
  <si>
    <t>3000m3</t>
  </si>
  <si>
    <t>KT-140040-VR</t>
  </si>
  <si>
    <t xml:space="preserve">本技術は汚染土壌から有害物質の溶出を抑制する固化・不溶化材料で、従来はセメント系固化材で対応していた。本技術の活用により適用元素の増加と高い不溶化効果が得られるため、品質と施工性の向上が図れます。 </t>
  </si>
  <si>
    <t>ハニカム防音パネル(テクセルSAINT)</t>
  </si>
  <si>
    <t>プラスチック製段ボール(グラスウール無し)</t>
    <phoneticPr fontId="3"/>
  </si>
  <si>
    <t>KT-190086-VE</t>
  </si>
  <si>
    <t>本技術は、騒音低減のための防音用パネルであり、従来はプラスチック製段ボールによるものであった。本技術の活用により、騒音低減能力の向上による作業環境の向上、周辺環境への影響の低減、さらに一人の組立作業が可能となり、施工性の向上が期待される。</t>
    <phoneticPr fontId="3"/>
  </si>
  <si>
    <t>調査試験</t>
    <phoneticPr fontId="3"/>
  </si>
  <si>
    <t>測量</t>
  </si>
  <si>
    <t>地上測量</t>
  </si>
  <si>
    <t>高精細・高密度航空レーザ測量システムSAKURA</t>
  </si>
  <si>
    <t>トータルステーションによる数値地形測量・応用測量(地図情報レベル500)</t>
  </si>
  <si>
    <t>0.22 k㎡</t>
  </si>
  <si>
    <t>CB-100031-VG</t>
  </si>
  <si>
    <t xml:space="preserve">山間地で地図情報レベル500(1/500縮尺相当)精度の地形図を作成するには、コスト、時間を要する地上測量を実施していた。また従来の航空レーザ測量では、精度確保が困難であったが、航空レーザ測量システム「SAKURA」では、費用対効果及び、精度の高い測量が可能となった  </t>
  </si>
  <si>
    <t>調査試験</t>
  </si>
  <si>
    <t>モーター駆動式トータルステーション制御搭載 多機能電子野帳(Mr.Samurai CALS/i)</t>
  </si>
  <si>
    <t>測量・土木関連施工システムデータコレクタ</t>
  </si>
  <si>
    <t>1 km</t>
  </si>
  <si>
    <t>CB-110033-VG</t>
  </si>
  <si>
    <t>本技術は、測量・土木・建設において、従来の電卓及びデータコレクター利用を革新し、国内主要トータルステーション(以下 TS)との接続により、丁張り・TS出来形管理などを可能にする。その技術の活用により効率化,省人化や品質向上のなど様々な期待が出来る。</t>
  </si>
  <si>
    <t>3次元レーザースキャナーによる出来形計測システム</t>
  </si>
  <si>
    <t>トータルステーションによる出来形計測(トンネル)</t>
  </si>
  <si>
    <t>386 m</t>
  </si>
  <si>
    <t>CG-080025-VG</t>
  </si>
  <si>
    <t xml:space="preserve">地上型3次元レーザースキャナーを使用し橋梁やトンネル等の出来形計測を行い、出来形管理及び経年変異や災害防止の基本データとして情報化し保存する。 </t>
  </si>
  <si>
    <t>詳細な路面画像撮影システム</t>
  </si>
  <si>
    <t>舗装路面のひび割れ測定方法</t>
  </si>
  <si>
    <t>20000 ㎡</t>
  </si>
  <si>
    <t>CG-110009-VG</t>
  </si>
  <si>
    <t xml:space="preserve">本技術は道路のクラック調査において、小型の計測車両を用いて路面を撮影する事で、路面のクラック情報をPC上で計測、保存できる技術です。また、GPSを用いて調査位置情報を記録し、維持補修計画に使用できるクラックの情報を、安全・迅速にユーザーに提供します。  </t>
  </si>
  <si>
    <t>炭素繊維ケーブルを用いた地盤伸縮計</t>
  </si>
  <si>
    <t>インバー線を利用した伸縮計</t>
  </si>
  <si>
    <t>HR-080014-VG</t>
  </si>
  <si>
    <t xml:space="preserve">炭素繊維ケーブルを利用した地盤伸縮計である。炭素繊維ケーブルは熱膨張率が低く、剛性があるため、ガイド管内にいれて地表面に這わせる屈曲配置が可能である。一旦設置すれば長期的に安定した変位計測を実現し、維持管理の手間も少なくすむ。  </t>
  </si>
  <si>
    <t>道路空間の高精度3次元図化システム</t>
  </si>
  <si>
    <t>航空写真データを用いたデジタルステレオ図化による道路部の大縮尺地形図作成</t>
  </si>
  <si>
    <t>0.5 Km2</t>
  </si>
  <si>
    <t>KK-110052-VG</t>
  </si>
  <si>
    <t xml:space="preserve">本システムは、モービルマッピングシステムの計測データを用いた3次元図化システムであり、従来は、航空写真データを用いたデジタルステレオ図化で対応していた。本システムの活用により、コスト縮減、工程短縮、品質向上、施工性向上、周辺環境への影響低減が期待できる。  </t>
  </si>
  <si>
    <t>リモートコントロールシステムを用いた効率的測量システム</t>
  </si>
  <si>
    <t>マニュアルトータルステーション</t>
  </si>
  <si>
    <t>50000 点</t>
  </si>
  <si>
    <t>KT-100028-VG</t>
  </si>
  <si>
    <t xml:space="preserve">本技術はポールプリズムにリモートコントロールシステムを用いた測量作業システムで、従来はマニュアルトータルステーションを用いていた。本技術の活用により自動視準をさせ作業を行う事により人員が1名となり省人化による経済性の向上が期待できる。  </t>
  </si>
  <si>
    <t>3Dレーザースキャナー・3D CAD・3Dプリンタによる高精細空間測量システム</t>
  </si>
  <si>
    <t>トータルステーションを利用した地形測量</t>
  </si>
  <si>
    <t>50000 ㎡</t>
  </si>
  <si>
    <t>KT-130019-VG</t>
  </si>
  <si>
    <t xml:space="preserve">本技術は、3Dレーザースキャナーで測量を行い、得られた地形測量データを加工して3Dでアウトプットする技術で、従来は、トータルステーションを利用した地形測量で対応していた。本技術の活用により、測量時間が短縮し人件費が減少するので、経済性の向上が図れます。 </t>
  </si>
  <si>
    <t>KT-130019-VE</t>
  </si>
  <si>
    <t>地上型3次元レーザースキャナによる形状計測</t>
  </si>
  <si>
    <t>プリズムを使用したトータルステーションによる計測</t>
  </si>
  <si>
    <t>0.05 平方Km</t>
  </si>
  <si>
    <t>KT-140022-VE</t>
  </si>
  <si>
    <t xml:space="preserve">本技術は地上型3次元レーザースキャナを使用した非接触の形状計測システムである。従来はプリズムを使用したトータルステーションによる計測で対応していた。本技術の活用により、プリズムが不要で作業員1人で作業が出来るため、労務費が削減され経済性の向上が図れる。  </t>
  </si>
  <si>
    <t>3Dレーザースキャナーによる現況地形確認システム</t>
  </si>
  <si>
    <t>トータルステーションを用いた測量</t>
  </si>
  <si>
    <t>12580 ㎡</t>
  </si>
  <si>
    <t>TH-100021-VG</t>
  </si>
  <si>
    <t xml:space="preserve">地上型3Dレーザースキャナーの特性を活かし、計画・計測・点群処理・三角網生成・縦横断図作成までを一連とした作業規程にて規格を統一し、土工事や舗装工事で要求される起工時の現況確認及び施工後の出来形確認をサポートするシステムです。  </t>
  </si>
  <si>
    <t>スマホで路面性状計測(バンプレコーダー)</t>
  </si>
  <si>
    <t>3mプロフィールメータ(人力けん引)</t>
  </si>
  <si>
    <t>KT-170105-VR</t>
  </si>
  <si>
    <t>本技術は、汎用機器(乗用車とスマートフォン)を用いて平たん性σ、IRIを自動解析するソフトウェア(バンプレコーダー)で、従来は、専用機器(人力けん引)で計測していた。本技術の活用により、車両計測で経済性、機器取扱の難易度軽減で施工性等の向上が図れます。</t>
  </si>
  <si>
    <t>TS出来形及び土木測量作業支援多機能電子野帳 TS-FIELD/DC-6E</t>
  </si>
  <si>
    <t>電子野帳へ3次元データの手入力</t>
  </si>
  <si>
    <t>150m</t>
  </si>
  <si>
    <t>KT-150104-VE</t>
    <phoneticPr fontId="3"/>
  </si>
  <si>
    <t xml:space="preserve">本技術は、「TS出来形施工管理データ」を取込み、基本観測(土木測量)作業に用いることができる電子野帳システムで、従来は電子野帳へ3次元データの手入力で対応していた。本技術の活用により事前入力作業の手間が低減するため、経済性、省力化及び工程の短縮が図れる。 </t>
  </si>
  <si>
    <t>KT-150104-VE</t>
  </si>
  <si>
    <t>高精度MMSでスイスイ3D現況測量</t>
  </si>
  <si>
    <t>1Km</t>
  </si>
  <si>
    <t>KT-150010-VE</t>
  </si>
  <si>
    <t xml:space="preserve">本技術は、車両などで移動しながら同時に3D測量を行って、その測量データを補正する技術で、従来は、トータルステーションを利用した測量で対応していた。本技術の活用により、座標点群の傾きや歪みが補正されるので、測量データの精度を大幅に高めることができる。 </t>
  </si>
  <si>
    <t>おまかせ君プロとおまかせ君ワンマンでさっと丁張測量</t>
  </si>
  <si>
    <t>事前計算書をもとにしたトータルステーションの測量</t>
  </si>
  <si>
    <t>KT-140013-VE</t>
  </si>
  <si>
    <t xml:space="preserve">本技術は携帯測量端末に取込んだ設計データを元に測量に必要な各種計算を現地で行い作業の効率化を図るシステムである。従来は事前計算した帳票を用いて丁張設置作業を行っていた。本技術の活用によりプリズムを線形上に容易に誘導できるので、測量時間の効率化が図れる </t>
  </si>
  <si>
    <t>路面性状調査 メジャーロードカー</t>
  </si>
  <si>
    <t>人力による路面性状調査。</t>
  </si>
  <si>
    <t>20km</t>
  </si>
  <si>
    <t>QS-190016-VE</t>
  </si>
  <si>
    <t>舗装面を車両で走査することにより、5つの測定(ひび割れ、わだち掘れ、平たん性、距離、IRI)を同時に計測できる。従来は、全て人力により、別々に測定していた。本システムの活用により、計測時間の短縮と安全性、品質の向上が期待できる。</t>
    <phoneticPr fontId="3"/>
  </si>
  <si>
    <t>スタッフ横付け照明器具(リライト)</t>
  </si>
  <si>
    <t>懐中電灯の片手照射</t>
    <phoneticPr fontId="3"/>
  </si>
  <si>
    <t>10km</t>
    <phoneticPr fontId="3"/>
  </si>
  <si>
    <t>QS-180003-VE</t>
  </si>
  <si>
    <t>夜間やトンネル内工事でのレベル測量において、目盛数字が読み取り可能となる横付け照明器具で、従来は、懐中電灯の片手照射で対応していた。本技術の活用により、両手でスタッフを操作でき、照度が一様に確保されるため、作業の迅速化および精度確保が可能となる。</t>
    <phoneticPr fontId="3"/>
  </si>
  <si>
    <t>UAVレーザ測量システム「TOKI」(トキ)</t>
    <phoneticPr fontId="3"/>
  </si>
  <si>
    <t>基準点測量・現地測量</t>
    <phoneticPr fontId="3"/>
  </si>
  <si>
    <t>0.1㎢</t>
    <phoneticPr fontId="3"/>
  </si>
  <si>
    <t>CB-170020-VE</t>
  </si>
  <si>
    <t>UAV(ドローン)に搭載したレーザ計測システムにより、急斜面など危険な現場に立ち入ることなく安全かつ迅速に詳細な地形測量を行い、従来法に比べ現地工程の短縮や費用削減効果が非常に高い技術です。i-Construction(情報化施工)の現場にも対応します。</t>
    <phoneticPr fontId="3"/>
  </si>
  <si>
    <t>測量</t>
    <phoneticPr fontId="3"/>
  </si>
  <si>
    <t>写真測量</t>
    <phoneticPr fontId="3"/>
  </si>
  <si>
    <t>無人航空機による空中写真測量</t>
  </si>
  <si>
    <t>現地測量</t>
  </si>
  <si>
    <t>0.09km2</t>
    <phoneticPr fontId="3"/>
  </si>
  <si>
    <t>KK-160048-VE</t>
  </si>
  <si>
    <t xml:space="preserve">本技術は小規模範囲の空中写真測量で無人航空機を利用する作業方法で、従来は現地測量で対応していた。本技術の活用により工期短縮及びコスト縮減が図られ、小規模な撮影機材で従来通りの品質の確保が期待できる </t>
  </si>
  <si>
    <t>KK-160048-VE</t>
    <phoneticPr fontId="3"/>
  </si>
  <si>
    <t>写真測量</t>
  </si>
  <si>
    <t>マルチコプターによる空中写真撮影</t>
  </si>
  <si>
    <t>有人による空中写真撮影</t>
  </si>
  <si>
    <t>1km2</t>
  </si>
  <si>
    <t>QS-140020-VE</t>
  </si>
  <si>
    <t>マルチコプターは、機体が軽量で複数のプロペラ推力により、無人かつ安定した飛行を行うことができる。また、カメラやセンサーを搭載して地形調査や工事の進捗状況などを上空から撮影することができ、飛行の安全かつ成果の品質向上が期待できる。</t>
  </si>
  <si>
    <t>移動体計測技術を用いたUAV空中測量システム</t>
  </si>
  <si>
    <t>標定点設置によるUAV空中写真測量システム</t>
  </si>
  <si>
    <t>7000㎡</t>
  </si>
  <si>
    <t>KT-170064-VE</t>
  </si>
  <si>
    <t>本技術は、自動追尾トータルステーションによる移動体計測技術を用いたUAV空中測量システムで、従来は、標定点設置によるUAV空中写真測量システムで対応していた。本技術の活用により標定点設置、抽出作業を削減できるため工程の短縮及び経済性、施工性の向上が図れる。</t>
  </si>
  <si>
    <t>デジタルカメラ計測自動図化システム VFORM (ブイフォーム)</t>
  </si>
  <si>
    <t>測量機器等の計測結果を基にCADを用いて人手で図化</t>
  </si>
  <si>
    <t>600箇所</t>
  </si>
  <si>
    <t>KT-140108-VE</t>
  </si>
  <si>
    <t>本技術は、計測部に識別機能を持つターゲットを貼ってデジタルカメラで撮影して対象物の形状の図化および寸法算出を自動で行う技術で、従来は測量機器等の計測結果を基にCADを用いて人手で図化していた。本技術の活用により、図化作業を自動化できるため施工性が向上する。</t>
  </si>
  <si>
    <t>衛星測量</t>
  </si>
  <si>
    <t>センチメートル級精度の対空標識「エアロボマーカー」</t>
  </si>
  <si>
    <t>トータルステーションによる測量</t>
  </si>
  <si>
    <t>0.25km2</t>
  </si>
  <si>
    <t>KT-180029-VE</t>
  </si>
  <si>
    <t>本技術は標定点・検証点に設置するだけでセンチメートル級精度の測量を可能にした対空標識で、従来はトータルステーションによる測量で対応していた。本技術の活用により、複数のGPS搭載マーカーによる多点同時計測が容易にできるため、省力化及び経済性の向上が図れる。</t>
    <phoneticPr fontId="3"/>
  </si>
  <si>
    <t>調査用リモコンボートによる深浅測量(音響測深)</t>
  </si>
  <si>
    <t>水深1～3mの浅所での深浅測量(レッド測深または音響測深)</t>
  </si>
  <si>
    <t>10 測線</t>
  </si>
  <si>
    <t>KK-080050-VG</t>
  </si>
  <si>
    <t xml:space="preserve">河川・ダム・湖沼、海岸、港湾等の水域部について、安全に低コストで深浅測量を行うシステムであり、DGPSと音響測深機を装備した小型船を安全な箇所から遠隔操作を行うものである。また、自律走行機能等により作業に必要な熟練度は少ない。  </t>
  </si>
  <si>
    <t>C3Dによる極浅水域での3次元測深技術システム</t>
  </si>
  <si>
    <t>単素子音響測深機及び重錘による深浅測量</t>
  </si>
  <si>
    <t>1.4 k㎡</t>
  </si>
  <si>
    <t>KT-090015-VG</t>
  </si>
  <si>
    <t>[H26推奨]</t>
  </si>
  <si>
    <t>本技術は、専用船を用いた極浅水域及びGPS不到達水域に対応した3次元サイドスキャンソナー(C3D)による水深計測技術であり、従来は単素子音響測深機及び重錘による深浅測量をしていた。 本技術の活用により、極浅水域測量の施工性の向上とコストの低減が期待出来る。</t>
  </si>
  <si>
    <t>快速深浅測量システム</t>
  </si>
  <si>
    <t>トータルステーションと音響測深機を用いた深浅測量</t>
  </si>
  <si>
    <t>1 Km</t>
  </si>
  <si>
    <t>KT-130026-VG</t>
  </si>
  <si>
    <t xml:space="preserve">本技術は、2台のGPS受信機等と音響測深機を用いた深浅測量システムで、従来は、トータルステーションと音響測深機を用いた深浅測量で対応していた。本技術の活用により、測点毎のトータルステーションの操作が不要となり、工期短縮が図れる。 </t>
  </si>
  <si>
    <t>KT-130026-VE</t>
  </si>
  <si>
    <t>赤色立体地図</t>
  </si>
  <si>
    <t>等高線図(数値図化レベル2500)</t>
  </si>
  <si>
    <t>20km2</t>
  </si>
  <si>
    <t>SK-130008-VG</t>
  </si>
  <si>
    <t>「赤色立体地図」は数値地形データを用いて、傾斜量を赤色の彩度で、尾根谷度を明度で表現して地形を立体的に見せる技術です。等高線で表現した従来の地形図等と重ね合わせて使うこともできます。拡大しても縮小しても、回転しても立体感は失われません。</t>
  </si>
  <si>
    <t>SK-130008-VE</t>
  </si>
  <si>
    <t>UAV(無人航空機)と三次元レーザスキャナによる空間計測システム</t>
  </si>
  <si>
    <t>50000㎡</t>
  </si>
  <si>
    <t>HR-160004-VE</t>
  </si>
  <si>
    <t>本技術は、UAVと三次元レーザスキャナを用いた三次元空間計測システムであり、従来はトータルステーションによる地形測量で対応していた。本技術の活用により、工期の短縮、省力化および安全性の向上が期待でき、i-ConstructionおよびCIMの基礎データ取得が可能。</t>
  </si>
  <si>
    <t>無線遠隔操縦等の小型船舶による高精度深浅測量システム</t>
  </si>
  <si>
    <t>測量船による深浅測量</t>
  </si>
  <si>
    <t>10測線</t>
  </si>
  <si>
    <t>QS-160031-VE</t>
  </si>
  <si>
    <t>無線遠隔操縦等による小型船舶は小さな波の影響を受け動揺しやすい。従って、測深機のみを搭載しても、水深精度を著しく低下させる。開発システムは無人小型船舶に動揺センサを搭載し、リアルタイムに補正する音響測深システムである。</t>
  </si>
  <si>
    <t>マルチビーム測深機搭載の無人ボートによる深浅測量</t>
  </si>
  <si>
    <t>有人船(傭船)に搭載したマルチビーム音響測深機を用いた深浅測量</t>
  </si>
  <si>
    <t>0.1km2</t>
  </si>
  <si>
    <t>CG-180003-VE</t>
  </si>
  <si>
    <t>本技術はマルチビーム音響測深機搭載の無人ボートを用いた水底地形測量で、従来はマルチビーム音響測深機搭載を有人船に搭載して対応していた。本技術の活用により有人船への機器の艤装が不要になり時間や人員が大幅に削減できる。</t>
    <phoneticPr fontId="3"/>
  </si>
  <si>
    <t>FMR スキャナー (高速移動路面3Dスキャナー)による路面調査</t>
  </si>
  <si>
    <t>目視による現地調査及び手作業による報告書作成</t>
    <phoneticPr fontId="3"/>
  </si>
  <si>
    <t>10 km</t>
    <phoneticPr fontId="3"/>
  </si>
  <si>
    <t>QS-190035-VE</t>
  </si>
  <si>
    <t>長距離路線を把握・管理するために幾度となく現場へと足を運ぶことなく、高速移動路面3Dスキャナーを使用することによって路面状況を取得し表示することで、距離を問わず安易に路面管理が出来るシステムである。</t>
    <phoneticPr fontId="3"/>
  </si>
  <si>
    <t>地質調査</t>
  </si>
  <si>
    <t>地表調査</t>
  </si>
  <si>
    <t>斜面崩壊センサ</t>
  </si>
  <si>
    <t>地盤傾斜計</t>
  </si>
  <si>
    <t>12 箇所</t>
  </si>
  <si>
    <t>CB-100038-VG</t>
  </si>
  <si>
    <t>本技術は、無線センサを内蔵した杭を崩壊が予想される斜面に多点設置し、斜面の動きをリアルタイムに検知するもので、従来は地盤傾斜計などで対応していた。本技術の活用により、多点の設置・検知が容易となり安全性・施工性の向上、コスト縮減が期待できる。</t>
  </si>
  <si>
    <t>自動圧力発生装置付平板載荷試験システム</t>
  </si>
  <si>
    <t>手動による平板載荷試験</t>
  </si>
  <si>
    <t>1 ヶ所</t>
  </si>
  <si>
    <t>KT-100031-VG</t>
  </si>
  <si>
    <t>[H28準推奨]
[活用促進]</t>
  </si>
  <si>
    <t xml:space="preserve">本技術は、地盤の支持力を確認するための平板載荷試験をパソコンからの制御により完全自動化したもので、従来は技術員が手動ポンプを操作して載荷圧力を制御していた。本技術により、手動式に比較して正確な圧力制御が可能となり、試験結果の精度向上が期待できる。  </t>
  </si>
  <si>
    <t>省電力無線センサネットワークを搭載した地表面傾斜計「ばらまき型傾斜計」</t>
  </si>
  <si>
    <t>1ブロック</t>
  </si>
  <si>
    <t>SK-160012-VE</t>
  </si>
  <si>
    <t>本技術は、斜面・法面の地表面傾斜を計測する技術で、従来の「点」での計測から「面」での変状把握を実現し、斜面の初期変状を捉えるものである。センサは電池駆動、通信障害に強いメッシュ型無線搭載で施工性・保守性に優れ、簡便な情報化施工、安全管理が期待できる。</t>
  </si>
  <si>
    <t>デジタルコーンペネトロメーター</t>
  </si>
  <si>
    <t>コーンペネトロメーター</t>
  </si>
  <si>
    <t>KK-180022-VE</t>
  </si>
  <si>
    <t>本技術は、地盤工学会基準JGS1431 ポータブルコーン貫入試験方法について、一般に使用されている環状ばね型力形(プルービングリング)の代わりに、ロードセルの使用により上面パネルにデジタル表示することで、試験人員の削減により経済性と施工性の向上が期待できる。</t>
    <phoneticPr fontId="3"/>
  </si>
  <si>
    <t>地下調査</t>
    <rPh sb="2" eb="4">
      <t>チョウサ</t>
    </rPh>
    <phoneticPr fontId="3"/>
  </si>
  <si>
    <t>スケルカ・陥没防止技術(路面下空洞調査)</t>
  </si>
  <si>
    <t>探査車(7CHアンテナ)による一次調査+ハンディ型地中レーダによるメッシュ調査</t>
  </si>
  <si>
    <t>20 km</t>
  </si>
  <si>
    <t>HR-130013-VG</t>
  </si>
  <si>
    <t xml:space="preserve">道路等の表面下の空洞を探査車(SKELE-CAR)で調査する技術で、従来は、探査車(7CH)による一次調査+メッシュ調査で対応していた。本技術の活用により、メッシュ調査が不要になり経済性・施工性・安全性が向上し、工程が短縮される。  </t>
  </si>
  <si>
    <t>HR-130013-VE</t>
  </si>
  <si>
    <t>地下調査</t>
  </si>
  <si>
    <t>エンパソル</t>
  </si>
  <si>
    <t>調査ボーリング工(標準貫入試験、コアサンプリング)</t>
  </si>
  <si>
    <t>QS-110033-VG</t>
  </si>
  <si>
    <t>エンパソルは注入工事やアンカー工事等で使用するドリリングマシン(削孔機)に各種センサーを取り付け、それらのデータを測定記録し、一般の地盤調査方法の補間として地盤の分類、硬軟を推定することができるシステムである。</t>
  </si>
  <si>
    <t>ピエゾドライブコーン</t>
  </si>
  <si>
    <t>ボーリング調査,標準貫入試験,室内土質試験(物理試験)</t>
  </si>
  <si>
    <t>TH-100032-VG</t>
  </si>
  <si>
    <t xml:space="preserve">本技術は地盤の硬軟(N値)及び土質材料(細粒分含有率Fc)を知り、地盤の液状化強度を原位置のみで知る事が出来る地盤調査技術である。従来は、ボーリングによる標準貫入試験と室内土質試験を実施して求めている。本技術の活用により迅速で低コストに液状化判定が可能。  </t>
  </si>
  <si>
    <t>FIAX3Dボーリング工法</t>
  </si>
  <si>
    <t>地質調査、岩盤ボーリング(オールコアボーリング、孔径86mm、深度50m以下)</t>
  </si>
  <si>
    <t>SK-130018-VG</t>
  </si>
  <si>
    <t xml:space="preserve">従来のボーリング技術では採取されたコアの方角はわからない。本工法では、方角がわかると同時に乱れのないコアを採取することができる。従来よりも少ないボーリング孔数で地盤を立体的に把握・解析できるため、効率の良い地質調査と成果品の品質向上が可能となる。 </t>
  </si>
  <si>
    <t>SK-130018-VR</t>
  </si>
  <si>
    <t>地上・地下インフラ3Dマップ</t>
  </si>
  <si>
    <t>シングルアンテナ型地中レーダー探査とトータルステーションでの地上測量を個別に管理</t>
    <phoneticPr fontId="3"/>
  </si>
  <si>
    <t>4000 ㎡</t>
    <phoneticPr fontId="3"/>
  </si>
  <si>
    <t>KT-180111-VE</t>
  </si>
  <si>
    <t>本技術は、多配列地中レーダー技術と点群レーザー測量を用いたインフラ3D管理システムで、従来はシングルアンテナ型地中レーダー探査とTSによる地上測量を個別に管理で対応していた。本技術の活用により、設計の作業が軽減するため、経済性の向上が図れる。</t>
    <phoneticPr fontId="3"/>
  </si>
  <si>
    <t>GMS3(三次元地中レーダ探査モバイルマッピングシステム)</t>
  </si>
  <si>
    <t>牽引型地中レーダ探査システム</t>
    <phoneticPr fontId="3"/>
  </si>
  <si>
    <t>20 km</t>
    <phoneticPr fontId="3"/>
  </si>
  <si>
    <t>KT-170087-VE</t>
  </si>
  <si>
    <t>本技術は、GMS3(三次元地中レーダ探査モバイルマッピングシステム)で、従来技術は、牽引型地中レーダ探査システムで対応していた。本技術の活用により、地下と地上のデータを一元管理でき、データの位置精度向上など品質向上、工程短縮、経済性向上が期待できる。</t>
    <phoneticPr fontId="3"/>
  </si>
  <si>
    <t>ACEボーリングコア方位確認システム</t>
    <phoneticPr fontId="3"/>
  </si>
  <si>
    <t>高品質ボーリング調査及びボアホールスキャナー観測</t>
    <phoneticPr fontId="3"/>
  </si>
  <si>
    <t>50 m</t>
    <phoneticPr fontId="3"/>
  </si>
  <si>
    <t>HK-170014-VE</t>
  </si>
  <si>
    <t>本システムは、通常ボーリング工法においてコアチューブやビット等を改良し、ボーリングコアの方位を確認する技術である。この技術を活用することで、目的に応じ任意の地質、深度及び区間において高品質かつ定方位のコア試料を採取することが可能となる</t>
    <phoneticPr fontId="3"/>
  </si>
  <si>
    <t>気象調査</t>
    <phoneticPr fontId="3"/>
  </si>
  <si>
    <t>観測システム</t>
    <phoneticPr fontId="3"/>
  </si>
  <si>
    <t>超高密度気象観測・情報提供サービス POTEKA</t>
  </si>
  <si>
    <t>現場警報用気象監視システム</t>
  </si>
  <si>
    <t>KT-160077-VE</t>
  </si>
  <si>
    <t>本技術は、リアルタイム気象情報・気象予報及び気象アラート速報を提供する技術で、従来は現場警報用気象監視システムで対応していた。本技術の活用により、一体型の気象計と独自のクラウドシステム利用で経済性の向上が図れます。</t>
    <phoneticPr fontId="3"/>
  </si>
  <si>
    <t>観測システム</t>
  </si>
  <si>
    <t>計測情報一括管理システム「Guard NAVI」</t>
    <phoneticPr fontId="3"/>
  </si>
  <si>
    <t>現場管理者による管理および帳票作成</t>
    <phoneticPr fontId="3"/>
  </si>
  <si>
    <t>3セット・月</t>
    <phoneticPr fontId="3"/>
  </si>
  <si>
    <t>QS-220039-VE</t>
  </si>
  <si>
    <t>本技術は、計測管理技術である。各種センサー計測情報を一括管理するシステムで、従来は、現場管理者による管理および帳票作成で対応していた。本技術の活用により、各種情報の一括管理と即時対応が可能となるため、施工性および安全性が向上する。</t>
    <phoneticPr fontId="3"/>
  </si>
  <si>
    <t>気象調査</t>
  </si>
  <si>
    <t>気象観測システムibis(アイビス)</t>
  </si>
  <si>
    <t>人手による表計算ソフトでの集計と閲覧</t>
  </si>
  <si>
    <t>KT-120111-VG</t>
  </si>
  <si>
    <t xml:space="preserve">本技術は、気象観測値をPCで自動集計してWebブラウザで閲覧するシステムで、従来は、人手による表計算ソフトでの集計と閲覧で対応していた。 本技術の活用により、気象観測値の集計作業に必要な人件費を削減できるので、経済性の向上が図れます。 </t>
  </si>
  <si>
    <t>水文調査</t>
  </si>
  <si>
    <t>水位・水質・気象データ等クラウド監視システム「わかるくん」</t>
    <phoneticPr fontId="3"/>
  </si>
  <si>
    <t>非接触型水位センサと簡易アラート装備を用いた危険水位管理</t>
    <phoneticPr fontId="3"/>
  </si>
  <si>
    <t>6ヶ月</t>
    <phoneticPr fontId="3"/>
  </si>
  <si>
    <t>QS-200050-VE</t>
  </si>
  <si>
    <t>本技術は、水位、水質、気象データ等の観測技術である。各種データをリアルタイムに収集し、クラウドにより遠隔でもPC・スマホ・タブレット等で確認共有が可能で、従来は、水位センサと簡易アラートで対応していた。本技術の活用により、クラウド管理が可能となる。</t>
    <phoneticPr fontId="3"/>
  </si>
  <si>
    <t>構造物調査</t>
  </si>
  <si>
    <t>非破壊試験、調査</t>
  </si>
  <si>
    <t>マルチアンテナ電磁波レーダを用いた非破壊探査システム(X-Scan PS 1000 )</t>
  </si>
  <si>
    <t>シングルアンテナ電磁波レーダを用いた非破壊探査機</t>
  </si>
  <si>
    <t>CB-110039-VG</t>
  </si>
  <si>
    <t xml:space="preserve">本技術は、コンクリート中の埋設物について探査する技術であり、従来はレーダ波形を読み取って判断していた。アンテナを3つにすることにより、埋設物の判別が容易で精度も向上し、2D・3D表示および複層配筋も表示できる技術である。   </t>
  </si>
  <si>
    <t>ひび割れ計測システム</t>
  </si>
  <si>
    <t>クラックスケールを用いたひび割れ測定とスケッチデータに基づく図面作成</t>
  </si>
  <si>
    <t>KK-080019-VG</t>
  </si>
  <si>
    <t>[H24準推奨]
[少実績優]</t>
  </si>
  <si>
    <t xml:space="preserve">本技術は、光波測量器を用いたひび割れ計測システムで、離れた場所からひび割れを測定できる。本技術を用いることで仮設足場や高所作業車等の仮設備が不要となり安全かつ経済的なひび割れ計測が期待できる。さらに、構造物の形状も測定でき、立面図等を簡単に作成できる。  </t>
  </si>
  <si>
    <t>走行式トンネル壁面うき・はく離疑義箇所点検システム</t>
  </si>
  <si>
    <t>打音検査</t>
  </si>
  <si>
    <t>KK-080021-VG</t>
  </si>
  <si>
    <t xml:space="preserve">トンネル覆工点検において、従来技術である打音検査では交通規制、高所作業が必要であった。本技術では高感度高速応答赤外線検知技術により、走行での赤外線撮影が実現した。交通規制、高所作業が不要で、側壁上部から天頂のうき・はく離の疑義箇所抽出が可能である。  </t>
  </si>
  <si>
    <t>鋼管ポール埋設部腐食判定・診断システム</t>
  </si>
  <si>
    <t>鋼管ポール地際の掘削による埋設部分の腐食状況調査</t>
  </si>
  <si>
    <t>KK-080026-VG</t>
  </si>
  <si>
    <t xml:space="preserve">本技術は、非破壊検査装置で照明柱等の鋼管ポールの地際から埋設部にかけての腐食状況を掘削することなく診断する技術である。従来は、埋設部を掘削し腐食部を測定してしていた。本技術の活用により、コストの低減と安全の確保が期待できる。  </t>
  </si>
  <si>
    <t>DDシステム</t>
  </si>
  <si>
    <t>接触式変位計</t>
  </si>
  <si>
    <t>2 測点(1次元)</t>
  </si>
  <si>
    <t>KK-080035-VG</t>
  </si>
  <si>
    <t xml:space="preserve">最大500回/秒の測定が可能な高速レーザ変位計(以下、DDセンサ)と新たに開発した階段ターゲット(以下、DDターゲット)の組合せにより、橋梁のたわみや振動を遠隔かつ非接触で測定できるシステム。  </t>
  </si>
  <si>
    <t>「ポータブル蛍光X線分析装置」によるコンクリート塩害の現場分析技術</t>
  </si>
  <si>
    <t>電位差滴定分析法</t>
  </si>
  <si>
    <t>90 個</t>
  </si>
  <si>
    <t>KK-100109-VG</t>
  </si>
  <si>
    <t xml:space="preserve">現在のコンクリート塩害調査方法は、コンクリートのコアサンプルを採取し、分析センターへ運搬して複雑な前処理の後、電位差滴定分析を行っている。本技術は、塩害調査の効率化と費用縮減のため可搬型蛍光X線分析装置を用いて現場で、簡易、迅速に分析調査する技術である。  </t>
  </si>
  <si>
    <t>橋梁点検カメラシステム 視る(みる) 診る(みる)</t>
  </si>
  <si>
    <t>橋梁点検車</t>
  </si>
  <si>
    <t>KK-110063-VG</t>
  </si>
  <si>
    <t xml:space="preserve">本技術は橋梁下面の近目視点検の際の近接目視代替点検技術である。従来は橋梁点検車で目視により点検していた。本技術の活用により遠隔操作によるデジタルハイビジョンビデオカメラの画像を通して狭隘部の点検が容易になり安全性や点検精度の向上が期待できる。  </t>
  </si>
  <si>
    <t>走行型高速3Dトンネル点検システム MIMM(ミーム)</t>
  </si>
  <si>
    <t>道路トンネル定期点検(応急措置含む)</t>
  </si>
  <si>
    <t>KK-130026-VE</t>
  </si>
  <si>
    <t xml:space="preserve">本技術は道路トンネル定期点検を車両の高速走行で覆工面カラー画像と3次元空間位置データを計測するシステムで、従来は近接目視点検で対応していた。本技術の活用により、経済性・安全性・点検精度の向上、効率化、正確・客観的な変状展開図作成が可能となる。  </t>
  </si>
  <si>
    <t>ストラクチャスキャンSIR-EZ</t>
  </si>
  <si>
    <t>はつり調査</t>
  </si>
  <si>
    <t>KT-120010-VG</t>
  </si>
  <si>
    <t xml:space="preserve">本技術は、コンクリート構造物内の鉄筋や非金属の埋設管の深度や位置を電磁波方式により非破壊調査する装置で、従来は、はつり調査で対応していた。本技術の活用により、破壊作業・復旧作業を伴わず調査できるので、省力化と経済性の向上が期待できる。  </t>
  </si>
  <si>
    <t>コンクリートビュー</t>
  </si>
  <si>
    <t>切削した粉体試料を電位差滴定法で検査する方法</t>
  </si>
  <si>
    <t>KT-120078-VG</t>
  </si>
  <si>
    <t xml:space="preserve">本技術は、コンクリート表面の塩化物イオンを近赤外線分光法で検査するシステムで、従来は、切削した粉体試料を電位差滴定法で検査する方法で対応していた。本技術の活用により、非破壊で分析可能となり、分析費用が低減されるため、経済性が向上する。 </t>
  </si>
  <si>
    <t>HIVIDAS(ヒビダス)</t>
  </si>
  <si>
    <t>調査員による直接目視やハンマー打撃による打音調査</t>
  </si>
  <si>
    <t>KT-130041-VG</t>
  </si>
  <si>
    <t xml:space="preserve">本技術は、赤外線熱画像および可視画像を同時に撮影し、解析することでコンクリートの浮きやひび割れ等を抽出する技術で、従来は、調査員による直接目視や打音検査で対応していた。本技術の活用により、個人差がなく、再現性が高くなり、品質の向上が図れます。 </t>
  </si>
  <si>
    <t>コンクリート構造物のクラック自動抽出システム</t>
  </si>
  <si>
    <t>目視によるクラック調査</t>
  </si>
  <si>
    <t>KT-130046-VG</t>
  </si>
  <si>
    <t xml:space="preserve">本技術は、デジタルカメラで撮影したコンクリート構造物の画像から専用ソフトでクラックを自動的に抽出する技術で、従来は、高所作業による目視確認や人為的なスケッチで行っていた。本技術の活用により、作業安全性と結果の確立性の向上、検査期間の短縮が図れる。 </t>
  </si>
  <si>
    <t>支柱路面境界部検査システム</t>
  </si>
  <si>
    <t>掘削後に目視および超音波厚さ計で行う検査</t>
  </si>
  <si>
    <t>KT-130057-VE</t>
  </si>
  <si>
    <t>[R3準推奨]
[活用促進]</t>
    <phoneticPr fontId="3"/>
  </si>
  <si>
    <t xml:space="preserve">本技術は、複数のモードの超音波を使用して支柱路面境界部の検査を行う技術で、従来は、掘削後に目視および超音波厚さ計で行う検査で対応していた。本技術の活用により、掘削・復旧の工程がなくなるので、工期短縮、安全性の向上が図れます。 </t>
  </si>
  <si>
    <t>ガイド波超音波法による鋼材等の損傷調査技術</t>
  </si>
  <si>
    <t>掘削・目視・復旧による調査</t>
  </si>
  <si>
    <t>KT-130058-VG</t>
  </si>
  <si>
    <t xml:space="preserve">本技術はコンクリート等に埋設された鋼材等の損傷を非破壊で調査する技術で、従来は、掘削・目視・復旧による調査で対応していた。本技術の活用により、支柱1本あたりの費用を低減できるため、経済性の向上が図れる。 </t>
  </si>
  <si>
    <t>3次元変位計測システム(ダムシス)</t>
  </si>
  <si>
    <t>手動式TSにより構造物を測量し変位を算出する技術</t>
  </si>
  <si>
    <t>KT-130095-VG</t>
  </si>
  <si>
    <t xml:space="preserve">本技術は、自動視準TS等を制御するプログラムを利用し構造物の3次元変位を短時間に計測するシステムで、従来は手動式TSにより構造物を測量し変位を算出する技術で対応していた。本技術の活用により、短時間に構造物の変状が把握できるので、安全性の向上が図れる。  </t>
  </si>
  <si>
    <t>KT-130095-VE</t>
  </si>
  <si>
    <t>鉄筋探査用電磁波レーダー</t>
  </si>
  <si>
    <t>コンクリートはつり及び調査復旧</t>
  </si>
  <si>
    <t>SK-080015-VG</t>
  </si>
  <si>
    <t xml:space="preserve">本装置は、電磁波を用いてコンクリート構造物中にある鉄筋・その他埋設管(非磁性体)の被り深さ及び位置を非破壊で調べることのできる装置です。従来は、はつり作業後、目視による直接確認で対応してきましたが、本装置の活用によって、省力化・コスト縮減が期待できます。  </t>
  </si>
  <si>
    <t>塩化物イオン濃度の現地測定システム</t>
  </si>
  <si>
    <t>硬化コンクリート中に含まれる塩化物イオンの試験方法(JIS A 1154)</t>
  </si>
  <si>
    <t>SK-090005-VG</t>
  </si>
  <si>
    <t xml:space="preserve">本技術はコンクリート構造物中の任意深さの塩化物イオン濃度を現位置で迅速に測定するもので,従来は試料を採取して試験室に持ち帰り化学分析により対応していた。本技術は化学分析が不要であるため大幅な工期短縮とコスト縮減が期待できる。 </t>
  </si>
  <si>
    <t>赤外線調査トータルサポートシステム Jシステム</t>
  </si>
  <si>
    <t>打音法による橋梁点検</t>
  </si>
  <si>
    <t>9000 ㎡</t>
  </si>
  <si>
    <t>SK-110019-VG</t>
  </si>
  <si>
    <t>[H29準推奨]
[少実績優]
[活用促進]</t>
  </si>
  <si>
    <t>本技術は、離れた場所から、赤外線カメラにより点検対象を撮影し、解析を行なうことで、浮き・剥離を検出する技術で、従来は全面打音点検で対応していた。本技術の活用により、点検箇所の絞り込みが可能となり、高所作業や交通規制が削減でき経済性と安全性が向上する。</t>
  </si>
  <si>
    <t>護岸背面・空洞可視化システム</t>
  </si>
  <si>
    <t>地中レーダ探査による異常箇所抽出および削孔・ボアホールカメラ撮影</t>
  </si>
  <si>
    <t>TH-140018-VG</t>
  </si>
  <si>
    <t xml:space="preserve">地中レーダを用いて護岸コンクリート上を面的に測定し、護岸の表面の凹凸によってレーダデータが受ける影響を補正して背面空洞からの反射波を抽出し、空洞厚の平面分布を解析する方法である。  </t>
  </si>
  <si>
    <t>一般車両搭載型トンネル点検システム</t>
  </si>
  <si>
    <t>近接目視と打音点検、手書きスケッチとデジカメ写真によるトンネル点検</t>
  </si>
  <si>
    <t>500メートル</t>
  </si>
  <si>
    <t>KT-190062-VR</t>
  </si>
  <si>
    <t xml:space="preserve">本技術は、一般車両に搭載したトンネル壁面撮影装置とその展開画像を利用した調書作成支援のソフトで、従来のトンネル点検はスケッチ・写真撮影を利用した点検調書作成で対応していた。本技術の活用により、スケッチや写真撮影の工数が低減し、経済性の向上が図れる。 </t>
  </si>
  <si>
    <t>トンネル覆工表面撮影システム</t>
  </si>
  <si>
    <t>近接目視点検</t>
  </si>
  <si>
    <t>KT-190037-VR</t>
    <phoneticPr fontId="3"/>
  </si>
  <si>
    <t xml:space="preserve">本技術は、カラーラインセンサカメラを搭載した専用車両で覆工表面を撮影しトンネル全体の展開図を作成する技術で、従来は近接目視点検で対応していた。本技術活用により、現地作業が軽減されるので、施工性が向上し、工程短縮となり経済性の向上が図れる。 </t>
  </si>
  <si>
    <t>KT-190037-VR</t>
  </si>
  <si>
    <t>社会インフラ画像診断サービス「ひびみっけ」</t>
  </si>
  <si>
    <t>人による近接目視点検の記録</t>
  </si>
  <si>
    <t>KT-190025-VE</t>
  </si>
  <si>
    <t xml:space="preserve">本技術は、コンクリート構造物の写真からチョークまたはひび割れを自動検出するシステムで、従来は、人による近接目視点検の記録で対応していた。本技術の活用により、 スケッチに関わる作業が削減できるため、省力化による施工性の向上及び経済性の向上が図れる。 </t>
  </si>
  <si>
    <t>二輪型マルチコプタ及び3D技術を用いた点検データ整理技術</t>
  </si>
  <si>
    <t>橋梁点検車を用いた近接目視点検</t>
  </si>
  <si>
    <t>QS-190002-VR</t>
    <phoneticPr fontId="3"/>
  </si>
  <si>
    <t xml:space="preserve">橋梁などの構造物点検を一定間隔を保ちながら近接撮影を行う二輪型マルチコプタと、点検データと部材情報を3D-CADモデル上で自動的に整理する技術である。 </t>
  </si>
  <si>
    <t>QS-190002-VR</t>
  </si>
  <si>
    <t>遠方自動撮影システム</t>
  </si>
  <si>
    <t>ロープアクセスによる近接目視調査</t>
  </si>
  <si>
    <t>KT-190008-VR</t>
    <phoneticPr fontId="3"/>
  </si>
  <si>
    <t xml:space="preserve">本技術はデジタルカメラ・望遠レンズ・自動雲台を用いて遠方からコンクリート構造物を自動撮影し、その静止画像により劣化・変状調査を行う技術である。従来のロープアクセスによる近接目視調査に比べ、施工性・安全性・品質・経済性の向上が図られる。 </t>
  </si>
  <si>
    <t>KT-190008-VR</t>
  </si>
  <si>
    <t>橋梁近接目視点検飛行ロボットシステム</t>
  </si>
  <si>
    <t>橋梁点検車を用い点検員の肉眼による近接目視点検</t>
  </si>
  <si>
    <t>215m^2</t>
  </si>
  <si>
    <t>KT-180131-VR</t>
    <phoneticPr fontId="3"/>
  </si>
  <si>
    <t xml:space="preserve">本技術は、球殻飛行ロボットを用いた橋梁近接目視点検工法で、従来は点検作業員が橋梁点検車を用い高所狭隘部を肉眼及び双眼鏡等で対応していた。本技術の活用により、高所作業、交通規制が不要、また調書作成時間が短縮するなど経済性や安全性の向上が図れる。 </t>
  </si>
  <si>
    <t>KT-180131-VR</t>
  </si>
  <si>
    <t>社会インフラモニタリングシステム MMSD</t>
  </si>
  <si>
    <t>点検員が高所作業車を用いた近接目視によりひび割れを検出</t>
  </si>
  <si>
    <t>4㎞</t>
  </si>
  <si>
    <t>HR-180004-VE</t>
  </si>
  <si>
    <t xml:space="preserve">本技術は、ラインカメラとレーザーを用いた走行型計測とその解析結果を元に、道路トンネルのひび割れを自動検出する技術。従来は点検員が高所作業車を用いた近接目視により対応。本技術により、特に安全性と工程の短縮が期待できる。 </t>
  </si>
  <si>
    <t>HR-180004-VE</t>
    <phoneticPr fontId="3"/>
  </si>
  <si>
    <t>回転式打音診断支援システム(S-SJ)</t>
  </si>
  <si>
    <t>点検ハンマーによる打音点検</t>
  </si>
  <si>
    <t>1500㎡</t>
  </si>
  <si>
    <t>KT-180069-VG</t>
  </si>
  <si>
    <t xml:space="preserve">本技術はコンクリート構造物のうき・剥離の損傷有無を判断するための回転式打音点検支援システムで、従来は点検ハンマーによる打音手法で対応していた。本技術の活用により、打音波形をリアルタイムに分析できるため、点検作業の品質向上、工程短縮が図れる。 </t>
  </si>
  <si>
    <t>コンクリート構造物変状部検知システム 「BLUE DOCTOR」</t>
  </si>
  <si>
    <t>橋梁点検車による点検</t>
  </si>
  <si>
    <t>QS-180009-VR</t>
    <phoneticPr fontId="3"/>
  </si>
  <si>
    <t>衝撃弾性波法によりコンクリート構造物のうき・剥離等の変状部検知を一体可搬型のハンマ・センサで実施するシステムである。検査員の技量によらずリアルタイムかつ確実な検査が可能である。</t>
  </si>
  <si>
    <t>QS-180009-VR</t>
  </si>
  <si>
    <t>飛行型点検ロボット</t>
  </si>
  <si>
    <t>QS-180005-VR</t>
    <phoneticPr fontId="3"/>
  </si>
  <si>
    <t xml:space="preserve">橋梁などの構造物の点検を目的とし、マルチコプターの上部に搭載した駆動車輪と点検機構(カメラ、打撃機構)により、橋梁下面の点検面を走行しながら近接目視、打音検査などの点検を実施する点検ロボットである。 </t>
  </si>
  <si>
    <t>QS-180005-VR</t>
  </si>
  <si>
    <t>可搬型計測システムによる路面性状計測</t>
  </si>
  <si>
    <t>路面性状測定車による路面性状測定</t>
  </si>
  <si>
    <t>100㎞</t>
  </si>
  <si>
    <t>SK-170015-VR</t>
  </si>
  <si>
    <t>本技術は可搬型MMSの計測システムを用いて路面性状を計測する技術であり、従来は大型の専用車両で行っていた。小型化された測定器により狭隘な道路でも測定が可能になり、取得した全方位レーザ点群データを活用することにより計測前に実施する事前踏査の削減が図れます。</t>
  </si>
  <si>
    <t>生活道路健康診断サービス</t>
  </si>
  <si>
    <t>目視による点検</t>
  </si>
  <si>
    <t>KT-170106-VR</t>
  </si>
  <si>
    <t>本技術は路面性状を測定する技術で、従来は目視点検で対応していた。 本技術の活用により、車両の加速度から路面性状が自動診断できるため、結果の平準化による品質向上、目視点検が不要となることによる工程短縮・省人化および経済性の向上が図れる。</t>
  </si>
  <si>
    <t>多機能路面測定評価システム</t>
  </si>
  <si>
    <t>路面性状測定装置</t>
  </si>
  <si>
    <t>SK-170013-VR</t>
  </si>
  <si>
    <t xml:space="preserve">本技術は小型化した測定車により、昼間走行で道路映像の取得とひび割れ及びわだち掘れ、乗り心地(IRI)の測定を同時に行う。従来と比べ、狭い道での計測が可能であり、測定走行回数の低減が図れる。また、平たん性、段差量、タイヤ/路面騒音も同時に測定することもできる。 </t>
  </si>
  <si>
    <t>マルチファインアイ</t>
  </si>
  <si>
    <t>熟練者の画像判定による点検法</t>
  </si>
  <si>
    <t>HR-170003-VR</t>
  </si>
  <si>
    <t xml:space="preserve">本技術は、ディープラーニングを利用してビデオ画像をもとに舗装の損傷レベルを自動診断する技術であり、従来は熟練者が車載ビデオで撮影した路面画像の目視診断で対応していた。本技術の活用により、熟練作業がなくなり、省人化によるコスト縮減と工程短縮が期待できる。 </t>
  </si>
  <si>
    <t>プロファイラーと路面撮影装置を用いた道路維持管理システム</t>
  </si>
  <si>
    <t>路面性状測定車による定期点検</t>
  </si>
  <si>
    <t>KT-170073-VR</t>
  </si>
  <si>
    <t>本技術は,汎用プロファイラーと道路撮影装置を組み合わせた道路維持管理システムで,従来は路面性状測定車を用いて対応していた.本技術の活用により,安価な機材を使用し,データ解析を短縮できるので,施工性の向上が図れるため,経済性および工程短縮の向上が図れます。</t>
  </si>
  <si>
    <t>簡易路面調査システム スマートイーグル</t>
  </si>
  <si>
    <t>路面性状測定車両によるデータ取得及び人力解析からなる路面性状調査</t>
  </si>
  <si>
    <t>100km・車線</t>
  </si>
  <si>
    <t>SK-170007-VR</t>
  </si>
  <si>
    <t>本技術は、ひび割れ、わだち掘れ、IRIを簡易システムにより自動解析をする技術で、従来は高精度な専用車両で対応していた。本技術の活用により、狭い所へも進入可能で、解析時間の短縮による損傷の早期把握や調査頻度増が期待できる。</t>
  </si>
  <si>
    <t>橋梁点検支援ロボット+橋梁点検調書作成支援システム</t>
  </si>
  <si>
    <t>橋梁点検車による点検及び手作業による損傷写真台帳の作成</t>
  </si>
  <si>
    <t>QS-170024-VR</t>
    <phoneticPr fontId="3"/>
  </si>
  <si>
    <t xml:space="preserve">本技術は、橋梁点検で、点検員の立入りが困難な箇所の土砂、汚れ、錆等を取除く噴射機能や自由度のあるロボットアーム先端に小型カメラを取付けて、「うき、剥離、ひびわれ等」の点検及び調書作成を支援する。本技術の活用で点検精度、安全性、作業効率の向上が期待できる。 </t>
  </si>
  <si>
    <t>QS-170024-VR</t>
  </si>
  <si>
    <t>トンネル覆工点検システム(eQドクターT)</t>
  </si>
  <si>
    <t>道路トンネル定期点検</t>
  </si>
  <si>
    <t>10km</t>
  </si>
  <si>
    <t>QS-170015-VR</t>
  </si>
  <si>
    <t xml:space="preserve">最高時速100kmの高速走行でトンネル覆工表面を撮影し、取得した超高解像度のトンネル覆工表面画像からひび割れを自動抽出・図化するシステムである。また撮影照明の不可視化により他の通行車への影響も抑えた。 </t>
  </si>
  <si>
    <t>アンカーボルト引張荷重の一体型試験測定システム(テクノテスターシリーズ)</t>
  </si>
  <si>
    <t>油圧シリンダ、反力台などを用いたアンカーボルト引張荷重試験機</t>
  </si>
  <si>
    <t>3本</t>
  </si>
  <si>
    <t>KT-170007-VE</t>
  </si>
  <si>
    <t>本技術は一体型アンカーボルト引張荷重試験機で従来は油圧シリンダ、反力台などを用いたアンカーボルト引張荷重試験機で対応していた。本技術の活用により多くの引張試験を行う際の組立作業の軽減と、データ保存もできる効果により安全性の向上と工程の短縮が図れる。</t>
  </si>
  <si>
    <t>FITSA</t>
  </si>
  <si>
    <t>インパクトエコー法</t>
  </si>
  <si>
    <t>20測点</t>
  </si>
  <si>
    <t>KT-160088-VR</t>
    <phoneticPr fontId="3"/>
  </si>
  <si>
    <t xml:space="preserve">本技術は弾性波を用いてコンクリート中の内部欠陥(浮き・空洞・ひび割れ深さ等)を調査する技術で、従来はインパクトエコー法で対応していた。本技術の活用により、画像による客観的な判定が可能となり、点検結果の品質が向上する。 </t>
  </si>
  <si>
    <t>KT-160088-VR</t>
  </si>
  <si>
    <t>鋼製埋設部路面境界部の損傷判定、診断方法</t>
  </si>
  <si>
    <t>掘削による鋼製埋設物路面境界部の腐食状況検査</t>
  </si>
  <si>
    <t>KK-150069-VE</t>
  </si>
  <si>
    <t>本技術は、パルス渦流法による迅速スクリーニング及び超音波表面SH波法による詳細検査を組合せ、効率的に路面境界部の損傷状況を可視化することを特徴とし、本技術の活用により品質、経済性、安全性、施工性の向上と工程の短縮が期待できる。</t>
  </si>
  <si>
    <t>透気試験機「パーマトール」</t>
  </si>
  <si>
    <t>コンクリート構造物から採取したコアを用いた加圧透水試験</t>
  </si>
  <si>
    <t>3箇所</t>
  </si>
  <si>
    <t>QS-150029-VE</t>
  </si>
  <si>
    <t xml:space="preserve">表層コンクリートの透気性能を非破壊かつ簡単に測定できる装置で、従来は、コンクリート構造物から採取したコアを用いた加圧透水試験で対応していた。本技術の活用により、表層コンクリートの品質や表面保護材の効果等を容易に測定できるため、確実な品質確認が期待できる。 </t>
  </si>
  <si>
    <t>コンクリート構造物内の埋設物非破壊探査装置</t>
  </si>
  <si>
    <t>コンクリート構造物内の鉄筋、電配管及び空洞等を狭帯域な電磁波により非破壊で探査する技術</t>
  </si>
  <si>
    <t>16箇所</t>
  </si>
  <si>
    <t>KT-150040-VE</t>
  </si>
  <si>
    <t xml:space="preserve">本技術はコンクリート構造物内の鉄筋、電配管及び空洞等を広帯域な電磁波で探査する技術で、従来は狭帯域な電磁波で対応していた。本技術の活用により、間隔が狭い配筋の探査が可能となり非破壊検査の品質の向上が図れます。 </t>
  </si>
  <si>
    <t>橋面舗装・床版上部非破壊調査システム(床版キャッチャー)</t>
  </si>
  <si>
    <t>舗装路面の目視調査、地中レーダ調査(空洞調査)</t>
  </si>
  <si>
    <t>1800m</t>
  </si>
  <si>
    <t>CB-150004-VE</t>
  </si>
  <si>
    <t>本技術は、電磁波解析手法を改善した床版劣化調査技術であり、従来の電磁波調査は解析者の個人誤差を含むものであった。本技術の活用により、定量化された解析判断基準から、解析者によらず精度良く床版の損傷範囲を把握できる。</t>
  </si>
  <si>
    <t>携帯式渦流探傷器(PECT-Ⅱ)</t>
  </si>
  <si>
    <t>磁粉探傷試験</t>
  </si>
  <si>
    <t>CG-140018-VG</t>
  </si>
  <si>
    <t xml:space="preserve">鋼構造物特に鋼橋の高所や狭所での垂直面や上面等、検査員にとって長時間の溶接検査が困難な現場において、手元にて確認でき小型軽量な表示部と、分離された本体部を有する渦流探傷検査システムである。 </t>
  </si>
  <si>
    <t>携帯式渦流探傷装置</t>
  </si>
  <si>
    <t>磁紛探傷試験</t>
  </si>
  <si>
    <t>190個所</t>
  </si>
  <si>
    <t>CG-140017-VG</t>
  </si>
  <si>
    <t xml:space="preserve">鋼構造物、特に鋼橋の溶接部および一般部(母材)のき裂を塗膜上から検出できる渦流探傷装置。従来の磁紛探傷試験と比較して探傷面の塗料や錆の除去などの前処理を必要としない。 </t>
  </si>
  <si>
    <t>鋼床版SAUT</t>
  </si>
  <si>
    <t>手動による超音波探傷装置</t>
  </si>
  <si>
    <t>432箇所</t>
  </si>
  <si>
    <t>KT-110050-VG</t>
  </si>
  <si>
    <t>本技術は,半自動で鋼床版デッキプレートの疲労き裂を検出できる超音波探傷装置で,従来は,手動による超音波探傷装置で対応していた.本技術の活用により,探触子のスライド操作と損傷位置の自動記録で手簿記入が不要となるため,省力化が図れる。</t>
  </si>
  <si>
    <t>プロテスターTRシリーズ</t>
  </si>
  <si>
    <t>油圧式アンカーボルト引張荷重検査器</t>
  </si>
  <si>
    <t>8本</t>
  </si>
  <si>
    <t>KT-160111-VE</t>
  </si>
  <si>
    <t>本技術は、あと施工アンカーボルトの施工強度を人力で計測する引張荷重確認試験機であり、従来は油圧式アンカーボルト引張荷重検査器で対応していた。本技術の活用により、取付物を取り外さずに計測可能となり、工期短縮・省力化・省人化による経済性の向上が図れます。</t>
  </si>
  <si>
    <t>動画撮影データを用いた道路トンネル点検システム ロードビューワ</t>
  </si>
  <si>
    <t>道路トンネル点検時の近接目視、打音検査、スケッチ、写真撮影</t>
  </si>
  <si>
    <t>HK-160015-VR</t>
  </si>
  <si>
    <t>本技術は道路トンネル点検において複数台のカメラによりトンネル内の動画を撮影し連続展開画像を作成する工法で、従来は人力で写真撮影やスケッチを行う工法で対応していた。本技術の活用により品質向上・コスト縮減が期待できる。</t>
  </si>
  <si>
    <t>鋼管柱路面境界部腐食診断装置 コロージョンドクター</t>
  </si>
  <si>
    <t>近接目視と掘削後超音波板厚計による鋼管柱路面境界部腐食診断</t>
  </si>
  <si>
    <t>20本</t>
  </si>
  <si>
    <t>KT-150121-VE</t>
  </si>
  <si>
    <t>本技術は、道路標識柱等、鋼管柱路面境界下の健全・腐食度合を超音波を使った非破壊で診断する技術で、従来は埋設部を掘削した後目視および超音波板厚計による腐食診断であった。本技術の活用により、掘削・復旧作業がなくなるので、経済性および施工性の向上が図れる。</t>
  </si>
  <si>
    <t>アンカープロチェッカー(APC)</t>
  </si>
  <si>
    <t>KT-150087-VE</t>
  </si>
  <si>
    <t>本技術は、既設のあと施工アンカーボルトの施工強度を人力で検査できる引張荷重簡易検査器であり、従来は油圧式アンカーボルト引張荷重検査器で対応していた。本技術の活用により検査の工程の短縮と省力化が実現でき、経済性と工事の品質の向上が図れます。</t>
  </si>
  <si>
    <t>ボルトテスター</t>
  </si>
  <si>
    <t>引張試験</t>
  </si>
  <si>
    <t>260本</t>
  </si>
  <si>
    <t>HK-180001-VE</t>
  </si>
  <si>
    <t>ボルトテスターは,ハンマ打撃によって,あと施工アンカーやボルト・ナットの健全性を検査する非破壊検査装置です。接着系アンカーと金属系アンカー両方に使用することが出来ます。本装置の適用により,工事品質の向上が期待できます。</t>
    <phoneticPr fontId="3"/>
  </si>
  <si>
    <t>ポストチェッカーⅡ</t>
  </si>
  <si>
    <t>掘削後に目視および超音波厚さ計で行う工法</t>
  </si>
  <si>
    <t>40本</t>
  </si>
  <si>
    <t>KT-160151-VE</t>
  </si>
  <si>
    <t>本技術は埋設鋼材長さ測定及び健全性分別装置 「ポストチェッカーⅡ」で、従来は、掘削後に目視および超音波厚さ計で行う工法で対応していた。本技術の活用により掘削工事に要する重機が不要になるため人件費、コスト削減となるので、経済性の向上が図れます。</t>
    <phoneticPr fontId="3"/>
  </si>
  <si>
    <t>かんたんひび割れ調査 オートくん</t>
  </si>
  <si>
    <t>目視によるひび割れ測定</t>
  </si>
  <si>
    <t>1641.6㎡</t>
  </si>
  <si>
    <t>SK-160008-VE</t>
  </si>
  <si>
    <t>本技術は、ひび割れ幅を電子顕微鏡を利用して測定する技術であり、従来はクラックスケールで対応していた。本技術の活用により、クラック幅を簡単に測定し、測定値の精度の向上が図れます。また、電子顕微鏡を用いることで暗がりでも測定可能。</t>
    <phoneticPr fontId="3"/>
  </si>
  <si>
    <t>橋梁点検ロボットカメラ</t>
  </si>
  <si>
    <t>橋梁点検車を用いた目視点検</t>
  </si>
  <si>
    <t>900m2</t>
  </si>
  <si>
    <t>KT-160016-VE</t>
  </si>
  <si>
    <t>本技術は橋梁等構造物に対し点検カメラをタブレットPCから遠隔操作することにより、点検、測定、映像記録採取を行うものであり、従来は橋梁点検車、高所作業車や足場を設置し目視で行っていた。本技術の活用により交通規制の軽減、省力化、作業員の安全性向上が図れる。</t>
    <phoneticPr fontId="3"/>
  </si>
  <si>
    <t>クラウド共有シュミットハンマー（コンクリート用）「シュミットLive」</t>
    <phoneticPr fontId="3"/>
  </si>
  <si>
    <t>シュミットハンマー</t>
    <phoneticPr fontId="3"/>
  </si>
  <si>
    <t>1回</t>
    <rPh sb="1" eb="2">
      <t>カイ</t>
    </rPh>
    <phoneticPr fontId="3"/>
  </si>
  <si>
    <t>QS-200024-VE</t>
  </si>
  <si>
    <t>本技術は、コンクリートの圧縮強度の非破壊試験技術である。強度は反発度法により推定し、打撃角度や打撃面の湿潤状態などを自動補正・自動集計し、クラウドによりデータ共有できる。本技術の活用により関係者がリアルタイムで強度を把握することができる。</t>
    <phoneticPr fontId="3"/>
  </si>
  <si>
    <t>構造物調査</t>
    <phoneticPr fontId="3"/>
  </si>
  <si>
    <t>サンプリング</t>
  </si>
  <si>
    <t>従来の供試体確認版</t>
  </si>
  <si>
    <t>60 枚</t>
  </si>
  <si>
    <t>CB-100004-VG</t>
  </si>
  <si>
    <t xml:space="preserve">コンクリートの品質管理・強度試験を行う際に用いる供試体(テストピース)を特定し、すり替え・改ざんを防止する。専用ペンが不要で一般的な筆記具で記入が可能。所定事項を記入した文字が逆字にならず誤読がない。3枚1シートのため比較記入出来、施工性も良い。 </t>
  </si>
  <si>
    <t>耐久性等調査</t>
  </si>
  <si>
    <t>携帯型成分分析計を用いたコンクリート塩化物イオン含有量の測定技術</t>
  </si>
  <si>
    <t>電位差滴定による塩化物イオン含有量測定</t>
  </si>
  <si>
    <t>HR-150001-VG</t>
  </si>
  <si>
    <t xml:space="preserve">本技術は、携帯型成分分析計を用いてコンクリートコア側面、構造物表面、ドリル粉の塩化物イオン含有量を測定する技術であり、従来はコアをスライス・粉砕し電位差滴定を行っていた。本技術により塩化物イオン含有量分布を簡易・迅速に把握でき、経済性も向上する。 </t>
  </si>
  <si>
    <t>特殊高所技術</t>
  </si>
  <si>
    <t>枠組足場を使用した橋脚の変状調査</t>
  </si>
  <si>
    <t>1125 ㎡</t>
  </si>
  <si>
    <t>SK-080009-VG</t>
  </si>
  <si>
    <t>[少実績優]
[活用促進]</t>
  </si>
  <si>
    <t xml:space="preserve">本技術は橋梁や高所構造物の調査、点検および補修をロープのみで行う特殊高所技術で、従来は枠組足場等の仮設備で対応していた。 本技術の活用により仮設備が不要となり大幅な工期短縮及びコスト縮減が期待でき、超高所など足場設置が困難な場合でも対応ができる。  </t>
  </si>
  <si>
    <t>浮き足場式工法(ゼニフロートX)</t>
  </si>
  <si>
    <t>鋼製台船による橋梁点検・調査および補修工事等</t>
  </si>
  <si>
    <t>SK-160016-VE</t>
  </si>
  <si>
    <t>本技術は、ポリエチレン製の浮き足場(ゼニフロートX)を用途に合わせて組合せ、桁下高が水面から5m以内の橋梁点検・調査および補修工事等を行うものであり、従来は鋼製台船等で対応していた。本技術の採用により、作業の省力化および経済性の向上が期待できる。</t>
  </si>
  <si>
    <t>Single i工法(シングルi工法)</t>
  </si>
  <si>
    <t>直径100mmコアによる調査法(蛍光エポキシ樹脂真空含浸法)</t>
  </si>
  <si>
    <t>10箇所</t>
  </si>
  <si>
    <t>HK-150004-VE</t>
  </si>
  <si>
    <t>1.コンクリート内部に発生したひび割れや空洞、剥離等を正確にその場で検査できる 2.穿孔穴から特殊カラー樹脂を注入することで、同一箇所から再穿孔しても角欠けが起きず内視鏡で動画等の正確なデータを取得し、1枚の写真化にしてコンクリート色と樹脂の色分けができる</t>
  </si>
  <si>
    <t>環境調査</t>
  </si>
  <si>
    <t>環境保全調査</t>
  </si>
  <si>
    <t>環境計測サービス「みまわり伝書鳩」</t>
  </si>
  <si>
    <t>人力による現場環境計測</t>
    <phoneticPr fontId="3"/>
  </si>
  <si>
    <t>KK-210022-VE</t>
  </si>
  <si>
    <t>本技術はICTを利用した環境観測システムの技術であり、従来は人力による現場環境計測で対応していた。本技術の活用により、観測地点まで行かなくていいため労務費の減少による経済性、施工性の向上が期待できる。</t>
    <phoneticPr fontId="3"/>
  </si>
  <si>
    <t>路面輝度測定システムeLscope(エルスコープ)</t>
  </si>
  <si>
    <t>照度計を用いた路面の照度測定</t>
    <phoneticPr fontId="3"/>
  </si>
  <si>
    <t>1本</t>
    <rPh sb="1" eb="2">
      <t>ホン</t>
    </rPh>
    <phoneticPr fontId="3"/>
  </si>
  <si>
    <t>CG-180008-VR</t>
  </si>
  <si>
    <t>本技術は、一般車両に搭載した専用カメラにより路面の明るさ(輝度)を走行しながら測定するシステムで、交通規制をかけずに測定作業が可能となり、道路・トンネル照明設備の維持管理業務の省力化と経費削減、作業員の安全確保への寄与が期待できる。</t>
    <phoneticPr fontId="3"/>
  </si>
  <si>
    <t>分析・予測システム</t>
    <phoneticPr fontId="3"/>
  </si>
  <si>
    <t>簡易斜面変位監視システム</t>
  </si>
  <si>
    <t>据置型地盤傾斜計</t>
  </si>
  <si>
    <t>KT-100012-VG</t>
  </si>
  <si>
    <t xml:space="preserve">本技術は、無線センサを内蔵した杭を斜面に設置し、斜面の傾きを計測・遠隔監視するもので、従来は据置型地盤傾斜計で対応していた。本技術の活用により、多点の設置が容易となり設置後の現場立入が不要となることで、安全性・施工性の向上、コストの縮減が期待できる。  </t>
  </si>
  <si>
    <t>分析・予測システム</t>
  </si>
  <si>
    <t>自然災害防災システム ZEROSAI</t>
  </si>
  <si>
    <t>一般気象サイトを使用し監視員による観測及び周知</t>
  </si>
  <si>
    <t>QS-150021-VE</t>
  </si>
  <si>
    <t xml:space="preserve">本システムは建設現場に設置した気象測器から観測データをリアルタイムに収集し高精度な気象予測を作成するもので、従来は気象庁のデータのみで気象予測を作成していた。本システムの活用により気象の急変に対応した安全対策が可能になり、安全性の向上が期待できる。  </t>
  </si>
  <si>
    <t>ひび割れ自動検出システムを備えた路面性状自動測定装置(CHASPA)</t>
  </si>
  <si>
    <t>路面性状自動測定装置</t>
  </si>
  <si>
    <t>KT-170103-VE</t>
  </si>
  <si>
    <t xml:space="preserve">本技術は、路面のひび割れを自動検出するシステムで、従来は、路面性状自動測定装置で対応していた。 本技術の活用により、ひび割れの自動検出ができるため、省力化により施工性の向上、経済性の向上および工程の短縮が図れます。 </t>
  </si>
  <si>
    <t>KT-170103-VE</t>
    <phoneticPr fontId="3"/>
  </si>
  <si>
    <t>スマートフォンによる簡易路面性状評価システム「DRIMS」</t>
  </si>
  <si>
    <t>路面性状測定車を用いた路面評価技術</t>
  </si>
  <si>
    <t>KT-170085-VR</t>
  </si>
  <si>
    <t xml:space="preserve">本技術は、舗装路面のラフネスをスマートフォンを用いて測定・評価する技術で、従来は、路面性状測定車を用いた路面評価技術で対応していた。本技術の活用により、日常的な路面測定・評価を行えることから、測定頻度・範囲の自由度が高まり、施工性の向上が図れます。 </t>
  </si>
  <si>
    <t>小型車両による簡易路面性状調査システム</t>
  </si>
  <si>
    <t>路面性状測定車による路面性状調査</t>
  </si>
  <si>
    <t>SK-170008-VE</t>
  </si>
  <si>
    <t>本技術は、舗装の路面性状(ひび割れ、わだち掘れ、IRI)を小型車両で簡易に調査する技術で、従来は路面性状測定車で計測し、メッシュ法によるひび割れ解析等を行っていた。本技術の活用により品質を確保しつつ、調査人員の削減による経済性の向上や工程の短縮が図れる。</t>
  </si>
  <si>
    <t>多機能路面性状測定システム</t>
  </si>
  <si>
    <t>人力による路面性状調査</t>
  </si>
  <si>
    <t>KT-170063-VE</t>
  </si>
  <si>
    <t xml:space="preserve">本技術は、車両により各種路面性状指標を同時に測定し、自動解析するシステムである。従来は、人力による路面性状調査であった。本技術の活用により、路面性状調査に要する期間が短縮できるため、調査に関わる費用が安価となり経済性の向上が図れます。 </t>
  </si>
  <si>
    <t>道路管理画像を用いた路面評価システム</t>
  </si>
  <si>
    <t>路面のひび割れ測定方法(スケッチ法)を用いた路面管理</t>
  </si>
  <si>
    <t>CG-170010-VE</t>
  </si>
  <si>
    <t xml:space="preserve">路面静止画を利用した技術者判読に、AIを活用した自動判読を取り入れ「ひび割れ率」を効率的に算出する技術です。さらに、IRI値・ひび割れ率・わだち掘れレベルの3指標で評価する「簡易PMS」の活用で、損傷分布状況の把握や補修箇所の選定等が容易にできる技術です。 </t>
  </si>
  <si>
    <t>道路舗装ひび割れ解析サービス(市販ビデオカメラ版)</t>
  </si>
  <si>
    <t>専用の測定車両による路面性状調査</t>
  </si>
  <si>
    <t>KT-170057-VR</t>
  </si>
  <si>
    <t xml:space="preserve">本技術は、道路舗装のひび割れについて、市販ビデオカメラを活用して自動解析する技術で、 従来は、専用の測定車両による路面性状調査で対応していた。 本技術の活用により、専用測定車両及び専門技術員が不要となるので、施工性の向上及び経済性の向上が図れる。 </t>
  </si>
  <si>
    <t>見張奉行</t>
  </si>
  <si>
    <t>構造物台帳、図面、点検調書のファイルのコピーを現場に持ち出し点検結果を確認</t>
  </si>
  <si>
    <t>10橋</t>
  </si>
  <si>
    <t>KT-150124-VR</t>
    <phoneticPr fontId="3"/>
  </si>
  <si>
    <t xml:space="preserve">本技術は、近距離無線通信タグを用い、構造物台帳、図面、点検調書を現場で直接確認できるシステム。従来は、事前に必要な資料を用意し、点検結果を確認していた。本技術の活用により、事前準備が削減でき、情報化や経済性の向上、工期の短縮を図ることができる。 </t>
  </si>
  <si>
    <t>KT-150124-VR</t>
  </si>
  <si>
    <t>次世代道路計測システム(Real-mini)</t>
  </si>
  <si>
    <t>KT-110060-VG</t>
  </si>
  <si>
    <t xml:space="preserve">本技術は狭あい道の路面性状調査を可能とした小型路面性状自動測定装置で、従来は路面性状自動測定装置で対応していた。本技術の活用により、昼間測定・前方映像同時取得・人員削減が可能となり、人件費・稼働日数が削減できるため、経済性が向上する。 </t>
  </si>
  <si>
    <t>傾斜監視クラウドシステム(OKIPPA)</t>
  </si>
  <si>
    <t>特定小電力無線による傾斜監視</t>
    <phoneticPr fontId="3"/>
  </si>
  <si>
    <t>10 個所・1エリア</t>
    <phoneticPr fontId="3"/>
  </si>
  <si>
    <t>KT-190097-VE</t>
  </si>
  <si>
    <t>本技術は、自営の基地局や配線を整備せず、センサボックスを設置するだけで傾斜監視できるシステムで、従来は特定小電力無線による傾斜監視システムで対応していた。本技術の活用により、省電力の広域無線通信(LPWA)を経由するため、経済性及び施工性の向上が期待できる。</t>
    <phoneticPr fontId="3"/>
  </si>
  <si>
    <t>道路区画線健全度診断システム</t>
  </si>
  <si>
    <t>作業員による区画線の目視調査</t>
  </si>
  <si>
    <t>CG-190014-VE</t>
  </si>
  <si>
    <t>区画線の健全度調査は、従来調査員による道路上での目視又は、路面撮影した画像により評価していたが、本技術は走行車両からのスマホ自動撮影、AI技術による区画線の自動認識・剥離率の解析・判定結果の電子地図上への表示等、調査の効率化、定量化、可視化が図れる。</t>
    <phoneticPr fontId="3"/>
  </si>
  <si>
    <t>タコグラフチャート紙 自動解析システム</t>
  </si>
  <si>
    <t>目視によるチャート紙確認/建設機械運転日報作成作業</t>
  </si>
  <si>
    <t>1 冬期</t>
  </si>
  <si>
    <t>HR-120020-VG</t>
  </si>
  <si>
    <t xml:space="preserve">アナログ式タコグラフ及びタスクメーターの記録チャート紙について、従来、目視確認作業及び手書きによる旗揚げ台紙を作成していたが、画像処理技術により日報の自動作成が可能となり、除雪工及び維持工における建設機械運転日報・月報作成作業が省力化される。  </t>
  </si>
  <si>
    <t>スーパーサッチャー</t>
  </si>
  <si>
    <t>地すべり等の移動変形調査に用いられる伸縮計</t>
  </si>
  <si>
    <t>10 個所</t>
  </si>
  <si>
    <t>KK-110015-VG</t>
  </si>
  <si>
    <t xml:space="preserve">本製品は、斜面・法面の崩壊や落石の発生、あるいは崩壊発生後の再崩壊による二次災害が懸念される箇所に設置することで、斜面等の傾きを検知して音声による警報を発するものです。短時間で設置することができ、経済的にも優れた製品です。  </t>
  </si>
  <si>
    <t>配管用RI密度計PIRICA</t>
  </si>
  <si>
    <t>マッドバランス法による泥水の密度測定</t>
  </si>
  <si>
    <t>5日</t>
  </si>
  <si>
    <t>KK-170002-VE</t>
  </si>
  <si>
    <t xml:space="preserve">本技術は、放射線を利用して配管内を流れる試料(汚泥、泥土、セメントミルク、PCグラウト材、ダムの堆砂等)の密度を測定する機器である。測定対象物の試料採取が不要でリアルタイムかつ連続的に密度測定・モニタリングが可能であり、品質と経済性の向上が期待できる。 </t>
  </si>
  <si>
    <t>クラウド計測システム 『クラウド16』</t>
  </si>
  <si>
    <t>複数のロガー機器を組み合わせて人員による管理</t>
  </si>
  <si>
    <t>KT-180043-VE</t>
  </si>
  <si>
    <t>本技術は最大16台の各種計測情報をクラウドサーバーを用いて一括管理できる技術で従来は複数のロガー機器を組み合わせて人員による管理で対応していた。本技術の活用により、計測データが自動で蓄積し、データ回収の手間を削減できるため、経済性の向上が図れる。</t>
  </si>
  <si>
    <t>ＩＴＳ関連技術</t>
  </si>
  <si>
    <t>安全運転の支援</t>
  </si>
  <si>
    <t>ECO-SAM(エコサム)</t>
  </si>
  <si>
    <t>デジタルタコグラフ</t>
  </si>
  <si>
    <t>20 台</t>
  </si>
  <si>
    <t>QS-120002-VG</t>
  </si>
  <si>
    <t xml:space="preserve">GPSを利用した波状運転解析機能(速度変化の度合い)により、事故削減と燃費向上に寄与する車両安全運行管理システムである。  </t>
  </si>
  <si>
    <t>工事用車両運行支援システム「VasMap」</t>
  </si>
  <si>
    <t>交通誘導員の配置</t>
  </si>
  <si>
    <t>QS-160016-VE</t>
  </si>
  <si>
    <t xml:space="preserve">工事用車両の交通安全確保の一環として、スマートフォンを利用した運行支援システムで、本技術の活用により、土工運搬作業における円滑な離合や指定運行経路外走行等を車両相互および事務所で確認できるため、運行効率および安全性が向上する。 </t>
  </si>
  <si>
    <t>トラック安全運行サポートシステム</t>
  </si>
  <si>
    <t>QS-180035-VE</t>
  </si>
  <si>
    <t>GPS搭載のタブレットを利用してトラックの位置情報を管理者や他の運転手とも共有し、お互いの運行車両位置を確認することが可能であり、交通誘導員の見直しによる人数軽減が期待できる。</t>
    <phoneticPr fontId="3"/>
  </si>
  <si>
    <t>工事車両安全運行支援・運行管理システム「D-safety」</t>
    <phoneticPr fontId="3"/>
  </si>
  <si>
    <t>運転手の主観により手動で作成された日報に基づいた車両運行管理</t>
    <phoneticPr fontId="3"/>
  </si>
  <si>
    <t xml:space="preserve">10セット・月	</t>
    <phoneticPr fontId="3"/>
  </si>
  <si>
    <t>QS-230017-VE</t>
  </si>
  <si>
    <t>本技術は工事用車両の運行管理を支援するものである。リアルタイムでの経路把握や注意喚起ならびに帳票自動作成等が可能であり、従来は運転手の主観により手動で作成された日報に基づいた車両運行管理で対応していた。本技術により安全性や施工性等の向上が期待できる。</t>
    <phoneticPr fontId="3"/>
  </si>
  <si>
    <t>交通管理の最適化</t>
  </si>
  <si>
    <t>ビューポール</t>
  </si>
  <si>
    <t>高所へのカメラ設置による撮影</t>
  </si>
  <si>
    <t>3 台</t>
  </si>
  <si>
    <t>KT-100047-VG</t>
  </si>
  <si>
    <t xml:space="preserve">本技術は、高所からのビデオ撮影を可搬式・全天候型の装置で行う技術です。従来は高所へのカメラ設置による撮影で対応していました。本技術の活用により機材設置・アングル調整をすべて地上で行うことができるため、効率的で安全かつ低コストな高所撮影ができます。  </t>
  </si>
  <si>
    <t>道路管理の効率化</t>
  </si>
  <si>
    <t>簡易IRI測定装置「STAMPER」</t>
  </si>
  <si>
    <t>専用測定車両による路面性状調査</t>
  </si>
  <si>
    <t>KT-170109-VR</t>
  </si>
  <si>
    <t>本技術は、普通乗用車等へ簡単に設置できる舗装のIRI測定装置で、従来は、専用測定車両による路面性状調査で対応していた。本技術の活用により、専用測定車両を使用せずに20～120km/hの広範囲の速度で、高精度のIRIデータの測定が可能であるため、経済性の向上が図れる。</t>
  </si>
  <si>
    <t>エアー遮断機</t>
  </si>
  <si>
    <t>冠水注意喚起看板</t>
  </si>
  <si>
    <t>CB-140001-VR</t>
    <phoneticPr fontId="3"/>
  </si>
  <si>
    <t>従来、ゲリラ豪雨時のアンダーパス冠水などの通行止は、看板や赤灯・電光掲示盤などの警告が一般的ですが、誤って侵入するケースがあり、安全性を確保することが困難でした。本技術は、エアー式遮断ポールにより、通行人・車両を安全に制止する装置です。</t>
  </si>
  <si>
    <t>CB-140001-VR</t>
  </si>
  <si>
    <t>スマートデバイス用 デジタル野帳アプリ</t>
  </si>
  <si>
    <t>紙の野帳にペンで書き込み、デジカメで写真撮影、事務所に戻ってパソコン作業</t>
  </si>
  <si>
    <t>KT-180030-VE</t>
  </si>
  <si>
    <t>本技術は、紙の野帳をデジタル化するもので、従来は、紙の野帳に書き込み、デジカメで写真撮影、事務所に戻ってパソコン作業で対応していた。本技術の活用により、事務所に戻ることなく現場で記録のデジタル化が可能になるので、業務の時間短縮と品質の向上が図れます。</t>
  </si>
  <si>
    <t>ＣＡＬＳ関連技術</t>
  </si>
  <si>
    <t>EX-TREND武蔵 建設CAD</t>
  </si>
  <si>
    <t>CAD・三角スケール(ヘロン計算)・集計表による土量計算</t>
  </si>
  <si>
    <t>30 断面</t>
  </si>
  <si>
    <t>KK-100077-VG</t>
  </si>
  <si>
    <t xml:space="preserve">本技術は、切土や盛土などの数量をCADデータの横断図から自動で取得できる技術あり、従来は紙図面から三角スケールなどを使用し面積を拾っていた。本技術は土木専用CADによる操作だけの作業のため、本技術の活用により作業効率・精度向上が期待できる。  </t>
  </si>
  <si>
    <t>土木標準積算データを利用した施工管理システム[デキスパート]</t>
  </si>
  <si>
    <t>表計算ソフトなどを用いて手作業で行っていた工程管理、施工計画書、安全管理、CO2排出量管理、出来形管理、写真管理、品質管理、電子納品等の施工管理業務</t>
  </si>
  <si>
    <t>7 ヶ月</t>
  </si>
  <si>
    <t>KK-110050-VG</t>
  </si>
  <si>
    <t xml:space="preserve">本技術は、土木標準積算データを取り込み、工程管理、施工計画書、安全管理、CO2排出量管理、出来形管理、品質管理、写真管理、電子納品等の施工管理業務に利用できるシステムで、従来は手作業で行っていた。本技術の活用により重複入力なく施工管理資料が作成できる。  </t>
  </si>
  <si>
    <t>積算データ活用施工管理システム</t>
  </si>
  <si>
    <t>表計算ソフトを用いた手入力による施工計画、工程計画、出来形管理、写真管理、品質管理、電子納品等の施工管理業務</t>
  </si>
  <si>
    <t>6 ヶ月工期</t>
  </si>
  <si>
    <t>KK-120022-VG</t>
  </si>
  <si>
    <t xml:space="preserve">本技術は土木標準積算データを読込み、施工管理業務を効率的に行うシステムです。従来は表計算ソフトを使用し手入力により行っていたが、本技術の活用により、施工管理情報の共有化を実現、それに伴い書類作成の効率化、経済性向上を実現できるシステムです。  </t>
  </si>
  <si>
    <t>Booth工事写真アプリ</t>
  </si>
  <si>
    <t>木製の黒板とチョークを使用したデジタルカメラによる出来形管理(写真管理)</t>
  </si>
  <si>
    <t>KK-130056-VG</t>
  </si>
  <si>
    <t xml:space="preserve">本システムは工事現場における写真撮影をスマートフォンの画面内のみでデータ作成し自動整理する技術であり、従来は黒板・チョークとデジタルカメラを使用していた。本技術の活用により、経済性及び品質の向上が期待できる。  </t>
  </si>
  <si>
    <t>KK-130056-VE</t>
  </si>
  <si>
    <t>受発注者間の情報共有システム「電納ASPer(データ保管サービス)」</t>
  </si>
  <si>
    <t>標準化仕様のASP(情報共有システム機能要件Rev4.0)</t>
  </si>
  <si>
    <t>KK-160040-VE</t>
  </si>
  <si>
    <t xml:space="preserve">本技術は、標準化仕様の情報共有システムの活用範囲を営繕・業務委託まで広げ、複数工事(業務)間における情報共有も実現をし、過去に作成した電子成果品を受発注者間で共有することができるなど、幅広い情報共有を図ることができるシステムです。 </t>
  </si>
  <si>
    <t>SnapChamber電子小黒板アプリ(スマートデバイス用)</t>
  </si>
  <si>
    <t>物理黒板使用した写真撮影及び手入力による写真整理業務</t>
  </si>
  <si>
    <t>1ヶ月</t>
  </si>
  <si>
    <t>KT-160005-VE</t>
  </si>
  <si>
    <t xml:space="preserve">本技術は撮影時写真内部に黒板情報を埋め込み、写真の自動整理をおこなうものです。従来は物理黒板を使用した写真撮影及び手入力による写真整理を行っていた。本技術の活用により写真整理業務の自動化が図れるとともに、写真の視認性が上がるので品質が向上します。 </t>
  </si>
  <si>
    <t>現場クラウドforサイボウズ Office_現場支援機能サービス</t>
  </si>
  <si>
    <t>汎用表計算ソフトを使用し、書類の作成及びペーパーによるチェック</t>
  </si>
  <si>
    <t>QS-190005-VE</t>
  </si>
  <si>
    <t>本技術は、従来の受発注者間情報共有システムに加え、「施工体制台帳の作成支援機能」及び「施工プロセスチェック機能」の活用をすることにより書類作成の時間短縮等業務効率化を実現する事ができる。</t>
  </si>
  <si>
    <t>V-nas Clair</t>
  </si>
  <si>
    <t>2次元CAD</t>
  </si>
  <si>
    <t>1線形</t>
  </si>
  <si>
    <t>KK-160030-VE</t>
  </si>
  <si>
    <t>本技術は線形の作図を必要とする箇所で利用でき、2次元及び3次元線形情報を保持できるCADソフトウェアである。従来は座標を整理した上で平面線形の作図を行っていた。本技術の活用により線形作図及び断面図作成等の作業の品質向上及び作業の効率化を期待できる。</t>
  </si>
  <si>
    <t>BeingCollaboration PM</t>
  </si>
  <si>
    <t>「土木工事の情報共有システム活用ガイドライン」の仕様に準じた情報共有システム</t>
  </si>
  <si>
    <t>KT-160033-VE</t>
  </si>
  <si>
    <t>本技術は受発注者間の工事書類等のやり取りをインターネットで行う技術で従来は「土木工事の情報共有システム活用ガイドライン」に準じた情報共有システムを使用していた。本技術の活用により工程表の作成及び提出までに要する時間を短縮できるため経済性の向上が図れる。</t>
    <phoneticPr fontId="3"/>
  </si>
  <si>
    <t>現場情報共有システム 「All-sighte」</t>
    <phoneticPr fontId="3"/>
  </si>
  <si>
    <t>クラウド型地図サービスと電子メールによる地図共有</t>
    <phoneticPr fontId="3"/>
  </si>
  <si>
    <t>HR-190007-VE</t>
  </si>
  <si>
    <t>本技術はスマートフォンアプリにて現場状況を共有する手法で、従来は、メールやクラウド地図サービスを用いて、現場の写真共有や位置の報告を行っていた。 本技術の活用により、報告やデータ取り纏めの時間短縮が図られ、生産性の向上が期待できる。</t>
    <phoneticPr fontId="3"/>
  </si>
  <si>
    <t>工事写真 黒板自動解析システム</t>
    <phoneticPr fontId="3"/>
  </si>
  <si>
    <t>目視・手動による工事写真管理業務</t>
    <phoneticPr fontId="3"/>
  </si>
  <si>
    <t>HR-190001-VE</t>
  </si>
  <si>
    <t>本技術は自動解析専用黒板に記載された手書き文字を自動解析し、工事写真の自動振り分け、施工管理情報を自動入力する技術で、従来は目視・手動で工事写真の振り分け、施工管理情報の入力をしていた。本技術の活用により、経済性の向上、工程の短縮が期待できる。</t>
    <phoneticPr fontId="3"/>
  </si>
  <si>
    <t>小黒板電子化アプリ「SiteBox」</t>
    <phoneticPr fontId="3"/>
  </si>
  <si>
    <t>黒板とチョークを使用したデジタルカメラによる写真撮影方法</t>
    <phoneticPr fontId="3"/>
  </si>
  <si>
    <t>1年間</t>
    <rPh sb="1" eb="3">
      <t>ネンカン</t>
    </rPh>
    <phoneticPr fontId="3"/>
  </si>
  <si>
    <t>KT-230048-VE</t>
  </si>
  <si>
    <t>本技術は、移動用端末の撮影機能と連動した電子黒板のアプリケーション技術であり、従来は黒板とチョークを使用したデジタルカメラの撮影による。本技術の活用により、現場で黒板とチョークの準備が不要となるため、現場状況の撮影作業が効率化し、施工工程が短縮化する。</t>
    <phoneticPr fontId="3"/>
  </si>
  <si>
    <t>遠隔臨場SiteLive</t>
    <phoneticPr fontId="3"/>
  </si>
  <si>
    <t>現場での臨場確認</t>
    <phoneticPr fontId="3"/>
  </si>
  <si>
    <t>CB-220022-VE</t>
  </si>
  <si>
    <t>本技術は、遠隔臨場に特化した撮影・配信システムであり、従来技術では監督職員が現地で立会のもと行っていた臨場確認に代えて、スマートデバイスで映像配信し、非対面で臨場が行えます。 本技術の活用により、省力化・省人化が図られ経済性が向上します。</t>
    <phoneticPr fontId="3"/>
  </si>
  <si>
    <t>データ共有クラウドサービス「CIMPHONY Plus」</t>
    <phoneticPr fontId="3"/>
  </si>
  <si>
    <t>サーバー等からデータをダウンロードして専用ソフトで閲覧、印刷・データ共有</t>
    <phoneticPr fontId="3"/>
  </si>
  <si>
    <t>KK-210003-VE</t>
  </si>
  <si>
    <t>本技術は、写真や3次元データを時間と位置情報で管理し3次元地図上に可視化して現場状況を確認する技術で、従来はサーバー等からデータをダウンロードして専用ソフトで閲覧、印刷・データ共有していた。活用により経済性、データ品質、施工性向上、工程短縮が期待できる。</t>
    <phoneticPr fontId="3"/>
  </si>
  <si>
    <t xml:space="preserve">Architecture, Engineering &amp; Construction Collection </t>
    <phoneticPr fontId="3"/>
  </si>
  <si>
    <t>２次元の図面を手動作成</t>
    <phoneticPr fontId="3"/>
  </si>
  <si>
    <t>800m</t>
    <phoneticPr fontId="3"/>
  </si>
  <si>
    <t>KT-200110-VE</t>
  </si>
  <si>
    <t>本技術は、３次元モデルから効率的に設計・施工管理を行うための汎用BIM/CIMシステムで、従来は２次元の図面を手動作成で対応していた。本技術の活用により図面作成に掛かる手間が低減するため省力化及び経済性の向上、工程の短縮が図れる。</t>
    <phoneticPr fontId="3"/>
  </si>
  <si>
    <t>電気通信設備</t>
    <phoneticPr fontId="3"/>
  </si>
  <si>
    <t>共通設備</t>
    <phoneticPr fontId="3"/>
  </si>
  <si>
    <t>配管・配線設備</t>
  </si>
  <si>
    <t>配管</t>
  </si>
  <si>
    <t>SGねじ無しカップリングシステム</t>
  </si>
  <si>
    <t>電設管ねじ接合配管工事</t>
  </si>
  <si>
    <t>CB-120039-VG</t>
  </si>
  <si>
    <t xml:space="preserve">現状の電線管等の配管接合は、ねじ接合が主体で、ねじ切り作業にバラつきを生じ易く、余りねじが発生する。本製品システムにて、ねじ無し接合施工すれば、均一で高品質な配管を、容易に実現でき、作業時間も短縮できる。また、配管全体の寿命を延ばせ、省資源を図れる。  </t>
  </si>
  <si>
    <t>電気通信設備</t>
  </si>
  <si>
    <t>共通設備</t>
  </si>
  <si>
    <t>配線</t>
  </si>
  <si>
    <t>仮設階段専用融雪ゴムマット(トカステップ)</t>
  </si>
  <si>
    <t>人力による昇降施設の除雪・氷割り作業</t>
  </si>
  <si>
    <t>1 シーズン</t>
  </si>
  <si>
    <t>HK-100028-VG</t>
  </si>
  <si>
    <t>冬季工事にて、仮設階段のステップ上に設置する電熱線入りゴム製階段カバーである。熱線を効率よく配列してあり優れた融雪性を有している。仮設階段の設置後に専用のゴムバンド付固定金具にて簡単に取付ができ、除雪作業に伴う人件費の削減と高い安全性を実現している。</t>
  </si>
  <si>
    <t>電柱締付用樹脂バンド及び留具</t>
  </si>
  <si>
    <t>ステンレス製のバンド及び留具</t>
  </si>
  <si>
    <t>200 セット</t>
  </si>
  <si>
    <t>KT-120056-VG</t>
  </si>
  <si>
    <t xml:space="preserve">本技術は、柱に配管類等を取り付ける際に用いる樹脂製のバンド及び留具で、従来は、ステンレス製のバンド及び留具で対応していた。 本技術の活用により、取付方法が簡単となり、作業時間が短縮するので工程短縮が図れる。  </t>
  </si>
  <si>
    <t>可とう性向上電力ケーブル(やわらか電線)</t>
  </si>
  <si>
    <t>前焼き鈍し処理による電力ケーブル</t>
  </si>
  <si>
    <t>CB-180032-VE</t>
  </si>
  <si>
    <t>本技術は、低圧及び高圧ケーブルの可とう性及び曲げくせ付けやすさを向上した製品である。従来は導体の製造段階において前焼鈍していたものを、後焼鈍化することにより導体のやわらかさを維持することができ、配線手間の面で加工が容易となり、施工時間が短縮できる。</t>
    <phoneticPr fontId="3"/>
  </si>
  <si>
    <t>ハンドホール</t>
  </si>
  <si>
    <t>ゴム製ハンドホール用継ぎ手 FFジョイント</t>
  </si>
  <si>
    <t>ベルマウス(モルタル、ボンド固定)</t>
  </si>
  <si>
    <t>HR-110014-VG</t>
  </si>
  <si>
    <t xml:space="preserve">本技術は本体部をゴム製にしたハンドホールとFEP管の継ぎ手の技術であり、従来はベルマウス(モルタル、ボンド固定)で対応していた。本技術の活用により耐震性能の向上、不等沈下の対応、高い水密性の確保が期待できる。  </t>
  </si>
  <si>
    <t>電線共同溝用ステンレス製内蓋</t>
  </si>
  <si>
    <t>鋳鉄蓋取り換え</t>
  </si>
  <si>
    <t>QS-160001-VE</t>
  </si>
  <si>
    <t>電線共同溝内部にシリンダー錠付ステンレス製内蓋を取り付ける事により、地上面は鋳鉄蓋、内部はステンレス蓋の二重構造となり、特殊な鍵による第三者不正侵入の防止及び鋳鉄蓋落下によるケーブル損傷事故等を防止するセキュリティ性の高い製品である。</t>
    <phoneticPr fontId="3"/>
  </si>
  <si>
    <t>電気設備</t>
  </si>
  <si>
    <t>受変電設備</t>
  </si>
  <si>
    <t>接地抵抗低減剤ホクデンEP-1</t>
  </si>
  <si>
    <t>炭素繊維導電性コンクリート</t>
  </si>
  <si>
    <t>1m(電極長)</t>
  </si>
  <si>
    <t>KT-150035-VE</t>
  </si>
  <si>
    <t>本技術は、帯状接地工事等において接地極の接地抵抗を低減させる産廃材料(EP灰)です。従来は、高価な炭素繊維(コークス類)を含む炭素繊維導電性コンクリートを用いていました。本技術の活用により、材料を水で溶く作業が不要になり、経済性、施工性の向上が図れます。</t>
    <phoneticPr fontId="3"/>
  </si>
  <si>
    <t>発電・電源設備</t>
  </si>
  <si>
    <t>発電</t>
  </si>
  <si>
    <t>オイルガード一体型発電機</t>
  </si>
  <si>
    <t>ディーゼル発電機</t>
  </si>
  <si>
    <t>CB-100032-VG</t>
  </si>
  <si>
    <t>ディーゼル発電機で作業する場合、周辺環境への燃料漏れ防止のため、従来は別置式オイルガードを設置していた。本技術の活用によりディーゼル発電機単体で燃料の外部流出が防止できるため、別置式オイルガードが不要になり、コストメリットが向上する。</t>
  </si>
  <si>
    <t>マルチ発電機[DGMシリーズ]</t>
  </si>
  <si>
    <t>単独出力電源の発電機(三相・単相3線式)</t>
  </si>
  <si>
    <t>CG-090026-VG</t>
  </si>
  <si>
    <t>[H26準推奨]
[活用促進]</t>
    <phoneticPr fontId="3"/>
  </si>
  <si>
    <t xml:space="preserve">三相・単相3線式電源を同時出力できるマルチ発電体を搭載し、各出力電源の残容量(使用できる容量)をデジタル表示する機能と、三相と単相ブレーカの遮断順序選択できる機能を装備した発電機  </t>
  </si>
  <si>
    <t>オイルフェンス一体型発電機</t>
  </si>
  <si>
    <t>別置燃料タンク設置によるエンジン発電機の長時間運転</t>
  </si>
  <si>
    <t>KT-090071-VG</t>
  </si>
  <si>
    <t xml:space="preserve">・本技術は、大容量燃料タンクを装備し長時間運転を可能にすると共に、防油提(オイルフェンスまたはリークガード)を一体にした発電機で、従来は別置燃料タンクと別置防油提を設けていた。本技術の活用により、別置燃料タンクと常時監視が不要となりコスト低減が図れる。  </t>
  </si>
  <si>
    <t>オイルガード付発電機</t>
  </si>
  <si>
    <t>エンジン発電機+別置式オイルガード</t>
  </si>
  <si>
    <t>CG-140003-VE</t>
  </si>
  <si>
    <t xml:space="preserve">オイルガードと発電機本体を一体化した、エンジン駆動発電機。従来機と比べ別置式のオイルガードを新たに準備する必要がなく、経済性が向上する。さらに、車輪付きで移動作業が容易であるため、作業現場の移動に伴う機材の運搬工程短縮にも繋がる。 </t>
  </si>
  <si>
    <t>簡易自動始動装置(水中ポンプ省エネ運転装置eポン)付ディーゼル発電機</t>
  </si>
  <si>
    <t>CB-160003-VE</t>
  </si>
  <si>
    <t>本技術は、水中ポンプを使用する現場などで、水位を検知してディーゼル発電機の自動制御(運転-停止)を行なう技術で、従来のディーゼル発電機は水位に関係なく連続運転していた。本技術の活用により燃料費が節約できる。「eポン」は日本車輌の登録商標です。</t>
  </si>
  <si>
    <t>結露防止シート「G-ブレス」</t>
  </si>
  <si>
    <t>シリカゲルを用いた吸湿剤</t>
  </si>
  <si>
    <t>10台・年</t>
  </si>
  <si>
    <t>KT-180094-VE</t>
  </si>
  <si>
    <t>本技術は、湿度の上昇を抑え結露の発生によるインフラ設備機器の故障を低減する結露防止シ-トで、従来は吸湿限度のあるシリカゲルで対応していた。本技術の活用によりシリカゲルの取替作業の削減ができ、トータルコストの縮減が図れる。</t>
    <phoneticPr fontId="3"/>
  </si>
  <si>
    <t>無停電電源</t>
  </si>
  <si>
    <t>全天候型 リチウムイオン電池式 無停電電源装置</t>
  </si>
  <si>
    <t>鉛蓄電池式無停電電源装置</t>
  </si>
  <si>
    <t>KK-100094-VG</t>
  </si>
  <si>
    <t xml:space="preserve">商用電源を使用する屋外装置を、停電時にリチウムイオン蓄電池によりバックアップを行う技術。鉛蓄電池式に比較して小型・軽量化と、周囲温度範囲の拡大、防塵性能を向上。電池の劣化診断機能(LioUPSⅡ)、リモート監視機能を搭載した。  </t>
  </si>
  <si>
    <t>新エネルギー電源</t>
    <rPh sb="0" eb="1">
      <t>シン</t>
    </rPh>
    <rPh sb="6" eb="8">
      <t>デンゲン</t>
    </rPh>
    <phoneticPr fontId="3"/>
  </si>
  <si>
    <t>バッテリーECO電源「トルエコ」</t>
    <phoneticPr fontId="3"/>
  </si>
  <si>
    <t>発動発電機</t>
    <phoneticPr fontId="3"/>
  </si>
  <si>
    <t>QS-190057-VE</t>
  </si>
  <si>
    <t>山岳部や沿岸部、被災地など電源確保が困難な現場で各種計測機器や保安用品等に電源供給可能なバッテリー電源装置で、従来は発動発電機で対応していた。本技術の活用により、容易に電源を確保でき排気ガス・騒音が発生しないため、施工性や周辺環境への影響が向上する。</t>
    <phoneticPr fontId="3"/>
  </si>
  <si>
    <t>道路照明、トンネル照明設備</t>
  </si>
  <si>
    <t>ハイパー開口部</t>
  </si>
  <si>
    <t>道路照明ポール(標準開口部)</t>
  </si>
  <si>
    <t>10 基</t>
  </si>
  <si>
    <t>KK-110025-VG</t>
  </si>
  <si>
    <t xml:space="preserve">本技術は、道路照明ポールの安定器取付用開口部の補強枠をポール本体と一体成型する技術で、従来はプレートで枠を別途製作しポールに溶接にて取り付けていた。本技術の活用により、溶接レスによるCO2の削減や疲労強度の向上、接触時の怪我の危険性の減少が期待出来る。  </t>
  </si>
  <si>
    <t>LED道路灯「LEDiocROAD」</t>
  </si>
  <si>
    <t>高圧ナトリウムランプを使用した道路灯</t>
  </si>
  <si>
    <t>QS-100026-VG</t>
  </si>
  <si>
    <t xml:space="preserve">本技術はLEDを光源とする道路灯で、従来は高圧ナトリウムランプを使用した道路灯で対応していた。本技術の活用により、電気料金、及びCO2排出量の削減、光害の低減、水銀レス、低誘虫など地球に優しい照明環境が実現できる。  </t>
  </si>
  <si>
    <t>LEDトンネル照明器具「LEDiocTUNNEL」</t>
  </si>
  <si>
    <t>高圧ナトリウムランプを使用したトンネル照明器具</t>
  </si>
  <si>
    <t>QS-110032-VG</t>
  </si>
  <si>
    <t xml:space="preserve">本技術はLEDトンネル照明器具で、従来は高圧ナトリウムランプを使用したトンネル照明器具で対応していた。本技術の活用により、省エネ・長寿命・広スパンが図れるため、経済性に優れ、環境に優しいトンネル照明が実現できる。  </t>
  </si>
  <si>
    <t>耐候性ナイロン12製結束バンド</t>
  </si>
  <si>
    <t>耐候性ナイロン66製結束バンド</t>
  </si>
  <si>
    <t>15000本</t>
  </si>
  <si>
    <t>KT-150105-VE</t>
  </si>
  <si>
    <t xml:space="preserve">本技術は耐候性ナイロン12製結束バンドで、従来は耐候性ナイロン66製結束バンドで対応していた。本技術の活用により、耐塩害性による屋外環境での安全性が向上し、また初期投資はかかるもののランニングコスト削減によりトータルコストでの経済性の向上も図られる。 </t>
  </si>
  <si>
    <t>小型・軽量LEDトンネル照明器具「STAR LED'S TUNNEL」</t>
  </si>
  <si>
    <t>LEDランプを光源に用いたトンネル照明器具</t>
  </si>
  <si>
    <t>TH-150008-VE</t>
  </si>
  <si>
    <t xml:space="preserve">LEDトンネル照明器具。 光学性能に優れた形状とアルミの使用により、小型軽量化を実現。 腐食しやすい丁番や止金を使用しないため、経年時の落下事故を防げる。 コスト縮減、工程短縮、安全性・施工性の向上が期待できる。 </t>
  </si>
  <si>
    <t>ケーブラー支持架台</t>
  </si>
  <si>
    <t>アンカーボルト2本で設置するダクターチャンネル</t>
  </si>
  <si>
    <t>KT-140006-VE</t>
  </si>
  <si>
    <t xml:space="preserve">本技術は、アンカーボルト1本で設置するケーブラー支持架台で、従来は、アンカーボルト2本で設置するダクターチャンネルで対応していた。本技術の活用により、アンカーボルト1本で壁面に固定することができるため、設置作業の軽減による経済性の向上が期待できる。 </t>
  </si>
  <si>
    <t>環境に優しい高耐久性結束バンド「ガルバロック」</t>
  </si>
  <si>
    <t>10000本</t>
  </si>
  <si>
    <t>KK-170053-VE</t>
  </si>
  <si>
    <t>植物由来の耐候性ナイロン11製結束バンドで環境に優しく、耐候性、耐塩害性、耐熱性に優れる、従来は耐候性ナイロン66製結束バンドを使用していた。本技術の活用により、屋外長期の耐久性が期待でき、初期コストは掛かるが、ライフサイクルコストの削減が可能となる。</t>
  </si>
  <si>
    <t>スマートLED道路照明μSLIM</t>
  </si>
  <si>
    <t>QS-150042-VE</t>
  </si>
  <si>
    <t>高速道路・一般国道等の道路に設置される道路照明を放熱性、絶縁性に優れたコンパクトな自社製基板のLED光源でLED道路・トンネル照明導入ガイドライン(案)を準拠し、高圧ナトリウムランプと比較し省エネ・長寿命化によりラン二ングコスト及びCO2の削減を可能とした。</t>
    <phoneticPr fontId="3"/>
  </si>
  <si>
    <t>道路照明向けLEDランプ</t>
    <phoneticPr fontId="3"/>
  </si>
  <si>
    <t>高圧ナトリウムランプの道路照明器具</t>
    <phoneticPr fontId="3"/>
  </si>
  <si>
    <t>10灯</t>
    <rPh sb="2" eb="3">
      <t>トウ</t>
    </rPh>
    <phoneticPr fontId="3"/>
  </si>
  <si>
    <t>KK-200060-VE</t>
  </si>
  <si>
    <t>本技術は、道路照明等において既存のランプから容易に取替可能なLEDランプの製品技術であり、従来は高圧ナトリウムランプの道路照明器具を使用していた。本技術の活用により、長寿命化による品質向上、ランニングコストの低減、消費電力減少によるCO2排出量低減が期待できる</t>
    <phoneticPr fontId="3"/>
  </si>
  <si>
    <t>ホーク・ストッパードリル</t>
    <phoneticPr fontId="3"/>
  </si>
  <si>
    <t>一般のコンクリートドリル（マーキング付き）</t>
    <phoneticPr fontId="3"/>
  </si>
  <si>
    <t>160本</t>
    <phoneticPr fontId="3"/>
  </si>
  <si>
    <t>KT-220011-VE</t>
  </si>
  <si>
    <t>本技術は、コンクリート構造物への穿孔においてストッパー機能により穿孔精度を高める技術で、従来は穿孔長の確認を作業者の目視で対応していた。本技術の活用により、安定した精度で穿孔できるため品質の向上が図れる。</t>
    <phoneticPr fontId="3"/>
  </si>
  <si>
    <t>共同溝附帯設備、地下駐車場電気設備</t>
  </si>
  <si>
    <t>ハンドホール用配管取付の新工法 PL工法</t>
  </si>
  <si>
    <t>ベルマウス工法</t>
  </si>
  <si>
    <t>CB-090028-VG</t>
  </si>
  <si>
    <t>[H26準推奨]
[活用促進]</t>
  </si>
  <si>
    <t>ハンドホールへのFEP管接続作業は、ボンドやモルタルを準備、施工、養生、仕上げの工程を要しているが、PL工法によりこれら全ての工程を省く事ができ、工程短縮とトータルコストの削減が可能となる。また、螺旋形状のFEP管であれば各メーカーに対応するので汎用性がある。</t>
  </si>
  <si>
    <t>通信設備</t>
  </si>
  <si>
    <t>端局設備、交換設備</t>
  </si>
  <si>
    <t xml:space="preserve"> SPD(サージプロテクター)付非常電話機用キャビネット</t>
  </si>
  <si>
    <t>標準非常電話機用キャビネット</t>
  </si>
  <si>
    <t>KK-160010-VE</t>
  </si>
  <si>
    <t>本製品は雷害対策としてSPD(サージプロテクター)を搭載し、内部電気機器の保護性能を付与した非常電話機を収納するキャビネットであり、従来はSPD非搭載のキャビネットを使用していた。本製品の活用により維持管理費、品質の向上が期待できる。</t>
  </si>
  <si>
    <t>衛星通信、移動体通信設備</t>
  </si>
  <si>
    <t>リアルタイムアラート伝達システム</t>
  </si>
  <si>
    <t>インターネットで気象情報等を調べ、メガホンを利用して伝達</t>
  </si>
  <si>
    <t>KT-150048-VE</t>
  </si>
  <si>
    <t>本技術は、腕時計型受信器を用いて気象情報を作業員に伝達するシステムです。従来はインターネットで気象情報を調べ、メガホンを利用して伝達していましたが、本技術の活用により、気象警報を迅速に作業員へ伝達ができるので、作業員の安全性の向上が図れます。</t>
    <phoneticPr fontId="3"/>
  </si>
  <si>
    <t>テレメータ設備</t>
  </si>
  <si>
    <t>通信ルートを自動的に組み換える無線通信を用いた水位センシングシステム</t>
  </si>
  <si>
    <t>水防テレメータシステム ※観測局を同数とする。但しこのまま従来技術に置き換えはできない。</t>
  </si>
  <si>
    <t>30 観測局</t>
  </si>
  <si>
    <t>QS-090024-VG</t>
  </si>
  <si>
    <t>[H24準推奨]
[活用促進]</t>
  </si>
  <si>
    <t xml:space="preserve">通信ルートを自動的に組み換える無線通信を用いて簡易水位計のデータを収集し、事務所に設置した監視装置にて表示を行うシステム。  </t>
  </si>
  <si>
    <t>広範なカバレッジ対応のデータ通信システム　エコモシステムⅡ</t>
    <phoneticPr fontId="3"/>
  </si>
  <si>
    <t>テレメータを使用した計測データの伝送システム</t>
    <phoneticPr fontId="3"/>
  </si>
  <si>
    <t>2観測地点</t>
    <phoneticPr fontId="3"/>
  </si>
  <si>
    <t>HK-220005-VE</t>
  </si>
  <si>
    <r>
      <t>本技術はLoRa通信</t>
    </r>
    <r>
      <rPr>
        <sz val="11"/>
        <rFont val="Microsoft YaHei UI"/>
        <family val="3"/>
        <charset val="134"/>
      </rPr>
      <t>⽅</t>
    </r>
    <r>
      <rPr>
        <sz val="11"/>
        <rFont val="ＭＳ Ｐゴシック"/>
        <family val="3"/>
        <charset val="128"/>
      </rPr>
      <t>式によるデータ通信システムで、従来はテレメータを使</t>
    </r>
    <r>
      <rPr>
        <sz val="11"/>
        <rFont val="Microsoft YaHei UI"/>
        <family val="3"/>
        <charset val="134"/>
      </rPr>
      <t>⽤</t>
    </r>
    <r>
      <rPr>
        <sz val="11"/>
        <rFont val="ＭＳ Ｐゴシック"/>
        <family val="3"/>
        <charset val="128"/>
      </rPr>
      <t>した伝送システムを使</t>
    </r>
    <r>
      <rPr>
        <sz val="11"/>
        <rFont val="Microsoft YaHei UI"/>
        <family val="3"/>
        <charset val="134"/>
      </rPr>
      <t>⽤</t>
    </r>
    <r>
      <rPr>
        <sz val="11"/>
        <rFont val="ＭＳ Ｐゴシック"/>
        <family val="3"/>
        <charset val="128"/>
      </rPr>
      <t>していた。本技術の活</t>
    </r>
    <r>
      <rPr>
        <sz val="11"/>
        <rFont val="Microsoft YaHei UI"/>
        <family val="3"/>
        <charset val="134"/>
      </rPr>
      <t>⽤</t>
    </r>
    <r>
      <rPr>
        <sz val="11"/>
        <rFont val="ＭＳ Ｐゴシック"/>
        <family val="3"/>
        <charset val="128"/>
      </rPr>
      <t>により携帯エリア外でも</t>
    </r>
    <r>
      <rPr>
        <sz val="11"/>
        <rFont val="Microsoft YaHei UI"/>
        <family val="3"/>
        <charset val="134"/>
      </rPr>
      <t>⻑</t>
    </r>
    <r>
      <rPr>
        <sz val="11"/>
        <rFont val="ＭＳ Ｐゴシック"/>
        <family val="3"/>
        <charset val="128"/>
      </rPr>
      <t>距離通信が可能となり、</t>
    </r>
    <r>
      <rPr>
        <sz val="11"/>
        <rFont val="Microsoft YaHei UI"/>
        <family val="3"/>
        <charset val="134"/>
      </rPr>
      <t>⼩</t>
    </r>
    <r>
      <rPr>
        <sz val="11"/>
        <rFont val="ＭＳ Ｐゴシック"/>
        <family val="3"/>
        <charset val="128"/>
      </rPr>
      <t>型で安価なシステムが実現でき、経済性の向上・工程の短縮が期待できる。</t>
    </r>
    <phoneticPr fontId="3"/>
  </si>
  <si>
    <t>電子応用設備</t>
  </si>
  <si>
    <t>管理用カメラ、センサー設備</t>
  </si>
  <si>
    <t>カメラ</t>
  </si>
  <si>
    <t>エコモバイル定点カメラ情報サービス 「ミルモット」</t>
  </si>
  <si>
    <t>インターネットを利用するネットワークカメラ(有線)</t>
  </si>
  <si>
    <t>12 か月</t>
  </si>
  <si>
    <t>HK-090002-VG</t>
  </si>
  <si>
    <t xml:space="preserve">au等のモバイル通信網とソーラーパネルを利用したカメラで、遠隔地からでも現場状況の監視や接続機器の操作ができる現場情報システムおよびサービス。電源や通信の配線工事が不要なので設置が簡単で、パソコンや携帯電話等で現場の状況をいつでも確認できる。   </t>
  </si>
  <si>
    <t>独立電源一体型フィールド用ネットワークモバイルカメラ〔MOS・FREE〕</t>
  </si>
  <si>
    <t>有線ネットワークカメラ</t>
  </si>
  <si>
    <t>12 ヶ月</t>
  </si>
  <si>
    <t>HK-100012-VG</t>
  </si>
  <si>
    <t xml:space="preserve">本技術はFOMAユビキタスモジュール、太陽電池パネル、バッテリーを搭載した独立電源一体型フィールド用ネットワークモバイルカメラです。本技術の活用により、商用電源や通信回線設備の無い遠隔地の画像監視、センサ入力監視、接点出力を行うことができます。  </t>
  </si>
  <si>
    <t>移動式ネットワークカメラ「モニタリングミックス」</t>
  </si>
  <si>
    <t>屋外型有線ネットワークカメラ</t>
  </si>
  <si>
    <t>QS-110023-VG</t>
  </si>
  <si>
    <t xml:space="preserve">工事不要、移動が簡単にできる全天候型ネットワークカメラ・電源を入れるだけで、リアルタイムの動画をインターネットへ配信 ・電源のない場所でもバッテリーまたは太陽光パネル&amp;バッテリーで対応可能 ・オールインワンシステムで複雑な配線や接続、設定が不要  </t>
  </si>
  <si>
    <t>通信一体型現場監視カメラ「G-camシリーズ」</t>
  </si>
  <si>
    <t>ネットワークカメラと有線端末による監視</t>
  </si>
  <si>
    <t>12ヶ月・台</t>
  </si>
  <si>
    <t>KT-170076-VE</t>
  </si>
  <si>
    <t xml:space="preserve">本技術は、遠隔現場監視を行う為にモバイル通信を利用した全天候型・小型・軽量の通信一体型遠隔監視カメラで、従来はネットワークカメラと有線端末による監視で対応していた。本技術の活用により、有線回線の設置が不要となるため、工程の短縮及び経済性の向上が図れる。 </t>
  </si>
  <si>
    <t>近隣住民用お知らせウェブシステム</t>
  </si>
  <si>
    <t>ウェブカメラ及び現場ホームページ</t>
  </si>
  <si>
    <t>KT-150019-VE</t>
  </si>
  <si>
    <t xml:space="preserve">本技術は近隣住民用お知らせウェブシステム(ホームページ)で、従来はウェブカメラ及び現場ホームページで代用していた。本技術の活用により、工事管理者に多くの負担をかけることなく、工事の透明性や近隣住民への配慮を高め、工事への理解を深めることができます。 </t>
  </si>
  <si>
    <t>クラウド録画型カメラSafie GO</t>
  </si>
  <si>
    <t>12ヵ月</t>
  </si>
  <si>
    <t>KT-180113-VE</t>
  </si>
  <si>
    <t>本技術は、工事現場の遠隔監視に用いるルーター一体型の高画質カメラで、従来は、画質の低い屋外型有線ネットワークカメラで対応していた。本技術の活用により現場の高画質な画像がリアルタイムで確認でき、効率的な現場監視が可能となり、安全性や施工性の向上が図れる</t>
    <phoneticPr fontId="3"/>
  </si>
  <si>
    <t>アクティブネット(変状確認システム/簡易設置カメラ)</t>
  </si>
  <si>
    <t>作業員による現場確認</t>
    <phoneticPr fontId="3"/>
  </si>
  <si>
    <t>QS-190061-VE</t>
  </si>
  <si>
    <t>現場状況確認において、クラウド録画型カメラを用いたブラウザで複数箇所の閲覧可能な遠隔映像監視システムで、従来は、作業員による現場確認で対応していた。本技術の活用により、動画でのリアルタイム監視や分析が可能となるため、経済性、安全性、施工性が向上する。</t>
    <phoneticPr fontId="3"/>
  </si>
  <si>
    <t>クラウド録画型ウェアラブルカメラ「SafiePocketシリーズ」</t>
    <phoneticPr fontId="3"/>
  </si>
  <si>
    <t>現場に臨場しての確認</t>
    <phoneticPr fontId="3"/>
  </si>
  <si>
    <t>1ヵ月</t>
    <phoneticPr fontId="3"/>
  </si>
  <si>
    <t>KT-220006-VE</t>
  </si>
  <si>
    <t>本技術は、人体に装着が可能なカメラを用いて映像や音声を配信するクラウド型遠隔臨場システムで、従来は、現場に臨場しての確認で対応していた。本技術の活用により、現場へ移動する手間と時間の削減およびデータ保存が可能となり、省力化となるため施工性の向上が図れる。</t>
    <phoneticPr fontId="3"/>
  </si>
  <si>
    <t>重機取付型セーフティカメラシステム「ドボレコJK」</t>
    <phoneticPr fontId="3"/>
  </si>
  <si>
    <t>KK-210060-VE</t>
  </si>
  <si>
    <t>危険範囲内での人物検知時にアラート通知し、映像を録画する建設機械取付型カメラシステム。従来は安全設備の設置及び監視員の配置で対応していた。本技術活用により、建設機械後方など死角の安全性が向上する。</t>
    <phoneticPr fontId="3"/>
  </si>
  <si>
    <t>通信型遠隔監視カメラシステム「ESS-CLOUDシリーズ」</t>
    <phoneticPr fontId="3"/>
  </si>
  <si>
    <t>カメラと録画装置を通信線で接続した有線システム</t>
    <phoneticPr fontId="3"/>
  </si>
  <si>
    <t>KT-210021-VE</t>
  </si>
  <si>
    <t>本技術は、通信型遠隔監視カメラシステム「ESS-CLOUDシリーズ」で、従来はカメラと録画装置を通信線で接続した有線システムで対応していた。本技術の活用により設置が容易になることで経済性の向上が図れる。</t>
    <phoneticPr fontId="3"/>
  </si>
  <si>
    <t>車両搭載可能AIカメラ</t>
    <phoneticPr fontId="3"/>
  </si>
  <si>
    <t>交通誘導員による監視</t>
    <phoneticPr fontId="3"/>
  </si>
  <si>
    <t>KK-200027-VE</t>
  </si>
  <si>
    <t>本技術は、検知対象の人物・物体までの距離を測定し、設定した危険領域に応じて警報信号を出力するAIを搭載した安全監視カメラシステムの技術であり、従来は交通誘導員による監視で対応していた。本技術の活用により、経済性、監視品質の向上が期待できる。</t>
    <phoneticPr fontId="3"/>
  </si>
  <si>
    <t>電子応用設備</t>
    <phoneticPr fontId="3"/>
  </si>
  <si>
    <t>センサー</t>
  </si>
  <si>
    <t>OPEN現場「緊急時警報共有システム」</t>
  </si>
  <si>
    <t>監視員の配置</t>
  </si>
  <si>
    <t>HK-120035-VG</t>
  </si>
  <si>
    <t xml:space="preserve">各種観測センサーの入ったBOX「本体」で、リアルタイムに観測表示し、種類のパトランプ、警報音、アラートメール通報、同 時に現場事務所で「子機」、重機運転席室内で、「タブレットPC」により観測値の共有、観測データはWebサーバーに保存す るシステムとその装置。  </t>
  </si>
  <si>
    <t>路側設置式路面凍結検知センサ</t>
  </si>
  <si>
    <t>路面凍結検知装置</t>
  </si>
  <si>
    <t>KK-100006-VG</t>
  </si>
  <si>
    <t xml:space="preserve">路側設置式路面凍結検知センサは、従来困難であった路側帯から車道面を計測するセンサです。気温・路面温度・路面状態(乾燥・湿潤・凍結・積雪)を計測するセンサとして使用できます。本センサの活用により保守性の高い観測設備の整備が容易になります。 </t>
  </si>
  <si>
    <t>リモートモニタリングシステム parakeet</t>
  </si>
  <si>
    <t>センサー計測値の計測員による収集及び現場PCを用いた閲覧</t>
  </si>
  <si>
    <t>1基・年</t>
  </si>
  <si>
    <t>KT-140051-VE</t>
  </si>
  <si>
    <t>本技術は、センサー計測値をネットワーク伝送してWebブラウザで閲覧するシステムで、従来は、センサー計測値の計測員による収集及び現場PCを用いた閲覧で対応していた。本技術の活用により、センサー計測値の収集及び集計作業の省力化が可能なので、施工性の向上が図れる。</t>
  </si>
  <si>
    <t>クラウド型環境センサー『WEATHERY：ウェザリー』</t>
  </si>
  <si>
    <t>有人による温湿度、風速計測及び現場監視</t>
  </si>
  <si>
    <t>12ヶ月</t>
  </si>
  <si>
    <t>KT-180006-VE</t>
  </si>
  <si>
    <t>本技術は、人感センサー、温湿度計、風速計、無線端末一体型の監視システムで、従来は有人による温湿度、風速計測及び現場監視で対応していた。 本技術の活用により、計測データが自動でクラウドサーバに保管されるため、計測作業の省人化及び経済性の向上が図れる。</t>
    <phoneticPr fontId="3"/>
  </si>
  <si>
    <t>通信不感地域警報伝達共有監視システム</t>
    <phoneticPr fontId="3"/>
  </si>
  <si>
    <t>目視（監督員）による吹き流しの監視体制</t>
    <phoneticPr fontId="3"/>
  </si>
  <si>
    <t>1ヶ月</t>
    <phoneticPr fontId="3"/>
  </si>
  <si>
    <t>HK-200016-VE</t>
  </si>
  <si>
    <t>本技術は、通信不感地域においてLORA無線を活用した 風速・風向センサー の警報、伝達を可能にした技術で、従来は監視員が目視による監視体制で対応していた。本技術の活用により、監視、警報、伝達を自動化する事ができ、コスト縮減と、安全性の向上が期待出来る。</t>
    <phoneticPr fontId="3"/>
  </si>
  <si>
    <t>TVセンサー安全監視システム</t>
  </si>
  <si>
    <t>警備員による目視安全確認</t>
  </si>
  <si>
    <t>20 日</t>
  </si>
  <si>
    <t>QS-110022-VG</t>
  </si>
  <si>
    <t xml:space="preserve">本技術は、監視カメラ画像上に設定された危険エリアへの侵入物を自動的に検知し、警報を発するシステム装置です。従来は、危険箇所の表示や目視確認等で対応していました。本技術の活用により、安全監視に関する省力化と信頼性向上が期待できます。  </t>
  </si>
  <si>
    <t>画像鮮明化装置 レッドスーパーアイ</t>
  </si>
  <si>
    <t>蓄積タイプ三板式カラーカメラ仕様CCTV設備(高感度・高解像度型)</t>
  </si>
  <si>
    <t>1組</t>
  </si>
  <si>
    <t>KK-150075-VE</t>
  </si>
  <si>
    <t>本技術は、監視カメラ等の映像信号をリアルタイムで鮮明化する自動画像処理技術であり、従来は未処理の映像を基に遠隔監視を行っていた。 本技術の活用により、悪天候や夜間及び明暗差の激しい逆光等、視認性の悪い映像を鮮明化することで経済性・品質の向上が期待できる。</t>
  </si>
  <si>
    <t>道路交通情報設備、トンネル・路側通信設備</t>
  </si>
  <si>
    <t>非常警報</t>
  </si>
  <si>
    <t>EYEトンネル非常用設備「スマートTMC・TSC」</t>
  </si>
  <si>
    <t>標準の制御装置・副制御装置</t>
  </si>
  <si>
    <t>1トンネル</t>
  </si>
  <si>
    <t>QS-190008-VE</t>
  </si>
  <si>
    <t>本技術は、道路トンネル非常用設備において、事故通報及び警報表示を行うトンネル制御装置・副制御装置にて、小型軽量化により支柱取付を可能とすると共に、自社製基板で動作するタッチパネル式操作部を採用し、概要図の表示や故障内容の詳細表示、履歴表示を可能とした。</t>
    <phoneticPr fontId="3"/>
  </si>
  <si>
    <t>ラジオ再放送</t>
  </si>
  <si>
    <t>発泡絶縁体型漏えい同軸ケーブル</t>
  </si>
  <si>
    <t>紐絶縁体型漏えい同軸ケーブル</t>
  </si>
  <si>
    <t>2400m</t>
  </si>
  <si>
    <t>KK-180001-VE</t>
  </si>
  <si>
    <t>本技術は、絶縁体を発泡ポリエチレン、内部導体を波付銅管とし軽量化及び可とう性、対応帯域幅を向上させた漏えい同軸ケーブルの技術であり、従来は紐絶縁体型漏えい同軸ケーブルを使用していた。本技術の活用により、経済性、品質、施工性の向上及び工程短縮が期待できる。</t>
    <phoneticPr fontId="3"/>
  </si>
  <si>
    <t>骨伝導非常電話機</t>
  </si>
  <si>
    <t>非常電話機(防騒音型)</t>
    <phoneticPr fontId="3"/>
  </si>
  <si>
    <t>TH-160018-VE</t>
  </si>
  <si>
    <t>トンネル内等の高騒音下で使用される非常電話機において、送話マイクを骨伝導方式とすることにより通話品質を改善する技術。</t>
    <phoneticPr fontId="3"/>
  </si>
  <si>
    <t>新JIS規格対応型SPD高速回線避雷ユニット</t>
  </si>
  <si>
    <t>従来型SPD</t>
  </si>
  <si>
    <t>HR-090003-VG</t>
  </si>
  <si>
    <t xml:space="preserve">雷サージから電気設備を保護するもの。避雷器。SPD(Serge Protective Device)。  </t>
  </si>
  <si>
    <t>災害対策機械</t>
    <rPh sb="0" eb="2">
      <t>サイガイ</t>
    </rPh>
    <rPh sb="2" eb="4">
      <t>タイサク</t>
    </rPh>
    <rPh sb="4" eb="6">
      <t>キカイ</t>
    </rPh>
    <phoneticPr fontId="3"/>
  </si>
  <si>
    <t>熱中対策ウォッチ</t>
  </si>
  <si>
    <t>現場監督者による声掛け</t>
    <phoneticPr fontId="3"/>
  </si>
  <si>
    <t>66日</t>
    <rPh sb="2" eb="3">
      <t>ニチ</t>
    </rPh>
    <phoneticPr fontId="3"/>
  </si>
  <si>
    <t>KT-200121-VE</t>
  </si>
  <si>
    <t>本技術は、熱中症の原因となる深部体温の上昇（熱ごもり）を検知する技術で、従来は現場監督者による声掛けで対応していた。本技術の活用により熱中症発症のリスクを事前に知ることが可能となり、作業現場における安全性の向上が図れる。</t>
    <phoneticPr fontId="3"/>
  </si>
  <si>
    <t>災害対策機械</t>
  </si>
  <si>
    <t>作業者みまもりサービス</t>
    <phoneticPr fontId="3"/>
  </si>
  <si>
    <t>固定設置型のWBGT計測装置(熱中症対策システム)</t>
    <phoneticPr fontId="3"/>
  </si>
  <si>
    <t>1 年</t>
    <rPh sb="2" eb="3">
      <t>ネン</t>
    </rPh>
    <phoneticPr fontId="3"/>
  </si>
  <si>
    <t>KT-190033-VE</t>
  </si>
  <si>
    <t>本技術は現場作業者の安全管理についてウェアラブルセンサーにより転倒検知や熱中症警報を発する技術であり、従来は作業者の自己申告や備え付け機器により対応していた。本技術の活用により遠隔地の管理者へのリアルタイムな通知が可能となり作業現場の安全性が向上する。</t>
    <phoneticPr fontId="3"/>
  </si>
  <si>
    <t>港湾・港湾海岸・空港</t>
    <phoneticPr fontId="3"/>
  </si>
  <si>
    <t>グラブ浚渫工</t>
  </si>
  <si>
    <t>グラブ浚渫</t>
  </si>
  <si>
    <t>エコグラブ浚渫工法</t>
  </si>
  <si>
    <t>90000m3</t>
  </si>
  <si>
    <t>KTK-100002-VG</t>
  </si>
  <si>
    <t xml:space="preserve">これまで港湾等の浚渫工事では上面の空いたグラブバケットを使い、仕上げ深さの調整は余掘りで対応していたが、本技術は特殊蓋付きシェルカバーを持つ平底幅広グラブバケットおよび水平掘削システムを採用することにより、余掘り量の削減および濁り発生抑制を可能にした。  </t>
  </si>
  <si>
    <t>港湾・港湾海岸・空港</t>
  </si>
  <si>
    <t>ピンポイント水中グラブバケット位置誘導システム</t>
  </si>
  <si>
    <t>(グラブ浚渫船用)GPS施工管理装置</t>
  </si>
  <si>
    <t>33744m3</t>
  </si>
  <si>
    <t>KTK-120005-VG</t>
  </si>
  <si>
    <t xml:space="preserve">従来技術にもブーム先端にGPSを設置していたが潮流等の影響を受けるバケットには位置を示す機器が設置されていなかった。本技術の水中位置計測技術の活用によりバケットの位置が水中でも把握できるため高精度な目標位置への誘導が可能となり、工程と経済性が向上した。  </t>
  </si>
  <si>
    <t>浚渫作業用汚濁防止枠</t>
  </si>
  <si>
    <t xml:space="preserve">汚濁防止枠 </t>
  </si>
  <si>
    <t>150000m3</t>
  </si>
  <si>
    <t>QSK-110003-VG</t>
  </si>
  <si>
    <t xml:space="preserve">グラブ式浚渫船等の作業船により水底の土砂や底泥を浚渫する際、グラブバケットの接触による汚濁防止カーテンの損傷を防ぐ浚渫作業用汚濁防止装置を提供する。 </t>
  </si>
  <si>
    <t>ブレード &amp; フラット グラブ工法</t>
  </si>
  <si>
    <t>標準グラブ(円弧グラブ)による浚渫</t>
  </si>
  <si>
    <t>27531m2</t>
  </si>
  <si>
    <t>QSK-120003-VG</t>
  </si>
  <si>
    <t>[H29評価促進]</t>
  </si>
  <si>
    <t xml:space="preserve">本工法では底面が真平らなバケットを使用し、海底地盤を大きく掘り取らず、均しや押し潰しにより仕上げる。この結果、従来の円弧グラブによる掘削仕上げより余掘り量の大幅減少と、平坦な仕上げ面が得られる。従って土砂処分場延命化や出来形精度の向上などが期待される。  </t>
  </si>
  <si>
    <t>海底地形探知ソナー施工管理システム</t>
  </si>
  <si>
    <t>GPS施工管理装置、レッド測深</t>
  </si>
  <si>
    <t>2989m3</t>
  </si>
  <si>
    <t>KKK-140004-VE</t>
  </si>
  <si>
    <t xml:space="preserve">港湾、河川浚渫(床掘)工事におけるグラブ浚渫(床掘)工において、ソナーを利用し安全・安心に海底形状を測深し、浚渫(床掘)精度を上げるための記録と表示を行う施工管理システムである。 </t>
  </si>
  <si>
    <t>KKK-140004-VE</t>
    <phoneticPr fontId="3"/>
  </si>
  <si>
    <t>台船積載量計測システム</t>
    <phoneticPr fontId="3"/>
  </si>
  <si>
    <t>略四角錐や略円錐に見立てたテープによる計測</t>
    <phoneticPr fontId="3"/>
  </si>
  <si>
    <t>100回</t>
    <rPh sb="3" eb="4">
      <t>カイ</t>
    </rPh>
    <phoneticPr fontId="3"/>
  </si>
  <si>
    <t>HKK-180001-VE</t>
  </si>
  <si>
    <t>台船上に積載された土砂や基礎捨石の体積の計測にあたり、従来は略四角錐もしくは略円錐に見立て算出していた。本技術は無人航空機(UAV)を用いて撮影した複数の写真を合成して3次元点群データを作成し、体積を算出できるシステムであり、計測時間を短縮できる。</t>
    <phoneticPr fontId="3"/>
  </si>
  <si>
    <t>グラブ浚渫工</t>
    <phoneticPr fontId="3"/>
  </si>
  <si>
    <t>土運船運搬</t>
  </si>
  <si>
    <t>土運船運航監視システム</t>
  </si>
  <si>
    <t>電話による情報の伝達</t>
  </si>
  <si>
    <t>QSK-110002-VG</t>
  </si>
  <si>
    <t xml:space="preserve">押船の位置情報、航海情報や固有情報のほかに、周辺海上の波浪や風の画像情報、押航中のバージ船や積荷の画像情報をリアルタイムに把握可能なバージ船押航遠隔監視システム。  </t>
  </si>
  <si>
    <t>バックホウ浚渫工</t>
  </si>
  <si>
    <t>バックホウ浚渫</t>
  </si>
  <si>
    <t>GCS900 バックホウ浚渫3Dガイダンスシステム</t>
  </si>
  <si>
    <t>61274m3</t>
  </si>
  <si>
    <t>QSK-090005-VG</t>
  </si>
  <si>
    <t xml:space="preserve">バックホウにRTK-GPSと角度センサーを取付け、バックホウの位置と向き、バケットの向き、爪先の位置と高さを1cmの単位でモニター表示する。キャビン内のモニターには計画等の図面とバケット等の位置が計算結果に従いリアルタイムに表示され、浚渫等の作業を行う事が出来る。  </t>
  </si>
  <si>
    <t>浚渫土工</t>
  </si>
  <si>
    <t>土砂盛土</t>
  </si>
  <si>
    <t>環境修復用の砂代替材(Hiビーズ)</t>
  </si>
  <si>
    <t>覆砂工の天然砂</t>
  </si>
  <si>
    <t>5000m3</t>
  </si>
  <si>
    <t>SKK-120002-VG</t>
  </si>
  <si>
    <t xml:space="preserve">本技術は,石炭灰による海域環境改善技術である。天然砂により海底を覆うという物理的効果に期待した従来技術に対し,石炭灰造粒物(Hiビーズ)は,栄養塩や硫化物イオンの吸着能力があり,化学的効果を併せ持つことから海域環境修復に優れた材料である。  </t>
  </si>
  <si>
    <t>マルチビームソナーシステム</t>
  </si>
  <si>
    <t>ナローマルチビーム方式による音響測深</t>
  </si>
  <si>
    <t>470400m2</t>
  </si>
  <si>
    <t>CBK-130005-VG</t>
  </si>
  <si>
    <t xml:space="preserve">海底の状況を迅速かつ詳細に計測して、記録・表示するシステムである。本システムは、計測後にデータ処理を必要とせず、計測後、直ちにコンターや3Dで表示可能であり、被災時の可航域の調査に活用できる。また機材が安価であり、港湾工事における日常管理に適している。  </t>
  </si>
  <si>
    <t>Virtual Bridge Monitor(バーチャルブリッジモニター)</t>
  </si>
  <si>
    <t>グラブの深度・開口度、潮位等の計測値による施工管理</t>
  </si>
  <si>
    <t>100日</t>
    <phoneticPr fontId="3"/>
  </si>
  <si>
    <t>SKK-170001-VE</t>
  </si>
  <si>
    <t>本技術は、浚渫におけるグラブの3D描写や各工事機器の状態を一元的に集約してリアルタイム表示し、場所を問わず複数の関係者が同時に確認できるシステムで、従来はグラブの深度・開口度、潮位等の計測値で確認していた。本技術の活用により情報化や施工性の向上が図れる。</t>
  </si>
  <si>
    <t>SKK-170001-VE</t>
    <phoneticPr fontId="3"/>
  </si>
  <si>
    <t>可航幅監視システム</t>
    <phoneticPr fontId="3"/>
  </si>
  <si>
    <t>作業船装備のGPS装置</t>
    <phoneticPr fontId="3"/>
  </si>
  <si>
    <t>50000m3</t>
    <phoneticPr fontId="3"/>
  </si>
  <si>
    <t>QSK-190004-VE</t>
  </si>
  <si>
    <t>一般航行船舶の航行に必要な可航幅と、グラブ浚渫船等作業船の位置情報を相対的にモニター表示し、確実に可航幅を提供するシステム。</t>
    <phoneticPr fontId="3"/>
  </si>
  <si>
    <t>土捨工</t>
  </si>
  <si>
    <t>土運船運搬工</t>
  </si>
  <si>
    <t>海上衝突防止支援システム</t>
  </si>
  <si>
    <t>船舶レーダーによる周辺船舶の航行監視</t>
  </si>
  <si>
    <t>1式</t>
    <phoneticPr fontId="3"/>
  </si>
  <si>
    <t>HRK-170001-VE</t>
  </si>
  <si>
    <t>海上工事における土運船運搬及び資材運搬・曳航時にレーダーの外部出力信号を利用し、一般航行船舶と自船との衝突防止を支援するため自動でガイダンスを行うシステムである。自動ガイダンスによりヒューマンエラーを防止し、衝突事故の抑制が図れる。</t>
  </si>
  <si>
    <t>HRK-170001-VE</t>
    <phoneticPr fontId="3"/>
  </si>
  <si>
    <t>運航支援システム</t>
    <phoneticPr fontId="3"/>
  </si>
  <si>
    <t>押船操船者及び監視員による誘導・監視</t>
    <phoneticPr fontId="3"/>
  </si>
  <si>
    <t>QSK-190002-VE</t>
  </si>
  <si>
    <t>土運船押船操船室に設置したPC又はモニター上に、土砂運搬経路(経路幅は任意に設定可能)及び土運船の位置を表示し、土運船が経路を逸脱した際は、自動警告(サイレン・ランプ)する運航支援システム。</t>
    <phoneticPr fontId="3"/>
  </si>
  <si>
    <t>揚土土捨工</t>
  </si>
  <si>
    <t>揚土土捨</t>
  </si>
  <si>
    <t>ダンプトラック濁水落下防止カバー</t>
  </si>
  <si>
    <t>泥土の土質改良によるダンプ運搬</t>
  </si>
  <si>
    <t>QSK-090004-VG</t>
  </si>
  <si>
    <t xml:space="preserve">一般的な10tダンプトラック荷台に「ダンプトラック濁水落下防止カバー」を取付けることにより、泥土から発生する濁水を運搬路に落下・飛散させることなく運搬が可能となる技術です。  </t>
  </si>
  <si>
    <t>基礎捨石工</t>
  </si>
  <si>
    <t>基礎捨石</t>
  </si>
  <si>
    <t>無線式ガット船施工支援システム</t>
  </si>
  <si>
    <t>捨石投入作業</t>
  </si>
  <si>
    <t>1000m3</t>
    <phoneticPr fontId="3"/>
  </si>
  <si>
    <t>KTK-110005-VG</t>
  </si>
  <si>
    <t xml:space="preserve">ガット船のブーム先端に簡易着脱可能なGPS無線ユニットを設置しオペレータがブーム先端位置をモニタ上で視認可能な捨石投入作業の支援システム。本技術の活用により艤装作業が簡略化され、ブーム上ケーブル敷設作業が省略されるため、省力化と安全性が向上した。  </t>
  </si>
  <si>
    <t>捨石本均し</t>
  </si>
  <si>
    <t>潜水作業時間管理支援システム</t>
  </si>
  <si>
    <t>潜水士のダイブコンピュターによる管理</t>
  </si>
  <si>
    <t>KTK-150009-VE</t>
  </si>
  <si>
    <t>本システムは、潜水作業のリアルタイム監視と、水中LEDによる減圧管理、潜水作業の実施を踏まえた潜水計画の表示ができるシステムです。従来の潜水作業は、潜水士のダイブコンピュータで管理していましたが、本技術により潜水作業の安全性強化と施工性向上が図れます。</t>
    <phoneticPr fontId="3"/>
  </si>
  <si>
    <t>KTK-150009-VE</t>
    <phoneticPr fontId="3"/>
  </si>
  <si>
    <t>水中コンクリート工</t>
  </si>
  <si>
    <t>水中コンクリート</t>
  </si>
  <si>
    <t>水中コンクリート施工管理システム</t>
  </si>
  <si>
    <t>レット、及びメジャーによる手作業による計測</t>
  </si>
  <si>
    <t>HKK-110005-VG</t>
  </si>
  <si>
    <t xml:space="preserve">ケーシングに設置した間隙水圧計により、計測した圧力をもとに水中コンクリート打設時の管理値であるH1(打設面に対すケーシングの挿入深さ)を計算する。また、予め閾値を設定することで、ケーシングの挿入過不足をLED信号灯によりリアルタイムに表示する。  </t>
  </si>
  <si>
    <t>自律水温制御パイプクーリングシステム「WIT P-Cool 3A」</t>
  </si>
  <si>
    <t>冷却水の自然冷却や強制冷却による手動制御</t>
  </si>
  <si>
    <t>QSK-150003-VE</t>
  </si>
  <si>
    <t>マスコンクリート温度ひび割れ制御として実施するパイプクーリングにおいて、冷却水の水温を自動制御できる循環装置で、従来は、冷却水の自然冷却や強制冷却による手動制御で対応していた。本技術の活用により、冷却水を適切な温度に制御することができる。</t>
  </si>
  <si>
    <t>QSK-150003-VE</t>
    <phoneticPr fontId="3"/>
  </si>
  <si>
    <t>本体工（ケーソン式・ブロック式）</t>
  </si>
  <si>
    <t>ケーソン・本体ブロック製作工</t>
  </si>
  <si>
    <t>足場</t>
  </si>
  <si>
    <t>KSタラップ</t>
  </si>
  <si>
    <t xml:space="preserve">梯子 </t>
  </si>
  <si>
    <t>1函</t>
    <rPh sb="1" eb="2">
      <t>ハコ</t>
    </rPh>
    <phoneticPr fontId="3"/>
  </si>
  <si>
    <t>HKK-130001-VG</t>
  </si>
  <si>
    <t xml:space="preserve">ケーソンの鉄筋組立時(後)の隔壁において、鉄筋を乗り超えて他のマス(3方向へ)移動を行うための昇降設備です。設置後は4点支持及び手摺があり安定性がよく、転倒のおそれが少なく、保管時も折りたためる為場所を取りません。  </t>
  </si>
  <si>
    <t>型枠</t>
  </si>
  <si>
    <t xml:space="preserve">ケーソン製作(内型枠スライド)時の型枠支持用ブラケット工法 </t>
  </si>
  <si>
    <t>ケーソン製作工の鋼製型枠組立組外</t>
  </si>
  <si>
    <t>4460m2</t>
  </si>
  <si>
    <t>HKK-150001-VE</t>
  </si>
  <si>
    <t xml:space="preserve">防波堤・岸壁等のケーソン製作時の内型枠組立組外に用いる工法で、従来は一層毎内型枠をマス外に仮置きをして型枠支持金具を取り付けていたが、本工法では特殊金具を用いてマス外に出すこと無く次の層の内型枠組立ができる。 </t>
  </si>
  <si>
    <t>HKK-150001-VE</t>
    <phoneticPr fontId="3"/>
  </si>
  <si>
    <t>ケーソン進水据付工</t>
  </si>
  <si>
    <t>据付</t>
  </si>
  <si>
    <t>ケーソン据付システム 函ナビ</t>
  </si>
  <si>
    <t>ウインチ方式及び吊降し方式によるケーソン据付工</t>
  </si>
  <si>
    <t>CBK-130002-VG</t>
  </si>
  <si>
    <t xml:space="preserve">函ナビは、海上作業となるケーソンの据付管理を強力にバックアップする業務支援システムです。ケーソンの位置や姿勢をリアルタイムに知ることができ、据付精度や作業効率が向上します。また、ウインチ操作等が遠隔操作でき、安全性も向上します。  </t>
  </si>
  <si>
    <t>Zero Guide Navi(ゼロガイドナビ)</t>
  </si>
  <si>
    <t>3,000t級ケーソンの一連据付方式による据付</t>
  </si>
  <si>
    <t>KKK-120001-VG</t>
  </si>
  <si>
    <t xml:space="preserve">本技術は、自動追尾式トータルステーションあるいはGPSを用いた据付誘導システムで、従来は、トランシット、レベル、テープ等を用いた手測量で対応していた。本技術の活用により、位置情報をリアルタイムに把握できるため、据付精度の向上と安全性の確保を図れます。  </t>
  </si>
  <si>
    <t>ケーソン据付支援システム WIT C-Moni</t>
  </si>
  <si>
    <t>KTK-150003-VE</t>
  </si>
  <si>
    <t>本システムは、ケーソン据付時の位置誘導、姿勢管理、注排水管理をリアルタイムにモニタリングするシステムで、従来は、トランシット、レベル、テープを用いた測量で対応していた。本システムの活用により、ケーソン据付時の安全性および据付精度が向上する。</t>
  </si>
  <si>
    <t>KTK-150003-VE</t>
    <phoneticPr fontId="3"/>
  </si>
  <si>
    <t>ケーソン注水管理システム</t>
  </si>
  <si>
    <t>人力による水位計測とポンプ操作</t>
  </si>
  <si>
    <t>1函</t>
  </si>
  <si>
    <t>THK-150001-VE</t>
  </si>
  <si>
    <t>本技術は、ケーソン据付(又は仮置)時の注水及び浮上時の排水を、リアルタイムに水位計測された各桝間の水位差に基づくポンプの自動制御により管理するシステムである。本技術の活用により、ケーソンの注排水作業時の省人化及び安全性、施工性の向上を図ることができる。</t>
    <phoneticPr fontId="3"/>
  </si>
  <si>
    <t>THK-150001-VE</t>
    <phoneticPr fontId="3"/>
  </si>
  <si>
    <t>ケーソン据付情報化施工システム 「ToAMS」</t>
  </si>
  <si>
    <t>ケーソン据付(ウインチ方式)</t>
    <phoneticPr fontId="3"/>
  </si>
  <si>
    <t>KTK-160013-VE</t>
  </si>
  <si>
    <t>本技術は、ケーソン据付作業において、函体の誘導・姿勢監視、注排水の監視・操作、ウインチ操作を遠隔で一元管理するシステムである。一元管理と遠隔操作により、据付精度の向上と無人化による安全性向上を図ることが出来る。</t>
    <phoneticPr fontId="3"/>
  </si>
  <si>
    <t>KTK-160013-VE</t>
    <phoneticPr fontId="3"/>
  </si>
  <si>
    <t>本体ブロック据付工</t>
  </si>
  <si>
    <t>本体ブロック据付</t>
  </si>
  <si>
    <t>ケーソン自動注水制御システム</t>
  </si>
  <si>
    <t>人力によるケーソン注水管理</t>
  </si>
  <si>
    <t>KTK-120002-VG</t>
  </si>
  <si>
    <t xml:space="preserve">本技術は、ケーソンマス内の水位を自動計測し、注水ポンプを自動制御することでケーソン姿勢を制御するシステムであり、従来は、作業員がレッドにより水位計測し、水中ポンプを手動で操作し、対応していた。本技術の活用により、ケーソン据付時の安定化を図られる。  </t>
  </si>
  <si>
    <t>クレーン吊荷制御装置「GYCO」(ジャイコ)</t>
  </si>
  <si>
    <t>PCホロー桁据付時の介錯ロープを使用した人力による吊荷の制御</t>
    <phoneticPr fontId="3"/>
  </si>
  <si>
    <t>11本</t>
    <rPh sb="2" eb="3">
      <t>ホン</t>
    </rPh>
    <phoneticPr fontId="3"/>
  </si>
  <si>
    <t>THK-180003-VE</t>
  </si>
  <si>
    <t>本技術は、ジャイロ効果を利用した遠隔操作による吊荷制御装置であり、従来は、介錯ロープを使用した人力による吊荷の制御で対応していた。本技術の活用により、ブロック据付等の吊荷作業の安全性・効率性の向上が期待できる。</t>
    <phoneticPr fontId="3"/>
  </si>
  <si>
    <t>THK-180003-VE</t>
    <phoneticPr fontId="3"/>
  </si>
  <si>
    <t>遠隔現場支援システム「V-CUBE　コラボレーション」</t>
  </si>
  <si>
    <t>携帯電話を用いた通話とタブレット等を用いた画像やデータ閲覧による情報共有</t>
  </si>
  <si>
    <t>THK-180002-VE</t>
  </si>
  <si>
    <t xml:space="preserve"> 本システムは、現場と現場事務所とが遠隔に位置する港湾工事の施工管理において、ICTを活用し、映像、音声と電子データをもとに、現場と現場事務所双方でリアルタイムに情報共有が可能な遠隔現場支援システムである。</t>
    <phoneticPr fontId="3"/>
  </si>
  <si>
    <t>THK-180002-VE</t>
    <phoneticPr fontId="3"/>
  </si>
  <si>
    <t>本体工（場所打式）</t>
  </si>
  <si>
    <t>場所打コンクリート工</t>
  </si>
  <si>
    <t>高耐久海水練りコンクリート</t>
  </si>
  <si>
    <t>真水を使用したコンクリート</t>
  </si>
  <si>
    <r>
      <t>1000</t>
    </r>
    <r>
      <rPr>
        <sz val="11"/>
        <rFont val="ＭＳ Ｐゴシック"/>
        <family val="3"/>
        <charset val="128"/>
      </rPr>
      <t>m3</t>
    </r>
    <phoneticPr fontId="3"/>
  </si>
  <si>
    <t>KTK-140001-VR</t>
  </si>
  <si>
    <t>混合セメントと海水用特殊混和剤を使用した海水練りコンクリートであり、同一配合の真水練りコンクリートや海水のみを使用したコンクリートに比べて強度と水密性に優れ、同等の製造・施工性を有する。離島、海上、沿岸部の工事など真水の入手が困難な場合に有効である。</t>
  </si>
  <si>
    <t>KTK-140001-VR</t>
    <phoneticPr fontId="3"/>
  </si>
  <si>
    <t>品質管理</t>
    <phoneticPr fontId="3"/>
  </si>
  <si>
    <t>コンクリート温度監視システム</t>
  </si>
  <si>
    <t>ハンディロガーを用いた部材内外の個別温度監視</t>
    <phoneticPr fontId="3"/>
  </si>
  <si>
    <t>90日</t>
    <rPh sb="2" eb="3">
      <t>ニチ</t>
    </rPh>
    <phoneticPr fontId="3"/>
  </si>
  <si>
    <t>KTK-160007-VE</t>
  </si>
  <si>
    <t>マスコンクリートの温度ひび割れ防止・抑制や、暑中コンクリート、寒中コンクリートなど、養生における養生温度等を監視するシステムで、従来は、ハンディロガーを用いた個別温度監視で対応していた。本技術の活用により、養生温度監視を容易かつ確実に実施できる。</t>
    <phoneticPr fontId="3"/>
  </si>
  <si>
    <t>KTK-160007-VE</t>
    <phoneticPr fontId="3"/>
  </si>
  <si>
    <t>本体工（捨石・捨ブロック式）</t>
  </si>
  <si>
    <t>捨ブロック工</t>
    <phoneticPr fontId="3"/>
  </si>
  <si>
    <t>捨ブロック据付</t>
  </si>
  <si>
    <t>コマロックレッコカン</t>
  </si>
  <si>
    <t>クレーンフックを使用したブロック仮置き、据付工事</t>
  </si>
  <si>
    <t>69個</t>
    <phoneticPr fontId="3"/>
  </si>
  <si>
    <t>HKK-170002-VE</t>
  </si>
  <si>
    <t xml:space="preserve">消波、根固めブロック仮置き、据付リリースフック。 </t>
  </si>
  <si>
    <t>HKK-170002-VE</t>
    <phoneticPr fontId="3"/>
  </si>
  <si>
    <t>本体工（鋼杭式）</t>
  </si>
  <si>
    <t>ジオモニ</t>
  </si>
  <si>
    <t>手測量による杭誘導</t>
  </si>
  <si>
    <t>4月</t>
    <rPh sb="1" eb="2">
      <t>ガツ</t>
    </rPh>
    <phoneticPr fontId="3"/>
  </si>
  <si>
    <t>KTK-100009-VG</t>
  </si>
  <si>
    <t xml:space="preserve">トータルステーション(以下、TS)とズームカメラを一体化させることにより、自動測量機能と遠隔モニタリング機能を併せ持った遠隔TV監視システム。杭打設の場合、モニタに設計杭打設位置と杭打設状況を表示させ、オペレータはモニタを見ながら杭誘導・杭打設ができる。  </t>
  </si>
  <si>
    <t>ISチュービング</t>
  </si>
  <si>
    <t>2ヶ月</t>
    <rPh sb="2" eb="3">
      <t>ゲツ</t>
    </rPh>
    <phoneticPr fontId="3"/>
  </si>
  <si>
    <t>KTK-140011-VE</t>
  </si>
  <si>
    <t xml:space="preserve">本技術は、デジタルカメラ内蔵型トータルステーションを利用した、映像による杭の建込精度(鉛直性)監視システムで、従来は、手測量による杭誘導で対応していた。本技術の活用により、自動計測による建込精度の管理ができるため、施工精度の向上が図れる。  </t>
  </si>
  <si>
    <t>KTK-140011-VE</t>
    <phoneticPr fontId="3"/>
  </si>
  <si>
    <t>AR Navi ジオモニⅡ</t>
  </si>
  <si>
    <t>手測量による施工管理</t>
  </si>
  <si>
    <t>KTK-160027-VE</t>
  </si>
  <si>
    <t>杭、ケーソン、ジャケット等の施工管理や出来形管理において、TS映像と三次元設計のAR化画像をモニター上でリアルタイム合成表示させる施工管理支援システムで、従来は、手測量による施工管理で対応していた。本技術の活用により、管理の省力化や情報共有化が図れる。</t>
  </si>
  <si>
    <t>KTK-160027-VE</t>
    <phoneticPr fontId="3"/>
  </si>
  <si>
    <t>3D鋼管杭打設管理システム</t>
  </si>
  <si>
    <t>測量器具で杭を視準し、誘導しながら杭の建込みおよび杭打ちを行う方法</t>
  </si>
  <si>
    <t>10日</t>
    <rPh sb="2" eb="3">
      <t>ニチ</t>
    </rPh>
    <phoneticPr fontId="3"/>
  </si>
  <si>
    <t>CBK-150003-VR</t>
  </si>
  <si>
    <t>本技術は高さの異なる2点の杭位置をノンプリズム式TSで視準し、杭の任意の位置での移動量や傾斜をモニターに表示できるシステムである。従来はトランシットで視準し、オペレータに伝達していた。本技術の活用により、省力化が図られ、施工精度の向上が期待できる。</t>
    <phoneticPr fontId="3"/>
  </si>
  <si>
    <t>CBK-150003-VR</t>
    <phoneticPr fontId="3"/>
  </si>
  <si>
    <t>被覆・根固工</t>
  </si>
  <si>
    <t>潜水士位置監視機能搭載ブロック据付施工管理システム(WIT-B・Fix)</t>
  </si>
  <si>
    <t>8t型被覆ブロック運搬据付工事</t>
  </si>
  <si>
    <t>KTK-090004-VG</t>
  </si>
  <si>
    <t xml:space="preserve">本システムは、起重機船・クレーン付台船と潜水士やブロック等の吊荷位置をリアルタイムモニタリングするものです。据付位置は画面上で実座標上にプロットされ、履歴を記録しつつ吊荷・潜水士位置を把握できるので、効率的に高精度かつ安全な施工と施工管理が可能です。  </t>
  </si>
  <si>
    <t>潜水作業施工管理システム</t>
  </si>
  <si>
    <t>潜水士の平面位置は呼吸泡の位置で、深度は潜水士からの連絡で把握。</t>
  </si>
  <si>
    <t>CBK-170003-VE</t>
  </si>
  <si>
    <t>本技術は、ブロック据付作業等においてGPSとトランスポンダと水圧式深度計を使用することで、起重機船の誘導、据付ブロックと潜水士の位置の把握、及び潜水士の減圧管理を行い、潜水作業の施工の効率化および安全性向上が期待できる。</t>
    <phoneticPr fontId="3"/>
  </si>
  <si>
    <t>CBK-170003-VE</t>
    <phoneticPr fontId="3"/>
  </si>
  <si>
    <t>パワフルユニット</t>
  </si>
  <si>
    <t>ふとんかご(海用)</t>
  </si>
  <si>
    <t>CBK-120003-VG</t>
  </si>
  <si>
    <t>本技術は、仮設道路や護岸の応急復旧、海岸保全施設の基礎工などに用いるポリエステル繊維を使用した袋体です。従来は被覆石、コンクリートブロック、ふとんかごなどが用いられていました。本技術の活用により、施工性の向上、コスト縮減、品質の向上が期待できます。</t>
  </si>
  <si>
    <t>上部工</t>
  </si>
  <si>
    <t>上部コンクリート工</t>
  </si>
  <si>
    <t>鉄筋</t>
  </si>
  <si>
    <t>CFCC(緊張材)</t>
  </si>
  <si>
    <t xml:space="preserve">PC鋼より線(PC鋼より線を使用したPC構造物) </t>
  </si>
  <si>
    <t>1m</t>
  </si>
  <si>
    <t>CBK-130004-VG</t>
  </si>
  <si>
    <t xml:space="preserve">本技術は、錆びない「CFCC」を湾港や沿岸のコンクリート構造物の緊張材として使用するものである。従来は、PC鋼材等が使われていた。本技術活用により、塩害による早期劣化を防ぎ、補修補強を削減でき、供用サービスの阻害を無くし、維持管理に要する全体費用を軽減できる。 </t>
  </si>
  <si>
    <t xml:space="preserve">CFCC(コンクリート補強筋) </t>
  </si>
  <si>
    <t xml:space="preserve">鉄筋(鉄筋を用いたコンクリート構造物) </t>
  </si>
  <si>
    <t>CBK-130003-VG</t>
  </si>
  <si>
    <t>本技術は、錆びない「CFCC」をコンクリート補強筋に使用することで、塩害対策の「コンクリートかぶり」を必要とせず、塩害対策のための維持管理における補修補強コストも軽減できる。</t>
  </si>
  <si>
    <t>サーモフィッター</t>
  </si>
  <si>
    <r>
      <t>100</t>
    </r>
    <r>
      <rPr>
        <sz val="11"/>
        <rFont val="ＭＳ Ｐゴシック"/>
        <family val="3"/>
        <charset val="128"/>
      </rPr>
      <t>m2</t>
    </r>
    <phoneticPr fontId="3"/>
  </si>
  <si>
    <t>KTK-160028-VE</t>
  </si>
  <si>
    <t>本技術は、寒中コンクリートやマスコンクリートの温度ひび割れ対策として型枠に容易に着脱できる断熱型枠パッドで、従来は、ジェットヒーター等による給熱養生で対応していた。本技術の活用により、コンクリート保温養生を容易に実施できるため、経済性と施工性が向上する。</t>
  </si>
  <si>
    <t>KTK-160028-VE</t>
    <phoneticPr fontId="3"/>
  </si>
  <si>
    <t>T&amp;C防食-塩害用-</t>
  </si>
  <si>
    <t xml:space="preserve">表面被覆工法 </t>
  </si>
  <si>
    <t>HKK-110001-VG</t>
  </si>
  <si>
    <t xml:space="preserve">塩分環境に曝されるコンクリート構造物に対し、無機質浸透性材料を2種類塗布・含浸させる事で、塩害に対する耐久性を飛躍的に高める技術である。 表層部分の細孔を不溶性ガラス質で充填し緻密化する事で、耐凍害性、防汚(藻)性、表面硬度増が併せて期待できる。  </t>
  </si>
  <si>
    <t>コンクリートの初期養生工法「GETTキュア」</t>
  </si>
  <si>
    <t xml:space="preserve">コンクリート仕上げから養生マットによる湿潤養生開始までの極初期の放置養生 </t>
  </si>
  <si>
    <t>CBK-140003-VE</t>
  </si>
  <si>
    <t xml:space="preserve">コンクリートの初期養生工法「GETTキュア」は、コンクリート表面仕上げ後から従来の湿潤マット等による養生を行うまでの極初期材齢コンクリート表面に散布・塗布することにより、初期の乾燥を防ぎ、初期ひび割れの発生を抑制し、表層部の品質を向上する工法です。 </t>
  </si>
  <si>
    <t>CBK-140003-VE</t>
    <phoneticPr fontId="3"/>
  </si>
  <si>
    <t>消波ブロック工</t>
  </si>
  <si>
    <t>消波ブロック製作</t>
  </si>
  <si>
    <t>コマシートシルバー</t>
  </si>
  <si>
    <t>防寒養生囲い</t>
  </si>
  <si>
    <t>HKK-110007-VG</t>
  </si>
  <si>
    <t xml:space="preserve">当技術は、寒中コンクリート施工における防寒、保温養生シートです。重量が軽く、保温性に優れており、また異形ブロックの各サイズに合わせたシートをレンタルすることにより経済性が向上します。 色々なサイズの養生シートを在庫しております。 </t>
  </si>
  <si>
    <t>ラクナ・Ⅳ</t>
  </si>
  <si>
    <t>標準三角型ブロック(災害復旧工事の設計要領,社団法人 全国防災協会編集)</t>
  </si>
  <si>
    <t>HRK-080001-VG</t>
  </si>
  <si>
    <t xml:space="preserve">本技術は放射型消波ブロックの表面にくぼみを有し、孔と脚先が噛合って動揺・転落の伝達を遮断し安定性が向上する。さらに空隙率の増大により経済性・品質も向上する。本技術の活用により高い安定性とコストダウンが期待できる。  </t>
  </si>
  <si>
    <t>テトラネオ</t>
  </si>
  <si>
    <t>4脚集合体型異形ブロック</t>
  </si>
  <si>
    <t>KTK-100005-VG</t>
  </si>
  <si>
    <t xml:space="preserve">本技術は、港湾・漁港構造物等の耐波安定性を向上させる新しい種類の異形ブロックを提供するものである。本技術の活用により、建設当初における施工費の低廉化、工期の短縮、そして海藻の着生促進等による水域環境への親和性の向上を実現することができる。  </t>
  </si>
  <si>
    <t xml:space="preserve">超微粒子含浸性コンクリート養生剤(サンマテラーアクアバンク) </t>
  </si>
  <si>
    <t>散水・シート養生による湿潤養生</t>
  </si>
  <si>
    <r>
      <t>9</t>
    </r>
    <r>
      <rPr>
        <sz val="11"/>
        <rFont val="ＭＳ Ｐゴシック"/>
        <family val="3"/>
        <charset val="128"/>
      </rPr>
      <t>0個</t>
    </r>
    <rPh sb="2" eb="3">
      <t>コ</t>
    </rPh>
    <phoneticPr fontId="3"/>
  </si>
  <si>
    <t>OKK-160001-VE</t>
  </si>
  <si>
    <t xml:space="preserve">本材料は、超微粒子成分が含浸する塗布型養生剤であり、従来の散水・シート養生に比べ、脱型直後の塗布によりコンクリート内部へ速やかに含浸し不溶性で緻密な結晶組織を形成することで水分逸散を抑えることが可能となり、養生作業の短縮、品質向上に寄与する。 </t>
  </si>
  <si>
    <t>OKK-160001-VE</t>
    <phoneticPr fontId="3"/>
  </si>
  <si>
    <t>セレキュア ブロック</t>
  </si>
  <si>
    <t>HRK-160001-VE</t>
  </si>
  <si>
    <t>当技術は、消波根固めブロックなどの製作現場において、1枚のシートで湿潤、保温養生が行えるシートです。また、高強度、高耐久で破れ難く、繰り返し使用することが可能であり、施工性、経済的の向上が期待できます。</t>
  </si>
  <si>
    <t>HRK-160001-VE</t>
    <phoneticPr fontId="3"/>
  </si>
  <si>
    <t>型枠内面強化工法</t>
  </si>
  <si>
    <t>一般的なブロック製作工</t>
  </si>
  <si>
    <r>
      <t>10㎡</t>
    </r>
    <r>
      <rPr>
        <sz val="11"/>
        <rFont val="ＭＳ Ｐゴシック"/>
        <family val="3"/>
        <charset val="128"/>
      </rPr>
      <t>(</t>
    </r>
    <r>
      <rPr>
        <sz val="11"/>
        <rFont val="ＭＳ Ｐゴシック"/>
        <family val="3"/>
        <charset val="128"/>
      </rPr>
      <t>型枠面積</t>
    </r>
    <r>
      <rPr>
        <sz val="11"/>
        <rFont val="ＭＳ Ｐゴシック"/>
        <family val="3"/>
        <charset val="128"/>
      </rPr>
      <t>)</t>
    </r>
    <phoneticPr fontId="3"/>
  </si>
  <si>
    <t>QSK-140003-VE</t>
  </si>
  <si>
    <t>本技術は鋼製型枠ブロック製作工時、型枠搬入前に型枠内面に特殊コート(ブロックプライマーN)を1回塗布することで製作期間中錆の発錆を抑制する型枠内面強化工法です。本技術の活用により、従来のケレン・補修作業等のコスト及び粉塵の削減が図られます。</t>
  </si>
  <si>
    <t>QSK-140003-VE</t>
    <phoneticPr fontId="3"/>
  </si>
  <si>
    <t>消波ブロック据付</t>
  </si>
  <si>
    <t>クレーン作業安全誘導システム</t>
  </si>
  <si>
    <t>消波ブロック50t運搬据付 海上一連方式</t>
  </si>
  <si>
    <t>HRK-120001-VG</t>
  </si>
  <si>
    <t xml:space="preserve">海上ブロック据付け工事において、作業の安全性と施工性の向上を目指した海上クレーン作業安全誘導システム。 </t>
  </si>
  <si>
    <t>消波・根固ブロック据付用高強度玉掛索(コマストロングワイヤ)</t>
  </si>
  <si>
    <t>6×37 O/Oの玉掛索用ワイヤロープ</t>
  </si>
  <si>
    <t>OKK-150001-VE</t>
  </si>
  <si>
    <t>本技術は、消波・根固ブロック据付、撤去工事における玉掛索用ワイヤロープであり、従来は、麻心ワイヤ6×37 O/Oなどで対応していた。本技術の活用により、安全性と強度を確保しつつ、作業性・経済性の向上が期待できる。</t>
  </si>
  <si>
    <t>OKK-150001-VE</t>
    <phoneticPr fontId="3"/>
  </si>
  <si>
    <t>消波ブロック吊上装置『F3C』</t>
  </si>
  <si>
    <t>潜水士作業による吊上げ方式(玉掛け方式)</t>
  </si>
  <si>
    <t>28個</t>
    <rPh sb="2" eb="3">
      <t>コ</t>
    </rPh>
    <phoneticPr fontId="3"/>
  </si>
  <si>
    <t>KKK-160001-VE</t>
  </si>
  <si>
    <t>[R5準推奨]
[活用促進]</t>
    <rPh sb="3" eb="4">
      <t>ジュン</t>
    </rPh>
    <phoneticPr fontId="3"/>
  </si>
  <si>
    <t>本技術は独自装置による消波ブロック吊上作業の機械化を行う技術であり、従来は潜水士作業による吊上げ方式(玉掛け方式)で対応していた。本技術により機械式吊具の遠隔操作による無人化を実現し、迅速且つ低コストで安全な消波ブロックの据付・撤去の施工を可能にする。</t>
    <phoneticPr fontId="3"/>
  </si>
  <si>
    <t>KKK-160001-VE</t>
    <phoneticPr fontId="3"/>
  </si>
  <si>
    <t>超柔軟玉掛けワイヤロープ「ゴクナン/ソフトアイ」</t>
  </si>
  <si>
    <t>術	JIS G 3525 6x37</t>
    <phoneticPr fontId="3"/>
  </si>
  <si>
    <t>KTK-170004-VE</t>
  </si>
  <si>
    <t>重量物の据付・撤去などの作業において使用する玉掛け用ワイヤロープで、従来技術よりも非常に優れた柔軟性を持ち、玉掛け作業を格段に安全・省力で行うことができる。</t>
    <phoneticPr fontId="3"/>
  </si>
  <si>
    <t>KTK-170004-VE</t>
    <phoneticPr fontId="3"/>
  </si>
  <si>
    <t>重量物据付用超高強度軽量玉掛けワイヤロープ「きわみ」</t>
  </si>
  <si>
    <t>JIS G 3525 IWRC 6xFi(29)</t>
    <phoneticPr fontId="3"/>
  </si>
  <si>
    <t>KTK-170003-VE</t>
  </si>
  <si>
    <t>重量物の据付・撤去において使用する玉掛け用ワイヤロープで、従来技術よりも高い強度を確保しながらサイズダウンと軽量化することによりコストダウンと作業性向上を実現する。</t>
    <phoneticPr fontId="3"/>
  </si>
  <si>
    <t>KTK-170003-VE</t>
    <phoneticPr fontId="3"/>
  </si>
  <si>
    <t>ブロック据付け支援システム</t>
  </si>
  <si>
    <t>消波ブロック据付(1スイング)据え付け(乱積み)8t</t>
  </si>
  <si>
    <t>KTK-100013-VG</t>
  </si>
  <si>
    <t>ブロック据付け時にクレーンブーム及び船体にGPSを搭載し据付目標位置・目標転船位置と現在位置をリアルタイムにオペレータに提供することにより施工の効率化を図るものである。また、施工上の障害・制約範囲を画面に表示することで安全の注意喚起を促すものである。</t>
  </si>
  <si>
    <t>陸上地盤改良工</t>
  </si>
  <si>
    <t>固化工</t>
  </si>
  <si>
    <t>深層混合処理杭</t>
  </si>
  <si>
    <t>OPTジェット工法</t>
  </si>
  <si>
    <t>薬液注入工(二重管ダブルパッカー工法)</t>
  </si>
  <si>
    <t>KTK-100011-VG</t>
  </si>
  <si>
    <t xml:space="preserve">本技術は、高速施工により幅広い改良体径(φ1.3～φ4.2m)を効率的に造成する工法である。その結果、スラリー噴射量が少量となるため低排泥・低変位を実現することができる。本技術の活用により、経済性の向上および工期の短縮が期待できる。  </t>
  </si>
  <si>
    <t>CDM-EXCEED工法</t>
    <phoneticPr fontId="3"/>
  </si>
  <si>
    <t>スラリー撹拌工二軸施工(変位低減型)杭径1600mm</t>
    <phoneticPr fontId="3"/>
  </si>
  <si>
    <t>5000㎡</t>
    <phoneticPr fontId="3"/>
  </si>
  <si>
    <t>CBK-190001-VE</t>
  </si>
  <si>
    <t>本技術は次世代型大口径深層混合処理工法で、従来はスラリー撹拌工二軸施工(変位低減型)杭径1600mmで対応していた。本技術の活用により、施工性の向上、コスト縮減が図られる。</t>
    <phoneticPr fontId="3"/>
  </si>
  <si>
    <t>固化工</t>
    <phoneticPr fontId="3"/>
  </si>
  <si>
    <t>RMP工法(MSTタイプ・Jタイプ)</t>
    <phoneticPr fontId="3"/>
  </si>
  <si>
    <t>スラリー撹拌工(φ1000mm×2)</t>
    <phoneticPr fontId="3"/>
  </si>
  <si>
    <t>3000m3</t>
    <phoneticPr fontId="3"/>
  </si>
  <si>
    <t>KTK-170005-VR</t>
  </si>
  <si>
    <t>RMP工法(MSTタイプ・Jタイプ)は、大口径タイプの地盤改良工法であり、従来技術の3～4倍の大口径改良(改良面積比)が可能である。 MSTタイプはφ1600mmの大径ヘッドを2軸化しており、Jタイプは高圧噴射を併用することでφ2000mmまでの2軸改良が可能である。</t>
    <phoneticPr fontId="3"/>
  </si>
  <si>
    <t>KTK-170005-VR</t>
    <phoneticPr fontId="3"/>
  </si>
  <si>
    <t>締固工</t>
  </si>
  <si>
    <t>サンドコンパクションパイル</t>
  </si>
  <si>
    <t>SAVE-SP工法</t>
  </si>
  <si>
    <t>薬液注入工(二重管ストレーナー工法(複相式)、懸濁液型)</t>
  </si>
  <si>
    <t>500m2</t>
  </si>
  <si>
    <t>SKK-090002-VG</t>
  </si>
  <si>
    <t>[H28推奨]
[活用促進]</t>
  </si>
  <si>
    <t>小型施工機を用いて狭隘地や既設構造物直下の地盤を締固める工法。従来は薬液注入工による固化で対応していた。従来技術に比べ大幅なコスト、工期の低減が可能であり、また使用する流動化砂は薬液注入工の注入材に比べ、周辺環境への影響も低減される。</t>
  </si>
  <si>
    <t>SDP-N工法</t>
  </si>
  <si>
    <t>サンドコンパクションパイル工法</t>
  </si>
  <si>
    <t>1000本</t>
    <rPh sb="4" eb="5">
      <t>ホン</t>
    </rPh>
    <phoneticPr fontId="3"/>
  </si>
  <si>
    <t>KTK-100012-VG</t>
  </si>
  <si>
    <t xml:space="preserve">本技術は特殊先端機能を装備し、回転貫入方法により低振動低騒音で締固め砂杭を造成する工法で、従来は振動騒音が発生するバイブロハンマー工法により対応していた。本技術の活用により周辺環境の抑制が図られ、近接構造物や近隣住民への環境配慮が大いに期待できる。  </t>
  </si>
  <si>
    <t xml:space="preserve">蔵衛門Pad </t>
  </si>
  <si>
    <t xml:space="preserve">手書きを主とした黒板による工事写真撮影及び手入力による工事写真整理・工事写真台帳作成業務 </t>
  </si>
  <si>
    <t>KTK-160024-VE</t>
  </si>
  <si>
    <t xml:space="preserve">従来、木製黒板とカメラにより工事写真撮影が行われていたが、本技術は、カメラ機能付きタブレット端末とクラウドサービスを使用して、撮影情報の入力、その情報を基にした電子小黒板入り工事写真の撮影、撮影した工事写真台帳の自動作成を一貫して行う技術となっている。 </t>
  </si>
  <si>
    <t>KTK-160024-VE</t>
    <phoneticPr fontId="3"/>
  </si>
  <si>
    <t>カルシア改質土</t>
  </si>
  <si>
    <t>浚渫土単独による造成</t>
  </si>
  <si>
    <t>1000000m3</t>
  </si>
  <si>
    <t>CBK-150001-VR</t>
  </si>
  <si>
    <t>カルシア改質土は、粘土・シルト分の多い軟弱な浚渫土にカルシア改質材(原材料:転炉系製鋼スラグ)を混合し、浚渫土の物理的・化学的性状を改質した材料で、強度増進・濁り抑制・海域底質浄化等の効果を有し、浅場干潟造成・浚渫窪地埋戻し・埋立て等に活用できる。</t>
    <phoneticPr fontId="3"/>
  </si>
  <si>
    <t>CBK-150001-VR</t>
    <phoneticPr fontId="3"/>
  </si>
  <si>
    <t>基層</t>
  </si>
  <si>
    <t>アスファルト舗装密度測定器「ペイブトラッカー」</t>
  </si>
  <si>
    <t xml:space="preserve">コア抜きによる密度・締固試験 </t>
  </si>
  <si>
    <t>12000m2</t>
  </si>
  <si>
    <t>KTK-160019-VE</t>
  </si>
  <si>
    <t xml:space="preserve">本技術は、アスファルト舗装の密度・締固率・空隙率を非破壊で測定する製品で、従来は、コア抜きによる密度・締固試験で対応していた。本技術の活用により、舗装工事に必要な密度測定を非破壊で実施できるため、施工性や経済性が向上する。 </t>
  </si>
  <si>
    <t>KTK-160019-VE</t>
    <phoneticPr fontId="3"/>
  </si>
  <si>
    <t>土系舗装用改良材、特殊針葉樹皮改良材「JGS-CCクレイ」</t>
  </si>
  <si>
    <t xml:space="preserve">防草シートもしくは土木シートを敷設した上に、砕石を敷き均らす雑草対策型簡易舗装。 </t>
  </si>
  <si>
    <t>KTK-110003-VG</t>
  </si>
  <si>
    <t xml:space="preserve">本資材は、針葉樹(スギ・ヒノキ)の皮層を原料としたリサイクル土壌改良材。 砂ぼこりのたつ運動場やグラウンド、水はけの悪い公園などは、本資材を混合することにより、その性状を改善させます。 また、針葉樹皮の特性により、雑草種子の発芽を抑える効果があります。 </t>
  </si>
  <si>
    <t>仮設道路工</t>
  </si>
  <si>
    <t>仮設道路</t>
  </si>
  <si>
    <t xml:space="preserve">プラシキ </t>
  </si>
  <si>
    <t xml:space="preserve">敷鉄板 </t>
  </si>
  <si>
    <t>KTK-160010-VE</t>
  </si>
  <si>
    <t xml:space="preserve">本製品は、再生ポリエチレンを用いた安全敷板で、従来は敷鉄板で対応していた。本製品の活用により、軽量であるため、これまで必要であった設置・撤去時の重機作業が不要となり、経済性および安全性、施工性が向上する。保管が容易であるため、防災備蓄にも適している。 </t>
  </si>
  <si>
    <t>KTK-160010-VE</t>
    <phoneticPr fontId="3"/>
  </si>
  <si>
    <t>リピーボード</t>
  </si>
  <si>
    <t>KTK-140006-VE</t>
  </si>
  <si>
    <t>本技術は、再生ポリエチレンを用いた軽量敷板で、従来は敷鉄板で対応していた。本技術の活用により、重機を使用していた敷設・撤去が人力のみで容易に行え、施工性の向上および使用後のリユース・再資源化によるリサイクル性の向上が図れます。</t>
  </si>
  <si>
    <t>KTK-140006-VE</t>
    <phoneticPr fontId="3"/>
  </si>
  <si>
    <t>アルウォーク</t>
  </si>
  <si>
    <t>鋼製足場ブラケット</t>
  </si>
  <si>
    <r>
      <t>100</t>
    </r>
    <r>
      <rPr>
        <sz val="11"/>
        <rFont val="ＭＳ Ｐゴシック"/>
        <family val="3"/>
        <charset val="128"/>
      </rPr>
      <t>m</t>
    </r>
    <phoneticPr fontId="3"/>
  </si>
  <si>
    <t>KKK-170004-VE</t>
  </si>
  <si>
    <t>本技術は、コンクリート型枠設置・撤去用あるいは垂直・傾斜面用のアルミ製仮設足場ブラケットで、従来は、鋼製足場ブラケットで対応していた。本技術の活用により、軽量化や設置方法の多様性により、安全性および施工性の向上が期待できる。</t>
  </si>
  <si>
    <t>KKK-170004-VE</t>
    <phoneticPr fontId="3"/>
  </si>
  <si>
    <t>ピコソーラーパワーサプライ</t>
  </si>
  <si>
    <t>KTK-170014-VE</t>
  </si>
  <si>
    <t>沿岸部や離島、山岳部、被災地など商用電源や燃料型発電機の調達が困難な現場に有効な、直流給電方式の簡易式独立ソーラー電源で、従来は、燃料型発電機で対応していた。本技術の活用により、燃料補給が不要となり、安全性の向上や周辺環境への配慮が可能となる。</t>
    <phoneticPr fontId="3"/>
  </si>
  <si>
    <t>KTK-170014-VE</t>
    <phoneticPr fontId="3"/>
  </si>
  <si>
    <t>測量調査</t>
    <phoneticPr fontId="3"/>
  </si>
  <si>
    <t>水中三次元座標測量システム</t>
  </si>
  <si>
    <t>地上誘導による水中基準点測量</t>
    <phoneticPr fontId="3"/>
  </si>
  <si>
    <t>1標点</t>
    <rPh sb="1" eb="3">
      <t>ヒョウテン</t>
    </rPh>
    <phoneticPr fontId="3"/>
  </si>
  <si>
    <t>HRK-160003-VE</t>
  </si>
  <si>
    <t>本装置はRTK-GPS、傾斜計およびポールで構成され、海底および水底の任意点の平面位置(x,y)、高さ(z)を精度良く求め、水中基準点を三次元座標で表示することができる。水中部の法線測量、測線測量、仮水準点測量に適用できる。</t>
    <phoneticPr fontId="3"/>
  </si>
  <si>
    <t>HRK-160003-VE</t>
    <phoneticPr fontId="3"/>
  </si>
  <si>
    <t>測量調査</t>
  </si>
  <si>
    <t>UAVとNMBによる計測技術『ベルーガEarth』</t>
    <phoneticPr fontId="3"/>
  </si>
  <si>
    <t>地上及び汀線部のトータルステーションによる測量と水中部の音響測深機(4方向)による深浅測量</t>
    <phoneticPr fontId="3"/>
  </si>
  <si>
    <t>1㎢</t>
    <phoneticPr fontId="3"/>
  </si>
  <si>
    <t>KTK-170011-VE</t>
    <phoneticPr fontId="3"/>
  </si>
  <si>
    <t>ドローンによる航空写真測量と水中のナローマルチビームによる測量を組み合わせて、汀線部を含めた広範囲な陸上と水中の3Dモデル作成や、ドローンによる映像情報を定期的に事務所等の遠隔地に配信し、現況把握する技術である。</t>
    <phoneticPr fontId="3"/>
  </si>
  <si>
    <t>KTK-170011-VE</t>
  </si>
  <si>
    <t>RTD-INCOTEST</t>
  </si>
  <si>
    <t>被覆物撤去・肉厚測定・原状復旧</t>
  </si>
  <si>
    <t>480測定点数</t>
    <rPh sb="3" eb="5">
      <t>ソクテイ</t>
    </rPh>
    <rPh sb="5" eb="7">
      <t>テンスウ</t>
    </rPh>
    <phoneticPr fontId="3"/>
  </si>
  <si>
    <t>KKK-140002-VR</t>
  </si>
  <si>
    <t xml:space="preserve">RTD-INCOTESTは炭素鋼の対象物に付着・施工された被覆物(貝・海草等の海洋生成物、FRP、ウレタン、コンクリート等)を撤去せずに試験が可能で、被覆物上からパルス渦電流を対象に付加し、被覆厚さに比例した試験範囲(フットプリント)内の平均肉厚を検出する技術である。  </t>
  </si>
  <si>
    <t>KKK-140002-VR</t>
    <phoneticPr fontId="3"/>
  </si>
  <si>
    <t>浅海底観測システム</t>
  </si>
  <si>
    <t xml:space="preserve">維持管理計画書策定のための現地調査(潜水調査) </t>
  </si>
  <si>
    <t>9000m2</t>
  </si>
  <si>
    <t>CBK-160003-VR</t>
    <phoneticPr fontId="3"/>
  </si>
  <si>
    <t>遠隔操作無人船(ROV)に搭載したビデオカメラで水中のコンクリート構造物等を撮影し、位置情報付の画像を合成する技術で、従来は潜水士による目視で対応していた。本技術の活用により、工期短縮と品質及び安全性の向上が期待できる。</t>
  </si>
  <si>
    <t xml:space="preserve">水中点検ロボット(アクジャスター搭載型ROV) </t>
  </si>
  <si>
    <t>潜水士による水中構造物の点検</t>
  </si>
  <si>
    <t>KTK-150011-VR</t>
    <phoneticPr fontId="3"/>
  </si>
  <si>
    <t>本技術「ディアグ」は、水中での構造物の点検に使用する技術で、従来は、潜水士が水中に潜り目視での点検を行っていた。本技術の活用で潜水士による作業がなくなり、点検作業の安全性向上がより図れます。</t>
  </si>
  <si>
    <t xml:space="preserve">トータルステーションを用いた自動変位計測システム(Loop Man) </t>
  </si>
  <si>
    <t xml:space="preserve">測量機を用いた人的測量 </t>
  </si>
  <si>
    <t>QSK-130006-VG</t>
  </si>
  <si>
    <t>本技術は、構造物の変位についてトータルステーションを用いて自動計測するシステムで、従来は、測量機を用いた人的測量で対応していた。本技術の活用により、人的測量がなくなり、経済性の向上が図れます。24時間連続監視によるリアルタイム注意喚起が可能になります。</t>
  </si>
  <si>
    <t>産業用水中ドローンDiveUnit300</t>
  </si>
  <si>
    <t>KTK-200007-VR</t>
    <phoneticPr fontId="3"/>
  </si>
  <si>
    <t>本技術「DiveUnit300」は水中での構造物点検に使用する技術で、従来潜水士が潜水できず未確認であった深度領域(水深100m以深)を、本技術の活用で調査、作業可能になり最大水深300mまで調査可能。未確認であった海底構造物の点検調査が可能になります。</t>
    <phoneticPr fontId="3"/>
  </si>
  <si>
    <t>管路曲り測定装置 NEMONAVI</t>
  </si>
  <si>
    <t>挿入式傾斜計</t>
  </si>
  <si>
    <t>6箇所</t>
  </si>
  <si>
    <t>KTK-160006-VE</t>
  </si>
  <si>
    <t>本技術は、ジャイロを用いた全方位対応可能な小口径管路の曲り測定装置で、従来は、挿入式傾斜計で対応していた。本技術の活用により、これまで鉛直方向の変位しか計測できなかったが、水平方向や斜め方向の管路も測定できるため、様々な用途に適用することが可能となる。</t>
    <phoneticPr fontId="3"/>
  </si>
  <si>
    <t>KTK-160006-VE</t>
    <phoneticPr fontId="3"/>
  </si>
  <si>
    <t>無線式傾斜監視システム チルフォメーション</t>
  </si>
  <si>
    <t xml:space="preserve">	有線式の固定型傾斜計</t>
    <phoneticPr fontId="3"/>
  </si>
  <si>
    <t>KTK-170010-VE</t>
    <phoneticPr fontId="3"/>
  </si>
  <si>
    <t>本技術は、広域の地表面や構造物の傾斜観測について、小型2軸傾斜計および無線中継機を用いて遠隔一元監視するシステムで、従来は、有線式の固定型傾斜計で対応していた。本技術の活用により、広域にわたる傾斜管理を容易かつ経済的に実施できる。</t>
    <phoneticPr fontId="3"/>
  </si>
  <si>
    <t>小型波高観測装置「デジクラゲ」</t>
    <phoneticPr fontId="3"/>
  </si>
  <si>
    <t>ブイ式波高計</t>
    <phoneticPr fontId="3"/>
  </si>
  <si>
    <t>QSK-170002-VE</t>
  </si>
  <si>
    <t>本製品は簡易型の波高観測装置であり、従来は海象観測装置で対応していた。本製品の活用により、設置機材の小型化、省力化、コスト削減、長周期波(うねり)のリアルタイム観測の効果が期待できる。</t>
    <phoneticPr fontId="3"/>
  </si>
  <si>
    <t>QSK-170002-VE</t>
    <phoneticPr fontId="3"/>
  </si>
  <si>
    <t>安全対策工</t>
    <phoneticPr fontId="3"/>
  </si>
  <si>
    <t>安全対策工</t>
  </si>
  <si>
    <t>ハイブリッド型運航監視システム「COS-NET」</t>
  </si>
  <si>
    <t>AIS送受信機を利用した船舶動静管理</t>
  </si>
  <si>
    <t>6隻</t>
    <rPh sb="1" eb="2">
      <t>セキ</t>
    </rPh>
    <phoneticPr fontId="3"/>
  </si>
  <si>
    <t>CBK-120001-VG</t>
  </si>
  <si>
    <t xml:space="preserve">港湾工事において、位置情報発信端末、AIS、船舶レーダー等を利用し、工事用船舶や一般船舶の動静情報を監視するシステムである。スマートフォン型発信端末やPC型発信端末の自動警報(画面・音)発信機能により、海上衝突事故を防止することができる。  </t>
  </si>
  <si>
    <t>航行船舶監視システム みはりちゃん</t>
  </si>
  <si>
    <t>監視船・目視による航行船舶監視</t>
  </si>
  <si>
    <t>5隻分/月</t>
    <rPh sb="1" eb="2">
      <t>セキ</t>
    </rPh>
    <rPh sb="2" eb="3">
      <t>ブン</t>
    </rPh>
    <rPh sb="4" eb="5">
      <t>ツキ</t>
    </rPh>
    <phoneticPr fontId="3"/>
  </si>
  <si>
    <t>CBK-120002-VG</t>
  </si>
  <si>
    <t xml:space="preserve">工事海域における船舶運行状況を、AIS(船舶自動識別装置)情報及び携帯電話位置情報、レーダー画像データをインターネットサーバーを用いて、各作業船及び事務所で参照可能とすることで、工事船舶の航行安全に寄与する技術。  </t>
  </si>
  <si>
    <t>NEWネオソーラーⅢ</t>
  </si>
  <si>
    <t>HRK-130001-VG</t>
  </si>
  <si>
    <t xml:space="preserve">本製品は、全方向・2パターンのLED同期点滅により危険箇所を明示する製品で、従来は2方向1パターンの不規則点滅の工事灯で対応していた。 本技術の活用により、港湾海岸工事、空港工事、河川・道路工事へ使用範囲の拡大が図られ、夜間危険箇所の明示が向上できる。  </t>
  </si>
  <si>
    <t>船舶航行検知システム</t>
  </si>
  <si>
    <t>船員による目視監視</t>
  </si>
  <si>
    <t>KKK-090002-VG</t>
  </si>
  <si>
    <t xml:space="preserve">本技術は、回転式レーザ距離計を利用した船舶航行検知システムで、従来は船員による目視監視により対応していたものである。本技術の活用により、潮位変動や船舶の大きさに関係なく船舶を検知できる。  </t>
  </si>
  <si>
    <t>潜水用一酸化炭素検出装置</t>
  </si>
  <si>
    <t>なし</t>
  </si>
  <si>
    <t>KKK-110001-VG</t>
  </si>
  <si>
    <t xml:space="preserve">一酸化炭素検出警報装置を使用し、潜水士へ供給する空気中に50ppm以上の一酸化炭素の濃度を検出時、警報を発し潜水士に対する安全を確保するものである。  </t>
  </si>
  <si>
    <t>作業船運航支援・施工管理支援システム(WIT-MVS)</t>
  </si>
  <si>
    <t>AIS送受信機を利用した運航管理</t>
  </si>
  <si>
    <t>2隻</t>
    <rPh sb="1" eb="2">
      <t>セキ</t>
    </rPh>
    <phoneticPr fontId="3"/>
  </si>
  <si>
    <t>KTK-090002-VG</t>
  </si>
  <si>
    <t xml:space="preserve">本システムは、一般船舶と工事用作業船の動向をインターネット上で監視できる工事用運航管理支援システムです。従来と違い、閲覧には専用機器が不要です。このため、関係機関などと情報を共有でき、工事作業船の円滑な施工調整や海上交通の安全性向上が図れます。  </t>
  </si>
  <si>
    <t>交通災害防止システム 航行MSCO/DRAムスコ</t>
  </si>
  <si>
    <t>AIS送受信機を使用した専用システム</t>
  </si>
  <si>
    <t>5隻</t>
    <rPh sb="1" eb="2">
      <t>セキ</t>
    </rPh>
    <phoneticPr fontId="3"/>
  </si>
  <si>
    <t>KTK-100007-VG</t>
  </si>
  <si>
    <t xml:space="preserve">ICT技術を活用し、ボイスアナウンスシステムを搭載したGPS内蔵PDAを使用して、位置情報と連動してリアルタイムに警報を出す交通災害防止システム。船舶又はダンプトラック等とAIS船の現在位置と状態を事務所のPC画面で一元管理できる運航(運行)管理支援システム。  </t>
  </si>
  <si>
    <t>ネットワーク型 転落事故救援支援システム</t>
  </si>
  <si>
    <t>作業員による見回り監視</t>
  </si>
  <si>
    <t>KTK-110002-VG</t>
  </si>
  <si>
    <t xml:space="preserve">本技術は、水検知センサーを搭載した通信機を利用し、海中転落時に船舶へ異常をリアルタイムに通知するシステムである。従来は作業員の不在から事故発生を把握していたが、本技術の活用により、現場担当者が事故発生を即座に検知でき、迅速な救助への寄与が期待できる。  </t>
  </si>
  <si>
    <t>船舶安全監視システム</t>
  </si>
  <si>
    <t>作業船にAISを搭載させた場合の安全監視</t>
  </si>
  <si>
    <t>12ヶ月</t>
    <rPh sb="3" eb="4">
      <t>ゲツ</t>
    </rPh>
    <phoneticPr fontId="3"/>
  </si>
  <si>
    <t>QSK-110005-VG</t>
  </si>
  <si>
    <t>船舶安全監視システム」は、港湾工事における一般船舶(AIS搭載船舶)の安全対策と作業船の運航監視のために作られたシステムです</t>
  </si>
  <si>
    <t>i-ShipNavi船舶運航支援システム</t>
  </si>
  <si>
    <t>作業船にAIS送受信器を装備した船舶運航安全対策</t>
  </si>
  <si>
    <t>5台</t>
    <rPh sb="1" eb="2">
      <t>ダイ</t>
    </rPh>
    <phoneticPr fontId="3"/>
  </si>
  <si>
    <t>QSK-120008-VG</t>
  </si>
  <si>
    <t>本技術は作業船にiPadを携帯した船舶運航安全対策で、従来は作業船にAIS送受信機を装備した船舶運航安全対策であった。本技術の活用により、コストメリットが向上し、施工性の向上が期待できる。</t>
  </si>
  <si>
    <t>気象海象予測システム 羅針盤</t>
  </si>
  <si>
    <t>一般気象サイトの天気予報</t>
  </si>
  <si>
    <t>1工事現場</t>
    <rPh sb="1" eb="3">
      <t>コウジ</t>
    </rPh>
    <rPh sb="3" eb="5">
      <t>ゲンバ</t>
    </rPh>
    <phoneticPr fontId="3"/>
  </si>
  <si>
    <t>QSK-140001-VG</t>
  </si>
  <si>
    <t xml:space="preserve">全日本海域の1kmメッシュかつ10日先迄の風・波・降雨等の予測情報をパソコン・スマートフォン・携帯電話で閲覧を可能にした。HPでの簡易操作で予測地点20箇所を登録・変更でき航路予測機能では航路上5地点の時系列予測を実現した。一部の湾では波高の予測精度を改善した。  </t>
  </si>
  <si>
    <t>潜水深度管理システム</t>
  </si>
  <si>
    <t>捨石投入均し工事(従来の潜水士による潜水作業)</t>
  </si>
  <si>
    <t>THK-100001-VG</t>
  </si>
  <si>
    <t xml:space="preserve">本システムは、潜水作業を伴う作業において、潜水士船上の管理用パソコン画面で潜水士の潜水深度と経過時間をリアルタイムに確認することで、減圧症等の高気圧障害を予防することができ潜水作業の安全性の向上が図れます。  </t>
  </si>
  <si>
    <t>船舶動静共有航行支援システム</t>
  </si>
  <si>
    <t xml:space="preserve">作業船運航支援・施工管理支援システム </t>
  </si>
  <si>
    <t>KTK-180007-VE</t>
    <phoneticPr fontId="3"/>
  </si>
  <si>
    <t xml:space="preserve">本技術は、携帯アプリで船舶情報の把握、同じアプりを使用している端末同士で位置情報の共有や通話を可能とし、危険通報も兼ね備えた技術です。従来のAIS設置、無線機設置等を簡素化し、携帯端末を利用しながら安全性を向上します。 </t>
  </si>
  <si>
    <t>港湾情報システム</t>
  </si>
  <si>
    <t>AIS受信機と無線機を利用した船舶動静管理</t>
  </si>
  <si>
    <t>HKK-150002-VE</t>
  </si>
  <si>
    <t xml:space="preserve">本技術は船舶の動静管理を管理する技術でAIS情報、船の入出港予定時間を携帯端末へリアルタイムでに表示し、同じアプりを使用している端末同士で位置情報も共有できる技術です。従来のAIS設置、無線での入出港時間の連絡などを行わずに安全性を向上できます。 </t>
  </si>
  <si>
    <t>HKK-150002-VE</t>
    <phoneticPr fontId="3"/>
  </si>
  <si>
    <t>航行ルートボイスNaviシステム</t>
  </si>
  <si>
    <t>海図および標識による航行</t>
  </si>
  <si>
    <t>KTK-150006-VE</t>
  </si>
  <si>
    <t xml:space="preserve">本システムは、作業船が常に一定のルートを航行できるようGPSでナビゲートする海上のナビゲーションシステムで、従来は、海図および標識による航行で対応していた。本システムの活用により、一般船舶の航行を第一優先とした工事船舶の安全航行をサポートできる。 </t>
  </si>
  <si>
    <t>KTK-150006-VE</t>
    <phoneticPr fontId="3"/>
  </si>
  <si>
    <t xml:space="preserve">ローカル型作業船運航管理システム(WIT Ship Finder 3A) </t>
  </si>
  <si>
    <t xml:space="preserve">レーダー(AIS+ARPA機能付) </t>
  </si>
  <si>
    <t>5隻(作業船団)</t>
  </si>
  <si>
    <t>KTK-140009-VE</t>
  </si>
  <si>
    <t>本システムは、海上工事の運航管理者が、一般船舶、作業船団の運航状況をシステムPCで統括監視するシステムで、従来は、各作業船がそれぞれレーダー画面で監視していた。本システムの活用により、運航管理者による統括監視が可能となり、海上工事の安全性が向上する。</t>
  </si>
  <si>
    <t>KTK-140009-VE</t>
    <phoneticPr fontId="3"/>
  </si>
  <si>
    <t>航行安全監視システム</t>
  </si>
  <si>
    <t xml:space="preserve">目視確認とGISによる航行監視 </t>
  </si>
  <si>
    <t>5隻</t>
  </si>
  <si>
    <t>KTK-130001-VG</t>
  </si>
  <si>
    <t xml:space="preserve">本技術はレーダやAISで捕捉できない一般船舶を監視カメラ、工事用船舶をGNSSで監視することで工事海域の船舶動静を把握する統合化システムで、従来は、安全監視員を配置して対応していた。本技術の活用によって見誤りや連絡遅延を排除し、効率化、スピード化が図られる。 </t>
  </si>
  <si>
    <t>作業船位置管理支援システム WIT Barge Depth System</t>
  </si>
  <si>
    <t>海図および標識による位置管理</t>
  </si>
  <si>
    <t>KTK-150005-VE</t>
  </si>
  <si>
    <t>本システムは、施工内容に応じた様々な背景図にGPS・方位情報をもった作業船舶を表示するシステムで、従来は、海図および標識による位置管理で対応していた。本システムの活用により、作業船の位置管理が容易になるため、施工性および安全性の向上を図ることができる。</t>
  </si>
  <si>
    <t>KTK-150005-VE</t>
    <phoneticPr fontId="3"/>
  </si>
  <si>
    <t>投錨管理システム WIT toPoint Anchor</t>
  </si>
  <si>
    <t>玉ブイによる目視管理</t>
  </si>
  <si>
    <t>1投錨回</t>
    <phoneticPr fontId="3"/>
  </si>
  <si>
    <t>KTK-150004-VE</t>
  </si>
  <si>
    <t>本システムは、作業船団の投錨誘導および投錨管理システムで、従来は、玉ブイによる目視管理で対応していた。本システムの活用により、複数隻のアンカーを一元的にリアルタイムでモニタリングできる。</t>
  </si>
  <si>
    <t>KTK-150004-VE</t>
    <phoneticPr fontId="3"/>
  </si>
  <si>
    <t>船舶レーダーモニタリングシステム</t>
  </si>
  <si>
    <t>船舶レーダーによる一般航行船舶の動静監視</t>
  </si>
  <si>
    <t>CBK-160004-VE</t>
  </si>
  <si>
    <t>本システムは、一般航行船舶(AIS搭載船およびAIS非搭載船)や作業船の位置情報および警報を、PCモニターにて同一画面表示できる船舶動静監視システムである。本システムの活用により、海上作業時において、一般航行船舶への安全確保を図ることができる。</t>
    <phoneticPr fontId="3"/>
  </si>
  <si>
    <t>CBK-160004-VE</t>
    <phoneticPr fontId="3"/>
  </si>
  <si>
    <t>潜水士統合管理システム</t>
  </si>
  <si>
    <t>船員による作業と時間の計測と減圧表との照らし合わせ</t>
  </si>
  <si>
    <t>KTK-160014-VE</t>
  </si>
  <si>
    <t>本システムは、潜水作業時の潜水士の位置と呼吸、減圧作業を管理するシステムである。従来は、送気員や連絡員が計器を目視で確認していたが、本システムにより各監視要素を情報化し、PC画面上で一元管理を可能としたため、ヒューマンエラーの抑制を図ることができる。</t>
    <phoneticPr fontId="3"/>
  </si>
  <si>
    <t>KTK-160014-VE</t>
    <phoneticPr fontId="3"/>
  </si>
  <si>
    <t>WIT 潜水深度監視システム</t>
  </si>
  <si>
    <t>潜水士による潜水作業</t>
  </si>
  <si>
    <t>KTK-150002-VE</t>
  </si>
  <si>
    <t>本システムは、潜水士に水圧計を装着し、潜水深度と潜水時間をリアルタイム監視するシステムで、従来は、潜水士自身が深度を確認し、潜水士船と連絡を取っていた。本システムの活用により、潜水士船上からリアルタイム監視できるため、潜水作業の安全性が向上する。</t>
    <phoneticPr fontId="3"/>
  </si>
  <si>
    <t>KTK-150002-VE</t>
    <phoneticPr fontId="3"/>
  </si>
  <si>
    <t>気象・海象総合ポータルサイト 羅針盤PLUS</t>
  </si>
  <si>
    <t>一般気象サイトの使用及び監視員による観測</t>
    <phoneticPr fontId="3"/>
  </si>
  <si>
    <t>1年</t>
    <rPh sb="1" eb="2">
      <t>ネン</t>
    </rPh>
    <phoneticPr fontId="3"/>
  </si>
  <si>
    <t>QSK-210001-VE</t>
  </si>
  <si>
    <t>全日本海域の局所的な気象・海象を気象庁からのデータと、現場に設置した観測データをもとに最大10日先まで予測し、ホームページで配信を行う。 また、現場に観測機器・ウェブカメラ・電光掲示板を導入することで、遠隔での現場確認・作業員への危険報知が可能になる。</t>
    <phoneticPr fontId="3"/>
  </si>
  <si>
    <t>QSK-210001-VE</t>
    <phoneticPr fontId="3"/>
  </si>
  <si>
    <t>航行船舶監視システムKS2</t>
    <phoneticPr fontId="3"/>
  </si>
  <si>
    <t>AIS・レーダー・GPS情報と電話・無線等による周囲船舶との連絡、および目視による周囲船舶の監視</t>
    <phoneticPr fontId="3"/>
  </si>
  <si>
    <t>4セット</t>
    <phoneticPr fontId="3"/>
  </si>
  <si>
    <t>QSK-180001-VE</t>
    <phoneticPr fontId="3"/>
  </si>
  <si>
    <t>海上作業において船舶衝突等災害が発生しないよう、入出港船舶・AIS・レーダー・MCA無線位置情報を活用した全船舶の動静を一元管理し、一般船舶の航行を優先するためのシステムで、従来は監視船及び目視で対応していた。本技術の活用で一般船舶の航行安全を向上させる。</t>
    <phoneticPr fontId="3"/>
  </si>
  <si>
    <t>航行MSCO/DRAムスコ-RC (情報収集機能強化型 海陸交通災害防止システム)</t>
  </si>
  <si>
    <t>簡易AISとARPA機能付レーダーの設置と見張員の配置</t>
    <phoneticPr fontId="3"/>
  </si>
  <si>
    <t>KTK-170008-VE</t>
  </si>
  <si>
    <t>ICT技術と船舶レーダー及び電子海図を活用し、AIS非搭載船を含めた他船と自船(車)位置・警戒エリア等を識別し、画面表示・音声・警報音でリアルタイムに警報を出すことで、運転者・運行管理者の安全運行を支援する海陸交通災害防止システム</t>
    <phoneticPr fontId="3"/>
  </si>
  <si>
    <t>KTK-170008-VE</t>
    <phoneticPr fontId="3"/>
  </si>
  <si>
    <t>PK-MNC170/見リオン'S(ミリオンズ)</t>
  </si>
  <si>
    <t>屋外型有線ネットワークカメラ</t>
    <phoneticPr fontId="3"/>
  </si>
  <si>
    <t>KTK-170015-VE</t>
  </si>
  <si>
    <t>高画質かつ超広角固定レンズネットワークカメラを用いた現場遠隔監視技術で、従来は、屋外型有線ネットワークカメラで対応していた。本技術の活用により、現場の広範囲に亘る遠隔監視が可能となるため、工事の進捗監視や安全監視等、施工性や安全性の向上が期待できる。</t>
    <phoneticPr fontId="3"/>
  </si>
  <si>
    <t>KTK-170015-VE</t>
    <phoneticPr fontId="3"/>
  </si>
  <si>
    <t>作業性、快適性が向上した固型式救命胴衣(2013年型式承認基準適合)</t>
    <phoneticPr fontId="3"/>
  </si>
  <si>
    <t>固型式救命胴衣</t>
    <phoneticPr fontId="3"/>
  </si>
  <si>
    <t>1着</t>
    <rPh sb="1" eb="2">
      <t>チャク</t>
    </rPh>
    <phoneticPr fontId="3"/>
  </si>
  <si>
    <t>KTK-210005-VE</t>
  </si>
  <si>
    <t>本技術は浮力体を細分化構造にする技術で、従来は一般的な2～4分割構造だった。 本技術の活用により、作業がしやすく、体表面の熱気を逃がし、港湾、河川工事の際に救命胴衣を着用する使用者の作業性、快適性が向上する効果が図れる。</t>
    <phoneticPr fontId="3"/>
  </si>
  <si>
    <t>作業員位置監視システム「W・M・S」(Worker・Management・System)</t>
    <phoneticPr fontId="3"/>
  </si>
  <si>
    <t>船上に監視員を配置する</t>
    <phoneticPr fontId="3"/>
  </si>
  <si>
    <t>3月</t>
    <rPh sb="1" eb="2">
      <t>ツキ</t>
    </rPh>
    <phoneticPr fontId="3"/>
  </si>
  <si>
    <t>QSK-190007-VE</t>
  </si>
  <si>
    <t>作業船を使用する海上作業に於いて、作業船上の船員の位置及び作業状況をリアルタイムに取得し、船員を効率的に配置すると共にその作業位置が危険を伴う場合には個別に船員に警報を発する。従来は作業船上の安全管理者(監視員)が目視で対応した。</t>
    <phoneticPr fontId="3"/>
  </si>
  <si>
    <t>AR安全可視化システム</t>
  </si>
  <si>
    <t>海図、標識、水深測定等の情報を用いた目視監視</t>
    <phoneticPr fontId="3"/>
  </si>
  <si>
    <t>30 日</t>
    <phoneticPr fontId="3"/>
  </si>
  <si>
    <t>KTK-190007-VE</t>
  </si>
  <si>
    <t>対象物の位置情報等をカメラ画像上にAR表示させることにより位置情報の確認や安全確保の支援ツールとして活用するシステムで、従来は、海図、水深測定等による目視監視で対応していた。本技術の活用により、視覚的な航行・施工管理が可能となるため、安全性が向上する。</t>
    <phoneticPr fontId="3"/>
  </si>
  <si>
    <t>航行(運行)支援システム 『ARナビ』</t>
    <phoneticPr fontId="3"/>
  </si>
  <si>
    <t>誘導船(先導車)による誘導</t>
    <phoneticPr fontId="3"/>
  </si>
  <si>
    <t>KKK-180002-VE</t>
  </si>
  <si>
    <t>本システムは、船舶および車両の操船者(運転手)に対して、高性能カメラで撮影した映像上に航行(運行)経路や危険エリアを拡張現実(AR)として表示し、視覚情報と音声情報で分かり易くナビゲーションするシステムである。</t>
    <phoneticPr fontId="3"/>
  </si>
  <si>
    <t>3D作業船位置管理支援システム</t>
    <phoneticPr fontId="3"/>
  </si>
  <si>
    <t>二次元データの作業船位置情報+ワイヤー長によるグラブや吊荷位置情報</t>
    <phoneticPr fontId="3"/>
  </si>
  <si>
    <t>KKK-170009-VE</t>
  </si>
  <si>
    <t>ICTを活用する海上工事全般において、作業船の位置や作業の状態、工事目的物の形状などを三次元表示するシステムで、従来は、平面の二次元データ等で対応していた。本技術の活用により、施工状況の可視化が可能となるため、作業の効率化、施工精度の向上が期待できる。</t>
    <phoneticPr fontId="3"/>
  </si>
  <si>
    <t xml:space="preserve">インジケーター付き膨脹式救命胴衣(H25年基準改定適合品) </t>
  </si>
  <si>
    <t xml:space="preserve">膨脹式救命胴衣 </t>
  </si>
  <si>
    <t>KKK-140001-VE</t>
  </si>
  <si>
    <t xml:space="preserve">港湾、河川工事の安全具として用いる膨脹式救命胴衣(H25年型式承認基準に適合)のボンベや水感知センサーの状態を本体を広げて取り出さなくても、一目で判断できるようにすることで始業前点検が容易(省力化)かつ確実(安全性の向上)に行える。 </t>
  </si>
  <si>
    <t>KKK-140001-VE</t>
    <phoneticPr fontId="3"/>
  </si>
  <si>
    <t>作業性を向上した膨張式救命胴衣(水感知機能付)(型式承認新基準適合品)</t>
  </si>
  <si>
    <t>膨張式救命胴衣</t>
  </si>
  <si>
    <t>KTK-160004-VE</t>
  </si>
  <si>
    <t>従来の膨張式救命胴衣の前身丈を1/2程の長さにしたことにより、港湾、河川工事等における船上作業、岸壁作業、橋梁工事 等、落水事故が想定される工事において、使用者の安全性、生産性を向上させることができる。</t>
    <phoneticPr fontId="3"/>
  </si>
  <si>
    <t>KTK-160004-VE</t>
    <phoneticPr fontId="3"/>
  </si>
  <si>
    <t>ノルトロックワッシャー</t>
    <phoneticPr fontId="3"/>
  </si>
  <si>
    <t>摩擦に依存しないボルトナットの緩み止めシステム</t>
    <phoneticPr fontId="3"/>
  </si>
  <si>
    <t>KKK-190002-VE</t>
  </si>
  <si>
    <t>本技術は、ボルト・ナットの緩み防止対策として、特殊構造の2枚組ワッシャーで回転緩みを物理的に防止するもので、一般のボルト・ナットに本技術のワッシャーを付加するだけで、通常の平座金を使用することなく、高い緩み止め効果を発揮することができる。</t>
    <phoneticPr fontId="3"/>
  </si>
  <si>
    <t>KKK-190002-VE</t>
    <phoneticPr fontId="3"/>
  </si>
  <si>
    <t>KWシート</t>
  </si>
  <si>
    <t>ポリエステルシートによる養生</t>
    <phoneticPr fontId="3"/>
  </si>
  <si>
    <t>10体</t>
    <rPh sb="2" eb="3">
      <t>タイ</t>
    </rPh>
    <phoneticPr fontId="3"/>
  </si>
  <si>
    <t>KKK-190001-VE</t>
  </si>
  <si>
    <t>本技術は消波、根固、被覆、護岸、方塊ブロックの躯体形状に対応した保水養生用シートであり、従来は脱枠後に、散水を行い、水分蒸発の防止のためにポリエステルシートで覆っていた。本技術の活用により、保水養生が容易になり、コンクリートの品質向上をはかれる。</t>
    <phoneticPr fontId="3"/>
  </si>
  <si>
    <t>KKK-190001-VE</t>
    <phoneticPr fontId="3"/>
  </si>
  <si>
    <t>空港舗装工</t>
    <phoneticPr fontId="3"/>
  </si>
  <si>
    <t>LEDハイブリットタワーライト</t>
  </si>
  <si>
    <t xml:space="preserve">投光機(投光車) </t>
  </si>
  <si>
    <t>HKK-140001-VR</t>
  </si>
  <si>
    <t>夜間工事に使用する照明装置で、LED照明をバッテリーで点灯させる事で、コストが安価となる大型夜間照明装置。</t>
  </si>
  <si>
    <t>HKK-140001-VE</t>
    <phoneticPr fontId="3"/>
  </si>
  <si>
    <t>重機向け安全管理補助器具「ばか騒ぎ」</t>
  </si>
  <si>
    <t>重機作業</t>
  </si>
  <si>
    <t>CG-100032-VG</t>
  </si>
  <si>
    <t>リモコンと重機側に設置された警報装置、または、トランシーバーと重機側に設置された警報装置によって、周辺作業者(作業者)と重機のオペレーターが、互いの接近を相互に確認でき、重機と作業者の接触事故を防ぐことを目的とした安全補助器具。</t>
  </si>
  <si>
    <t>熱中症対策システム</t>
  </si>
  <si>
    <t>熱中症標識を設置しての注意喚起</t>
  </si>
  <si>
    <t>HK-100022-VG</t>
  </si>
  <si>
    <t xml:space="preserve">炎天下の工事現場や高温多湿の室内といった過酷な労働環境において、熱中症指標の国際規格「WBGT」をほぼリアルタイムに遠隔計測・記録し、危険水準に達した段階で即座にパトランプを鳴動させて熱中症の危険を周知し、作業員の安全確保を図るシステム。  </t>
  </si>
  <si>
    <t>緊急時情報提供システム 「QRクイックレスキュー」</t>
  </si>
  <si>
    <t>ヘルメットに血液型、氏名、会社名のシールを貼る</t>
  </si>
  <si>
    <t>100 現場</t>
  </si>
  <si>
    <t>HK-120024-VG</t>
  </si>
  <si>
    <t xml:space="preserve">ヘルメット、ネームプレート等に、パスワードで保護された本人識別情報のアドレスを記録したQRコードを貼り、事故等の緊急時に携帯電話でQRコードを読取り、Webサーバーにアクセスして、救急隊員、医師の治療に必要な医療情報等の提供を受ける。  </t>
  </si>
  <si>
    <t>ソーラー式LED警告灯SFL600</t>
  </si>
  <si>
    <t>乾電池が必要なタイプの警告灯</t>
  </si>
  <si>
    <t>300 日</t>
  </si>
  <si>
    <t>KK-080011-VG</t>
  </si>
  <si>
    <t xml:space="preserve">本技術はソーラーパネルから太陽光を吸収し、内部電池(ニッケル水素電池)に蓄え、効率よくLEDを点灯させます。省電力機能を利用したシステムのため、無日照エコモードで15日間連続使用可能になり、維持管理、環境面にも効果が期待できます。  </t>
  </si>
  <si>
    <t>ソーラー式LED表示機</t>
  </si>
  <si>
    <t>発電機使用の規制看板</t>
  </si>
  <si>
    <t>KK-100021-VG</t>
  </si>
  <si>
    <t xml:space="preserve">本技術は、道路工事等において活用するソーラー式のLED表示機です。発電機を使用する製品に比べ、燃料補給の労力がかからず、燃料費も不要です。また、騒音や二酸化炭素ガスの排出等、周辺環境への負荷を大きく軽減することができます。  </t>
  </si>
  <si>
    <t>熱中症事故予防の注意喚起システム</t>
  </si>
  <si>
    <t>携帯型WBGT計</t>
  </si>
  <si>
    <t>KK-110016-VG</t>
  </si>
  <si>
    <t xml:space="preserve">熱中症事故予防の為、作業現場の暑さ指数(WBGT)を常時計測・監視し、自動で熱中症注意喚起を行うシステム。従来の手動測定および人手による注意喚起と比較してリアルタイムな熱中症事故予防の実施が期待できる。  </t>
  </si>
  <si>
    <t>ヘルセンサⅡ</t>
  </si>
  <si>
    <t>バックブザー</t>
  </si>
  <si>
    <t>KT-080029-VG</t>
  </si>
  <si>
    <t xml:space="preserve">本技術は建設機械と作業者が接近した際、音と振動で作業者へ危険を知らせるヘルメット装着型の安全補助装置で、従来は機械に取り付けたバックブザーで対応していた。本技術の活用により、危険なエリア内の作業者へ速やかに警報を伝達し事故を減らすことが期待できる。  </t>
  </si>
  <si>
    <t>作業員装着警報感知システム「みはり組」</t>
  </si>
  <si>
    <t>KT-090057-VG</t>
  </si>
  <si>
    <t xml:space="preserve">本技術は重機の後退時に近赤外線を利用し運転手と作業員双方に警告するシステムで従来はバックブザーを利用し広く周囲に注意を促す事で対応していた。本技術の活用により運転手と作業員がお互い危険回避行動に移る事ができるなど安全性の向上が期待できる。  </t>
  </si>
  <si>
    <t>バックホー用作業半径内監視システム</t>
  </si>
  <si>
    <t>KT-100103-VG</t>
  </si>
  <si>
    <t xml:space="preserve">本技術は、赤外線を用いた双方向型のバックホー用作業半径内監視システムで、従来はカラーコーンによる作業範囲の明示と監視員配置で対応していた。本技術の活用により作業員とオペレータの双方が音と振動により接触による危険を感知できるため、安全性の向上に繋がる。  </t>
  </si>
  <si>
    <t>作業者接近検知システム</t>
  </si>
  <si>
    <t>QS-150004-VE</t>
  </si>
  <si>
    <t xml:space="preserve">検知機を搭載した建設機械に、ICタグを装着した作業者が全方位で任意の距離以上近づくと、運転手・作業者の双方に接近(危険)を警告するシステムである。なお、建設機械間の接近を警告することも可能である。 </t>
  </si>
  <si>
    <t>安全管理強化・工事総合管理システム 「Orpheus-3D」(オルフェウス スリーディー)</t>
  </si>
  <si>
    <t>手作業によるリスクアセスメント</t>
  </si>
  <si>
    <t>50工事/年</t>
  </si>
  <si>
    <t>KT-140096-VE</t>
  </si>
  <si>
    <t xml:space="preserve">本技術は、施工現場におけるリスクアセスメントから労働安全管理の実施・運用を行うシステムであり、従来は関連情報を手作業で集約、分析をしていた。 本技術により、安全管理に必要な各種情報集約を効率的に行うことができ、労働災害防止効果を向上させることができる。 </t>
  </si>
  <si>
    <t>全面反射ヘルメット</t>
  </si>
  <si>
    <t>一般に使用されている飛来・墜落・帯電用ヘルメット</t>
  </si>
  <si>
    <t>HR-140016-VE</t>
  </si>
  <si>
    <t xml:space="preserve">本技術は、ヘルメットを反射シートで全面カバーすることにより、夜間の被視認性、昼間の遮熱効果を高めたものである。本技術の活用により、夜間における被視認性が向上し、また遮熱効果により熱中症等に対する作業員の安全衛生環境が向上する。 </t>
  </si>
  <si>
    <t>VR事故体験・安全教育「ルッカ」</t>
  </si>
  <si>
    <t>安全教育用ビデオの視聴</t>
  </si>
  <si>
    <t>QS-190006-VE</t>
  </si>
  <si>
    <t>工事現場の安全教育において、VR技術を活用した事故体験によって労働災害意識を高めるシステムで、従来は、安全教育用ビデオ視聴で対応していた。本技術の活用により、各種災害の仮想体験により危険意識を高めることができるため、安全性の向上が期待できる。</t>
  </si>
  <si>
    <t>安全・健康管理システム「みまもりがじゅ丸」</t>
  </si>
  <si>
    <t>現場監督者による作業員の目視確認</t>
  </si>
  <si>
    <t>10人・3か月</t>
  </si>
  <si>
    <t>HK-190006-VE</t>
  </si>
  <si>
    <t>本技術は、建設現場作業員の位置情報管理・健康管理をIoTでサポートする技術で、従来は、現場監督者による作業員の目視確認で対応していた。本技術の活用により、より客観的でリアルタイムな体調管理が可能となり、現場での重大事故発生頻度の軽減が図れる。</t>
  </si>
  <si>
    <t>ヘルメットハンマー</t>
  </si>
  <si>
    <t>重機ブザー等による安全周知</t>
  </si>
  <si>
    <t>QS-190007-VE</t>
  </si>
  <si>
    <t>現場作業において、親機からの操作でヘルメットに装着した子機がヘルメットをノックし危険通知や作業合図などを周知する装置で、従来は、重機ブザー等で対応していた。本技術の活用により、激しい騒音下でも危険周知や意思疎通が図れ、第三者への騒音も軽減できる。</t>
    <phoneticPr fontId="3"/>
  </si>
  <si>
    <t>VR安全教育システム「リアルハット」</t>
  </si>
  <si>
    <t>紙資料とビデオ映像による座学</t>
    <phoneticPr fontId="3"/>
  </si>
  <si>
    <t>HK-200003-VE</t>
  </si>
  <si>
    <t>本技術はバーチャルリアリティ(VR)技術を用いて労働災害を体験するシステムである。従来は紙資料とビデオ映像による座学で安全教育を行っていたが、本技術を用いて労働災害被災者の目線に立ってディスカッションすることで、危険予知能力・安全意識の向上が期待できる。</t>
    <phoneticPr fontId="3"/>
  </si>
  <si>
    <t>現場見守る君</t>
  </si>
  <si>
    <t>主任技術者1人で一度に一つの現場管理</t>
    <phoneticPr fontId="3"/>
  </si>
  <si>
    <t>KT-190064-VE</t>
  </si>
  <si>
    <t>本技術は、主任技術者1人で現場管理が遠隔地のカメラからネット回線経由で映像で一度に複数できる技術で、従来は、主任技術者1人で一度に一つの現場管理に限られてた。本技術の活用により、主任技術者1人で一度に複数の現場管理が可能になり省人化し施工性が向上します。</t>
    <phoneticPr fontId="3"/>
  </si>
  <si>
    <t>吊荷方向制御装置「スカイジャスター」</t>
  </si>
  <si>
    <t>吊荷方向制御装置「スカイジャスター」</t>
    <phoneticPr fontId="3"/>
  </si>
  <si>
    <t>KT-190030-VE</t>
  </si>
  <si>
    <t>本技術はフライホイールのジャイロ効果を利用した吊荷方向制御装置で、従来は介錯ロープによる操作で対応していた。本技術の活用により、慣性モーメントが高い資材でも遠隔操作で吊荷に接触せずに吊荷方向の回転・停止を制御できるため、施工性および安全性の向上が図れる。</t>
    <phoneticPr fontId="3"/>
  </si>
  <si>
    <t>ICライダーZ</t>
  </si>
  <si>
    <t>10人・月</t>
    <rPh sb="2" eb="3">
      <t>ニン</t>
    </rPh>
    <rPh sb="4" eb="5">
      <t>ツキ</t>
    </rPh>
    <phoneticPr fontId="3"/>
  </si>
  <si>
    <t>QS-190009-VE</t>
  </si>
  <si>
    <t>重機作業の安全管理において、ICタグを活用して作業員検知時に音と光で運転手に警報する安全システム+分析ツールで、従来は、カラーコーンによる作業範囲の明示と監視員配置で対応していた。本技術の活用により、危険回避と再発防止が期待できるため、安全性が向上する。</t>
    <phoneticPr fontId="3"/>
  </si>
  <si>
    <t>総合気象GISプラットフォーム「Amatellus」</t>
    <phoneticPr fontId="3"/>
  </si>
  <si>
    <r>
      <rPr>
        <sz val="11"/>
        <rFont val="Microsoft YaHei UI"/>
        <family val="3"/>
        <charset val="134"/>
      </rPr>
      <t>⼀</t>
    </r>
    <r>
      <rPr>
        <sz val="11"/>
        <rFont val="ＭＳ Ｐゴシック"/>
        <family val="3"/>
        <charset val="128"/>
      </rPr>
      <t>般の気象予報による作業の中</t>
    </r>
    <r>
      <rPr>
        <sz val="11"/>
        <rFont val="Microsoft YaHei UI"/>
        <family val="3"/>
        <charset val="134"/>
      </rPr>
      <t>⽌</t>
    </r>
    <r>
      <rPr>
        <sz val="11"/>
        <rFont val="ＭＳ Ｐゴシック"/>
        <family val="3"/>
        <charset val="128"/>
      </rPr>
      <t>を判断</t>
    </r>
    <phoneticPr fontId="3"/>
  </si>
  <si>
    <t>KT-220169-VE</t>
  </si>
  <si>
    <r>
      <t>本技術は、作業の中</t>
    </r>
    <r>
      <rPr>
        <sz val="11"/>
        <rFont val="Microsoft YaHei UI"/>
        <family val="3"/>
        <charset val="134"/>
      </rPr>
      <t>⽌</t>
    </r>
    <r>
      <rPr>
        <sz val="11"/>
        <rFont val="ＭＳ Ｐゴシック"/>
        <family val="3"/>
        <charset val="128"/>
      </rPr>
      <t>に関する判断に</t>
    </r>
    <r>
      <rPr>
        <sz val="11"/>
        <rFont val="Microsoft YaHei UI"/>
        <family val="3"/>
        <charset val="134"/>
      </rPr>
      <t>⾼</t>
    </r>
    <r>
      <rPr>
        <sz val="11"/>
        <rFont val="ＭＳ Ｐゴシック"/>
        <family val="3"/>
        <charset val="128"/>
      </rPr>
      <t>精度の気象予測システムを活</t>
    </r>
    <r>
      <rPr>
        <sz val="11"/>
        <rFont val="Microsoft YaHei UI"/>
        <family val="3"/>
        <charset val="134"/>
      </rPr>
      <t>⽤</t>
    </r>
    <r>
      <rPr>
        <sz val="11"/>
        <rFont val="ＭＳ Ｐゴシック"/>
        <family val="3"/>
        <charset val="128"/>
      </rPr>
      <t>した技術で、従来は、</t>
    </r>
    <r>
      <rPr>
        <sz val="11"/>
        <rFont val="Microsoft YaHei UI"/>
        <family val="3"/>
        <charset val="134"/>
      </rPr>
      <t>⼀</t>
    </r>
    <r>
      <rPr>
        <sz val="11"/>
        <rFont val="ＭＳ Ｐゴシック"/>
        <family val="3"/>
        <charset val="128"/>
      </rPr>
      <t>般の気象予報により判断していた。本技術の活</t>
    </r>
    <r>
      <rPr>
        <sz val="11"/>
        <rFont val="Microsoft YaHei UI"/>
        <family val="3"/>
        <charset val="134"/>
      </rPr>
      <t>⽤</t>
    </r>
    <r>
      <rPr>
        <sz val="11"/>
        <rFont val="ＭＳ Ｐゴシック"/>
        <family val="3"/>
        <charset val="128"/>
      </rPr>
      <t>により、的確な作業中止を行うことができるので、安全性の向上が図れます。</t>
    </r>
    <phoneticPr fontId="3"/>
  </si>
  <si>
    <t>循環式手洗いユニット（MYZ Oasys)</t>
    <phoneticPr fontId="3"/>
  </si>
  <si>
    <t>タンクに水を貯めた手洗い</t>
    <phoneticPr fontId="3"/>
  </si>
  <si>
    <t>QS-210024-VE</t>
  </si>
  <si>
    <t>本技術は、衛生管理に関する技術である。独自の浄水・殺菌装置で繰り返し使用できる循環式手洗いユニットで、従来は、タンクに水を貯めた手洗いで対応していた。本技術の活用により、場所を選ばず手洗い可能となるため、現場衛生環境の整備に貢献できる。</t>
    <phoneticPr fontId="3"/>
  </si>
  <si>
    <t>小型海水淡水化装置</t>
    <phoneticPr fontId="3"/>
  </si>
  <si>
    <t>散水車+水の購入</t>
    <phoneticPr fontId="3"/>
  </si>
  <si>
    <t>QS-190054-VE</t>
  </si>
  <si>
    <t>工事現場で必要な水の確保について、海や河川沿いの工事現場で、その場で真水を造る運搬可能な淡水化装置で、従来は、散水車+水の購入で対応していた。本技術の活用により、水を購入する費用と手間が不要となるため、経済性および施工性が向上し、環境への負荷を軽減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</si>
</sst>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e"/>
    <numFmt numFmtId="177" formatCode="0.0%"/>
    <numFmt numFmtId="178" formatCode="#,##0.0"/>
    <numFmt numFmtId="179" formatCode="0.0"/>
  </numFmts>
  <fonts count="15"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26"/>
      <name val="ＭＳ Ｐゴシック"/>
      <family val="3"/>
      <charset val="128"/>
    </font>
    <font>
      <sz val="14"/>
      <name val="ＭＳ Ｐゴシック"/>
      <family val="3"/>
      <charset val="128"/>
    </font>
    <font>
      <sz val="9"/>
      <name val="ＭＳ Ｐゴシック"/>
      <family val="3"/>
      <charset val="128"/>
    </font>
    <font>
      <sz val="11"/>
      <color indexed="8"/>
      <name val="ＭＳ Ｐゴシック"/>
      <family val="3"/>
      <charset val="128"/>
    </font>
    <font>
      <sz val="6"/>
      <name val="ＭＳ ゴシック"/>
      <family val="3"/>
      <charset val="128"/>
    </font>
    <font>
      <u/>
      <sz val="8.25"/>
      <color indexed="12"/>
      <name val="ＭＳ ゴシック"/>
      <family val="3"/>
      <charset val="128"/>
    </font>
    <font>
      <sz val="11"/>
      <name val="游ゴシック"/>
      <family val="3"/>
      <charset val="128"/>
      <scheme val="minor"/>
    </font>
    <font>
      <sz val="11"/>
      <color rgb="FF333333"/>
      <name val="ＭＳ Ｐゴシック"/>
      <family val="3"/>
      <charset val="128"/>
    </font>
    <font>
      <sz val="12"/>
      <color rgb="FF333333"/>
      <name val="ＭＳ Ｐゴシック"/>
      <family val="3"/>
      <charset val="128"/>
    </font>
    <font>
      <sz val="11"/>
      <name val="Microsoft YaHei UI"/>
      <family val="3"/>
      <charset val="134"/>
    </font>
    <font>
      <sz val="11"/>
      <name val="ＭＳ Ｐゴシック"/>
      <family val="3"/>
      <charset val="134"/>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s>
  <borders count="20">
    <border>
      <left/>
      <right/>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cellStyleXfs>
  <cellXfs count="113">
    <xf numFmtId="0" fontId="0" fillId="0" borderId="0" xfId="0">
      <alignment vertical="center"/>
    </xf>
    <xf numFmtId="0" fontId="2" fillId="0" borderId="0" xfId="0" applyFont="1">
      <alignment vertical="center"/>
    </xf>
    <xf numFmtId="0" fontId="4" fillId="0" borderId="0" xfId="0" applyFont="1">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5" fillId="0" borderId="0" xfId="0" applyFont="1" applyAlignment="1">
      <alignment horizontal="right" vertical="center"/>
    </xf>
    <xf numFmtId="0" fontId="1" fillId="0" borderId="0" xfId="0" applyFont="1" applyAlignment="1">
      <alignment horizontal="center" vertical="center" textRotation="255"/>
    </xf>
    <xf numFmtId="0" fontId="1"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horizontal="right" vertical="center" textRotation="255"/>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4" borderId="0" xfId="0" applyFill="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vertical="center" wrapText="1"/>
    </xf>
    <xf numFmtId="0" fontId="7" fillId="0" borderId="11" xfId="0" applyFont="1" applyBorder="1" applyAlignment="1">
      <alignment horizontal="left" vertical="center" wrapText="1"/>
    </xf>
    <xf numFmtId="10"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4" applyFont="1" applyFill="1" applyBorder="1" applyAlignment="1" applyProtection="1">
      <alignment horizontal="right" vertical="center" wrapText="1"/>
    </xf>
    <xf numFmtId="176" fontId="1" fillId="0" borderId="11" xfId="0" applyNumberFormat="1" applyFont="1" applyBorder="1" applyAlignment="1">
      <alignment horizontal="center" vertical="center" wrapText="1"/>
    </xf>
    <xf numFmtId="0" fontId="1" fillId="0" borderId="13" xfId="0" applyFont="1" applyBorder="1" applyAlignment="1">
      <alignment horizontal="left" vertical="top" wrapText="1"/>
    </xf>
    <xf numFmtId="0" fontId="1" fillId="0" borderId="0" xfId="0" applyFont="1" applyAlignment="1">
      <alignment vertical="center" wrapText="1"/>
    </xf>
    <xf numFmtId="0" fontId="2" fillId="0" borderId="0" xfId="0" applyFont="1" applyAlignment="1">
      <alignment vertical="center" wrapText="1"/>
    </xf>
    <xf numFmtId="0" fontId="10" fillId="0" borderId="14" xfId="0" applyFont="1" applyBorder="1" applyAlignment="1">
      <alignment horizontal="left" vertical="center" wrapText="1"/>
    </xf>
    <xf numFmtId="0" fontId="2" fillId="0" borderId="0" xfId="0" quotePrefix="1" applyFont="1" applyAlignment="1">
      <alignment vertical="center" wrapText="1"/>
    </xf>
    <xf numFmtId="0" fontId="1" fillId="0" borderId="15" xfId="0" applyFont="1" applyBorder="1" applyAlignment="1">
      <alignment vertical="center"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7" fillId="0" borderId="16" xfId="0" applyFont="1" applyBorder="1" applyAlignment="1">
      <alignment horizontal="left" vertical="center" wrapText="1"/>
    </xf>
    <xf numFmtId="10" fontId="1" fillId="0" borderId="16" xfId="0" applyNumberFormat="1" applyFont="1" applyBorder="1" applyAlignment="1">
      <alignment horizontal="center" vertical="center" wrapText="1"/>
    </xf>
    <xf numFmtId="0" fontId="1" fillId="0" borderId="16" xfId="4" applyFont="1" applyFill="1" applyBorder="1" applyAlignment="1" applyProtection="1">
      <alignment horizontal="right" vertical="center" wrapText="1"/>
    </xf>
    <xf numFmtId="176" fontId="1" fillId="0" borderId="16" xfId="0" applyNumberFormat="1" applyFont="1" applyBorder="1" applyAlignment="1">
      <alignment horizontal="center" vertical="center" wrapText="1"/>
    </xf>
    <xf numFmtId="0" fontId="1" fillId="0" borderId="17" xfId="0" applyFont="1" applyBorder="1" applyAlignment="1">
      <alignment horizontal="left" vertical="top" wrapText="1"/>
    </xf>
    <xf numFmtId="0" fontId="0" fillId="0" borderId="16" xfId="4" applyFont="1" applyFill="1" applyBorder="1" applyAlignment="1" applyProtection="1">
      <alignment horizontal="right" vertical="center" wrapText="1"/>
    </xf>
    <xf numFmtId="0" fontId="0" fillId="0" borderId="16" xfId="0" applyBorder="1" applyAlignment="1">
      <alignment vertical="center" wrapText="1"/>
    </xf>
    <xf numFmtId="0" fontId="0" fillId="0" borderId="16" xfId="0" applyBorder="1" applyAlignment="1">
      <alignment horizontal="center" vertical="center" wrapText="1"/>
    </xf>
    <xf numFmtId="177" fontId="1" fillId="0" borderId="16" xfId="0" applyNumberFormat="1" applyFont="1" applyBorder="1" applyAlignment="1">
      <alignment horizontal="center" vertical="center" wrapText="1"/>
    </xf>
    <xf numFmtId="0" fontId="11" fillId="0" borderId="16" xfId="0" applyFont="1" applyBorder="1" applyAlignment="1">
      <alignment vertical="center" wrapText="1"/>
    </xf>
    <xf numFmtId="0" fontId="0" fillId="0" borderId="17" xfId="0" applyBorder="1" applyAlignment="1">
      <alignment horizontal="left" vertical="top" wrapText="1"/>
    </xf>
    <xf numFmtId="0" fontId="0" fillId="0" borderId="16" xfId="0" applyBorder="1" applyAlignment="1">
      <alignment horizontal="left" vertical="center" wrapText="1"/>
    </xf>
    <xf numFmtId="3" fontId="1" fillId="0" borderId="16" xfId="0" applyNumberFormat="1" applyFont="1" applyBorder="1" applyAlignment="1">
      <alignment horizontal="center" vertical="center" wrapText="1"/>
    </xf>
    <xf numFmtId="178" fontId="1" fillId="0" borderId="16" xfId="0" applyNumberFormat="1" applyFont="1" applyBorder="1" applyAlignment="1">
      <alignment horizontal="center" vertical="center" wrapText="1"/>
    </xf>
    <xf numFmtId="9" fontId="1" fillId="0" borderId="16" xfId="0" applyNumberFormat="1" applyFont="1" applyBorder="1" applyAlignment="1">
      <alignment horizontal="center" vertical="center" wrapText="1"/>
    </xf>
    <xf numFmtId="0" fontId="1" fillId="0" borderId="17" xfId="4" applyFont="1" applyBorder="1" applyAlignment="1" applyProtection="1">
      <alignment horizontal="left" vertical="top" wrapText="1"/>
    </xf>
    <xf numFmtId="0" fontId="12" fillId="0" borderId="16" xfId="0" applyFont="1" applyBorder="1" applyAlignment="1">
      <alignment vertical="center" wrapText="1"/>
    </xf>
    <xf numFmtId="0" fontId="1" fillId="0" borderId="18" xfId="0" applyFont="1" applyBorder="1" applyAlignment="1">
      <alignment horizontal="left" vertical="top" wrapText="1"/>
    </xf>
    <xf numFmtId="4" fontId="1" fillId="0" borderId="16" xfId="0" applyNumberFormat="1" applyFont="1" applyBorder="1" applyAlignment="1">
      <alignment horizontal="center" vertical="center" wrapText="1"/>
    </xf>
    <xf numFmtId="0" fontId="0" fillId="0" borderId="19" xfId="0" applyBorder="1" applyAlignment="1">
      <alignment horizontal="left" vertical="center" wrapText="1"/>
    </xf>
    <xf numFmtId="0" fontId="0" fillId="0" borderId="16" xfId="4" applyFont="1" applyFill="1" applyBorder="1" applyAlignment="1" applyProtection="1">
      <alignment horizontal="right" vertical="center"/>
    </xf>
    <xf numFmtId="6" fontId="1" fillId="0" borderId="16" xfId="2" applyFont="1" applyBorder="1" applyAlignment="1">
      <alignment horizontal="center" vertical="center" wrapText="1"/>
    </xf>
    <xf numFmtId="6" fontId="1" fillId="0" borderId="16" xfId="2" applyFont="1" applyBorder="1" applyAlignment="1">
      <alignment horizontal="left" vertical="center" wrapText="1"/>
    </xf>
    <xf numFmtId="6" fontId="0" fillId="0" borderId="16" xfId="2" applyFont="1" applyBorder="1" applyAlignment="1">
      <alignment horizontal="left" vertical="center" wrapText="1"/>
    </xf>
    <xf numFmtId="6" fontId="7" fillId="0" borderId="16" xfId="2" applyFont="1" applyBorder="1" applyAlignment="1">
      <alignment horizontal="left" vertical="center" wrapText="1"/>
    </xf>
    <xf numFmtId="6" fontId="1" fillId="0" borderId="16" xfId="2" applyFont="1" applyFill="1" applyBorder="1" applyAlignment="1" applyProtection="1">
      <alignment horizontal="right" vertical="center" wrapText="1"/>
    </xf>
    <xf numFmtId="6" fontId="1" fillId="0" borderId="17" xfId="2" applyFont="1" applyBorder="1" applyAlignment="1">
      <alignment horizontal="left" vertical="top" wrapText="1"/>
    </xf>
    <xf numFmtId="6" fontId="1" fillId="0" borderId="0" xfId="2" applyFont="1" applyAlignment="1">
      <alignment vertical="center" wrapText="1"/>
    </xf>
    <xf numFmtId="6" fontId="2" fillId="0" borderId="0" xfId="2" applyFont="1" applyAlignment="1">
      <alignment vertical="center" wrapText="1"/>
    </xf>
    <xf numFmtId="6" fontId="10" fillId="0" borderId="14" xfId="2" applyFont="1" applyBorder="1" applyAlignment="1">
      <alignment horizontal="left" vertical="center" wrapText="1"/>
    </xf>
    <xf numFmtId="179" fontId="1" fillId="0" borderId="16" xfId="0" applyNumberFormat="1" applyFont="1" applyBorder="1" applyAlignment="1">
      <alignment horizontal="center" vertical="center" wrapText="1"/>
    </xf>
    <xf numFmtId="176" fontId="0" fillId="0" borderId="16" xfId="0" applyNumberFormat="1" applyBorder="1" applyAlignment="1">
      <alignment horizontal="center" vertical="center" wrapText="1"/>
    </xf>
    <xf numFmtId="9" fontId="1" fillId="0" borderId="16" xfId="3" applyFont="1" applyBorder="1" applyAlignment="1">
      <alignment horizontal="center" vertical="center" wrapText="1"/>
    </xf>
    <xf numFmtId="9" fontId="0" fillId="0" borderId="16" xfId="3" applyFont="1" applyBorder="1" applyAlignment="1">
      <alignment horizontal="left" vertical="center" wrapText="1"/>
    </xf>
    <xf numFmtId="9" fontId="1" fillId="0" borderId="16" xfId="3" applyFont="1" applyBorder="1" applyAlignment="1">
      <alignment horizontal="left" vertical="center" wrapText="1"/>
    </xf>
    <xf numFmtId="9" fontId="1" fillId="0" borderId="16" xfId="3" applyFont="1" applyBorder="1" applyAlignment="1">
      <alignment vertical="center" wrapText="1"/>
    </xf>
    <xf numFmtId="9" fontId="7" fillId="0" borderId="16" xfId="3" applyFont="1" applyBorder="1" applyAlignment="1">
      <alignment horizontal="left" vertical="center" wrapText="1"/>
    </xf>
    <xf numFmtId="10" fontId="1" fillId="0" borderId="16" xfId="3" applyNumberFormat="1" applyFont="1" applyBorder="1" applyAlignment="1">
      <alignment horizontal="center" vertical="center" wrapText="1"/>
    </xf>
    <xf numFmtId="9" fontId="1" fillId="0" borderId="16" xfId="3" applyFont="1" applyFill="1" applyBorder="1" applyAlignment="1" applyProtection="1">
      <alignment horizontal="right" vertical="center" wrapText="1"/>
    </xf>
    <xf numFmtId="9" fontId="1" fillId="0" borderId="17" xfId="3" applyFont="1" applyBorder="1" applyAlignment="1">
      <alignment horizontal="left" vertical="top" wrapText="1"/>
    </xf>
    <xf numFmtId="9" fontId="1" fillId="0" borderId="0" xfId="3" applyFont="1" applyAlignment="1">
      <alignment vertical="center" wrapText="1"/>
    </xf>
    <xf numFmtId="9" fontId="2" fillId="0" borderId="0" xfId="3" applyFont="1" applyAlignment="1">
      <alignment vertical="center" wrapText="1"/>
    </xf>
    <xf numFmtId="9" fontId="10" fillId="0" borderId="14" xfId="3" applyFont="1" applyBorder="1" applyAlignment="1">
      <alignment horizontal="left" vertical="center" wrapText="1"/>
    </xf>
    <xf numFmtId="3" fontId="2" fillId="0" borderId="0" xfId="0" applyNumberFormat="1" applyFont="1" applyAlignment="1">
      <alignment vertical="center" wrapText="1"/>
    </xf>
    <xf numFmtId="38" fontId="1" fillId="0" borderId="16" xfId="1" applyFont="1" applyBorder="1" applyAlignment="1">
      <alignment horizontal="left" vertical="center" wrapText="1"/>
    </xf>
    <xf numFmtId="38" fontId="0" fillId="0" borderId="16" xfId="1" applyFont="1" applyBorder="1" applyAlignment="1">
      <alignment horizontal="left" vertical="center" wrapText="1"/>
    </xf>
    <xf numFmtId="38" fontId="1" fillId="0" borderId="16" xfId="1" applyFont="1" applyBorder="1" applyAlignment="1">
      <alignment horizontal="center" vertical="center" wrapText="1"/>
    </xf>
    <xf numFmtId="38" fontId="1" fillId="0" borderId="16" xfId="1" applyFont="1" applyFill="1" applyBorder="1" applyAlignment="1" applyProtection="1">
      <alignment horizontal="right" vertical="center" wrapText="1"/>
    </xf>
    <xf numFmtId="38" fontId="0" fillId="0" borderId="16" xfId="1" applyFont="1" applyBorder="1" applyAlignment="1">
      <alignment horizontal="center" vertical="center" wrapText="1"/>
    </xf>
    <xf numFmtId="38" fontId="0" fillId="0" borderId="17" xfId="1" applyFont="1" applyBorder="1" applyAlignment="1">
      <alignment horizontal="left" vertical="top" wrapText="1"/>
    </xf>
    <xf numFmtId="38" fontId="1" fillId="0" borderId="0" xfId="1" applyFont="1" applyAlignment="1">
      <alignment vertical="center" wrapText="1"/>
    </xf>
    <xf numFmtId="38" fontId="2" fillId="0" borderId="0" xfId="1" applyFont="1" applyAlignment="1">
      <alignment vertical="center" wrapText="1"/>
    </xf>
    <xf numFmtId="38" fontId="10" fillId="0" borderId="14" xfId="1" applyFont="1" applyBorder="1" applyAlignment="1">
      <alignment horizontal="left" vertical="center" wrapText="1"/>
    </xf>
    <xf numFmtId="38" fontId="2" fillId="0" borderId="0" xfId="1" quotePrefix="1" applyFont="1" applyAlignment="1">
      <alignment vertical="center" wrapText="1"/>
    </xf>
    <xf numFmtId="0" fontId="14" fillId="0" borderId="16" xfId="0" applyFont="1" applyBorder="1" applyAlignment="1">
      <alignment horizontal="left" vertical="center" wrapText="1"/>
    </xf>
    <xf numFmtId="0" fontId="0" fillId="0" borderId="0" xfId="0" applyAlignment="1">
      <alignment horizontal="right"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3" borderId="1" xfId="0" applyFill="1" applyBorder="1" applyAlignment="1">
      <alignment horizontal="right" vertical="center" wrapText="1"/>
    </xf>
    <xf numFmtId="0" fontId="0" fillId="3" borderId="7" xfId="0"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5">
    <cellStyle name="パーセント" xfId="3" builtinId="5"/>
    <cellStyle name="ハイパーリンク" xfId="4" builtinId="8"/>
    <cellStyle name="桁区切り" xfId="1" builtinId="6"/>
    <cellStyle name="通貨" xfId="2" builtinId="7"/>
    <cellStyle name="標準" xfId="0" builtinId="0"/>
  </cellStyles>
  <dxfs count="33">
    <dxf>
      <fill>
        <patternFill>
          <bgColor rgb="FF99CCFF"/>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ill>
        <patternFill>
          <bgColor rgb="FF99CCFF"/>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ont>
        <color auto="1"/>
      </font>
      <fill>
        <patternFill>
          <bgColor rgb="FF99CC00"/>
        </patternFill>
      </fill>
    </dxf>
    <dxf>
      <fill>
        <patternFill>
          <bgColor rgb="FFCCFFFF"/>
        </patternFill>
      </fill>
    </dxf>
    <dxf>
      <fill>
        <patternFill>
          <bgColor rgb="FFFFFFCC"/>
        </patternFill>
      </fill>
    </dxf>
    <dxf>
      <fill>
        <patternFill>
          <bgColor rgb="FFFF99CC"/>
        </patternFill>
      </fill>
    </dxf>
    <dxf>
      <fill>
        <patternFill>
          <bgColor rgb="FF99CCFF"/>
        </patternFill>
      </fill>
    </dxf>
    <dxf>
      <fill>
        <patternFill>
          <bgColor rgb="FF99CCFF"/>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xdr:col>
      <xdr:colOff>231323</xdr:colOff>
      <xdr:row>0</xdr:row>
      <xdr:rowOff>68036</xdr:rowOff>
    </xdr:from>
    <xdr:to>
      <xdr:col>28</xdr:col>
      <xdr:colOff>23133</xdr:colOff>
      <xdr:row>0</xdr:row>
      <xdr:rowOff>429986</xdr:rowOff>
    </xdr:to>
    <xdr:pic>
      <xdr:nvPicPr>
        <xdr:cNvPr id="2" name="図 1">
          <a:extLst>
            <a:ext uri="{FF2B5EF4-FFF2-40B4-BE49-F238E27FC236}">
              <a16:creationId xmlns:a16="http://schemas.microsoft.com/office/drawing/2014/main" id="{6229B6B2-60E3-4C5C-9127-7F9D71147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57798" y="68036"/>
          <a:ext cx="1146946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A53FF-F464-4C54-8491-43A3C02E09B7}">
  <sheetPr>
    <tabColor rgb="FFFFC000"/>
    <pageSetUpPr fitToPage="1"/>
  </sheetPr>
  <dimension ref="A1:AJ1761"/>
  <sheetViews>
    <sheetView tabSelected="1" zoomScale="80" zoomScaleNormal="80" workbookViewId="0">
      <pane xSplit="7" ySplit="4" topLeftCell="H5" activePane="bottomRight" state="frozen"/>
      <selection pane="topRight" activeCell="H1" sqref="H1"/>
      <selection pane="bottomLeft" activeCell="A5" sqref="A5"/>
      <selection pane="bottomRight" activeCell="E16" sqref="E16"/>
    </sheetView>
  </sheetViews>
  <sheetFormatPr defaultColWidth="17" defaultRowHeight="13.5" x14ac:dyDescent="0.15"/>
  <cols>
    <col min="1" max="2" width="8.25" style="1" customWidth="1"/>
    <col min="3" max="6" width="15.125" style="27" customWidth="1"/>
    <col min="7" max="7" width="45.625" style="27" customWidth="1"/>
    <col min="8" max="8" width="45.625" style="8" customWidth="1"/>
    <col min="9" max="10" width="17.375" style="8" customWidth="1"/>
    <col min="11" max="11" width="9.875" style="8" customWidth="1"/>
    <col min="12" max="12" width="13.25" style="8" customWidth="1"/>
    <col min="13" max="15" width="5.625" style="8" customWidth="1"/>
    <col min="16" max="16" width="14.625" style="90" bestFit="1" customWidth="1"/>
    <col min="17" max="17" width="15.625" style="8" customWidth="1"/>
    <col min="18" max="26" width="6.625" style="8" customWidth="1"/>
    <col min="27" max="27" width="6.625" style="9" customWidth="1"/>
    <col min="28" max="28" width="93.625" style="1" customWidth="1"/>
    <col min="29" max="31" width="17" style="3" customWidth="1"/>
    <col min="32" max="32" width="17" style="1" customWidth="1"/>
    <col min="33" max="33" width="3.125" style="1" customWidth="1"/>
    <col min="34" max="34" width="17" style="1" customWidth="1"/>
    <col min="35" max="16384" width="17" style="1"/>
  </cols>
  <sheetData>
    <row r="1" spans="1:36" ht="35.1" customHeight="1" x14ac:dyDescent="0.15">
      <c r="C1" s="2" t="s">
        <v>0</v>
      </c>
      <c r="D1" s="3"/>
      <c r="E1" s="3"/>
      <c r="F1" s="3"/>
      <c r="G1" s="3"/>
      <c r="H1" s="3"/>
      <c r="I1" s="4"/>
      <c r="J1" s="5"/>
      <c r="K1" s="5"/>
      <c r="L1" s="5"/>
      <c r="M1" s="3"/>
      <c r="N1" s="3"/>
      <c r="O1" s="3"/>
      <c r="P1" s="6">
        <f>SUBTOTAL(103,P5:P1761)</f>
        <v>1757</v>
      </c>
      <c r="Q1" s="7"/>
      <c r="AA1" s="8"/>
      <c r="AB1" s="9"/>
      <c r="AC1" s="10"/>
      <c r="AD1" s="10"/>
      <c r="AE1" s="10"/>
    </row>
    <row r="2" spans="1:36" ht="4.5" customHeight="1" thickBot="1" x14ac:dyDescent="0.2">
      <c r="C2" s="3"/>
      <c r="D2" s="3"/>
      <c r="E2" s="3"/>
      <c r="F2" s="3"/>
      <c r="G2" s="3"/>
      <c r="H2" s="3"/>
      <c r="I2" s="5"/>
      <c r="J2" s="5"/>
      <c r="K2" s="5"/>
      <c r="L2" s="5"/>
      <c r="M2" s="3"/>
      <c r="N2" s="3"/>
      <c r="O2" s="3"/>
      <c r="P2" s="11"/>
      <c r="Q2" s="7"/>
      <c r="AA2" s="8"/>
      <c r="AB2" s="9"/>
    </row>
    <row r="3" spans="1:36" ht="27" customHeight="1" x14ac:dyDescent="0.15">
      <c r="A3" s="95" t="s">
        <v>1</v>
      </c>
      <c r="B3" s="12"/>
      <c r="C3" s="102" t="s">
        <v>2</v>
      </c>
      <c r="D3" s="102"/>
      <c r="E3" s="102"/>
      <c r="F3" s="102"/>
      <c r="G3" s="103" t="s">
        <v>3</v>
      </c>
      <c r="H3" s="105" t="s">
        <v>4</v>
      </c>
      <c r="I3" s="107" t="s">
        <v>5</v>
      </c>
      <c r="J3" s="108"/>
      <c r="K3" s="108"/>
      <c r="L3" s="109"/>
      <c r="M3" s="110" t="s">
        <v>6</v>
      </c>
      <c r="N3" s="111"/>
      <c r="O3" s="112"/>
      <c r="P3" s="93" t="s">
        <v>7</v>
      </c>
      <c r="Q3" s="95" t="s">
        <v>8</v>
      </c>
      <c r="R3" s="97" t="s">
        <v>9</v>
      </c>
      <c r="S3" s="97" t="s">
        <v>10</v>
      </c>
      <c r="T3" s="97" t="s">
        <v>11</v>
      </c>
      <c r="U3" s="99" t="s">
        <v>12</v>
      </c>
      <c r="V3" s="100"/>
      <c r="W3" s="100"/>
      <c r="X3" s="100"/>
      <c r="Y3" s="100"/>
      <c r="Z3" s="100"/>
      <c r="AA3" s="101"/>
      <c r="AB3" s="91" t="s">
        <v>13</v>
      </c>
    </row>
    <row r="4" spans="1:36" ht="27" customHeight="1" thickBot="1" x14ac:dyDescent="0.2">
      <c r="A4" s="96"/>
      <c r="B4" s="13"/>
      <c r="C4" s="14" t="s">
        <v>14</v>
      </c>
      <c r="D4" s="14" t="s">
        <v>15</v>
      </c>
      <c r="E4" s="14" t="s">
        <v>16</v>
      </c>
      <c r="F4" s="14" t="s">
        <v>17</v>
      </c>
      <c r="G4" s="104"/>
      <c r="H4" s="106"/>
      <c r="I4" s="13" t="s">
        <v>18</v>
      </c>
      <c r="J4" s="13" t="s">
        <v>19</v>
      </c>
      <c r="K4" s="13" t="s">
        <v>20</v>
      </c>
      <c r="L4" s="13" t="s">
        <v>21</v>
      </c>
      <c r="M4" s="13" t="s">
        <v>22</v>
      </c>
      <c r="N4" s="13" t="s">
        <v>23</v>
      </c>
      <c r="O4" s="15" t="s">
        <v>24</v>
      </c>
      <c r="P4" s="94"/>
      <c r="Q4" s="96"/>
      <c r="R4" s="98"/>
      <c r="S4" s="98"/>
      <c r="T4" s="98"/>
      <c r="U4" s="14" t="s">
        <v>25</v>
      </c>
      <c r="V4" s="14" t="s">
        <v>26</v>
      </c>
      <c r="W4" s="14" t="s">
        <v>27</v>
      </c>
      <c r="X4" s="14" t="s">
        <v>28</v>
      </c>
      <c r="Y4" s="14" t="s">
        <v>29</v>
      </c>
      <c r="Z4" s="14" t="s">
        <v>30</v>
      </c>
      <c r="AA4" s="14" t="s">
        <v>31</v>
      </c>
      <c r="AB4" s="92"/>
      <c r="AC4" s="16"/>
      <c r="AD4" s="16"/>
      <c r="AE4" s="16"/>
    </row>
    <row r="5" spans="1:36" s="28" customFormat="1" ht="27" customHeight="1" thickTop="1" x14ac:dyDescent="0.15">
      <c r="A5" s="17" t="s">
        <v>32</v>
      </c>
      <c r="B5" s="18">
        <v>1</v>
      </c>
      <c r="C5" s="19" t="s">
        <v>33</v>
      </c>
      <c r="D5" s="19" t="s">
        <v>33</v>
      </c>
      <c r="E5" s="20" t="s">
        <v>34</v>
      </c>
      <c r="F5" s="18"/>
      <c r="G5" s="19" t="s">
        <v>35</v>
      </c>
      <c r="H5" s="21" t="s">
        <v>36</v>
      </c>
      <c r="I5" s="18">
        <v>1156920</v>
      </c>
      <c r="J5" s="18">
        <v>2045910</v>
      </c>
      <c r="K5" s="18" t="s">
        <v>37</v>
      </c>
      <c r="L5" s="22">
        <f t="shared" ref="L5:L68" si="0">1-I5/J5</f>
        <v>0.43452058008416794</v>
      </c>
      <c r="M5" s="18"/>
      <c r="N5" s="18" t="s">
        <v>38</v>
      </c>
      <c r="O5" s="23"/>
      <c r="P5" s="24" t="s">
        <v>39</v>
      </c>
      <c r="Q5" s="25"/>
      <c r="R5" s="18"/>
      <c r="S5" s="18"/>
      <c r="T5" s="18" t="s">
        <v>40</v>
      </c>
      <c r="U5" s="18" t="s">
        <v>41</v>
      </c>
      <c r="V5" s="18" t="s">
        <v>41</v>
      </c>
      <c r="W5" s="18" t="s">
        <v>42</v>
      </c>
      <c r="X5" s="18" t="s">
        <v>42</v>
      </c>
      <c r="Y5" s="18" t="s">
        <v>41</v>
      </c>
      <c r="Z5" s="18" t="s">
        <v>42</v>
      </c>
      <c r="AA5" s="18" t="s">
        <v>42</v>
      </c>
      <c r="AB5" s="26" t="s">
        <v>43</v>
      </c>
      <c r="AC5" s="27"/>
      <c r="AD5" s="27"/>
      <c r="AE5" s="27"/>
      <c r="AF5" s="28" t="s">
        <v>39</v>
      </c>
      <c r="AG5" s="28">
        <f t="shared" ref="AG5:AG101" si="1">LEN(LEFT(AF5,FIND("-",AF5)-1))</f>
        <v>2</v>
      </c>
      <c r="AH5" s="29" t="str">
        <f t="shared" ref="AH5:AH101" si="2">LEFT(AF5,FIND("-",AF5)+6)</f>
        <v>CB-110029</v>
      </c>
      <c r="AI5" s="28">
        <v>1001001000</v>
      </c>
      <c r="AJ5" s="30">
        <f>IFERROR(VLOOKUP($C5,#REF!,2,FALSE)*1000000000,0)+IFERROR(VLOOKUP($D5,#REF!,2,FALSE)*1000000,0)+IFERROR(VLOOKUP($E5,#REF!,2,FALSE)*1000,0)+IFERROR(VLOOKUP($F5,#REF!,2,FALSE),0)</f>
        <v>0</v>
      </c>
    </row>
    <row r="6" spans="1:36" s="28" customFormat="1" ht="27" customHeight="1" x14ac:dyDescent="0.15">
      <c r="A6" s="31" t="s">
        <v>32</v>
      </c>
      <c r="B6" s="32">
        <v>2</v>
      </c>
      <c r="C6" s="33" t="s">
        <v>33</v>
      </c>
      <c r="D6" s="33" t="s">
        <v>33</v>
      </c>
      <c r="E6" s="34" t="s">
        <v>34</v>
      </c>
      <c r="F6" s="32"/>
      <c r="G6" s="33" t="s">
        <v>44</v>
      </c>
      <c r="H6" s="35" t="s">
        <v>45</v>
      </c>
      <c r="I6" s="32">
        <v>4380020</v>
      </c>
      <c r="J6" s="32">
        <v>5298500</v>
      </c>
      <c r="K6" s="32" t="s">
        <v>46</v>
      </c>
      <c r="L6" s="36">
        <f t="shared" si="0"/>
        <v>0.17334717372841368</v>
      </c>
      <c r="M6" s="32"/>
      <c r="N6" s="32" t="s">
        <v>47</v>
      </c>
      <c r="O6" s="32"/>
      <c r="P6" s="37" t="s">
        <v>48</v>
      </c>
      <c r="Q6" s="38"/>
      <c r="R6" s="32"/>
      <c r="S6" s="32"/>
      <c r="T6" s="32" t="s">
        <v>40</v>
      </c>
      <c r="U6" s="32" t="s">
        <v>42</v>
      </c>
      <c r="V6" s="32" t="s">
        <v>41</v>
      </c>
      <c r="W6" s="32" t="s">
        <v>41</v>
      </c>
      <c r="X6" s="32" t="s">
        <v>41</v>
      </c>
      <c r="Y6" s="32" t="s">
        <v>41</v>
      </c>
      <c r="Z6" s="32" t="s">
        <v>42</v>
      </c>
      <c r="AA6" s="32" t="s">
        <v>41</v>
      </c>
      <c r="AB6" s="39" t="s">
        <v>49</v>
      </c>
      <c r="AC6" s="27"/>
      <c r="AD6" s="27"/>
      <c r="AE6" s="27"/>
      <c r="AF6" s="28" t="s">
        <v>48</v>
      </c>
      <c r="AG6" s="28">
        <f t="shared" si="1"/>
        <v>2</v>
      </c>
      <c r="AH6" s="29" t="str">
        <f t="shared" si="2"/>
        <v>CG-090016</v>
      </c>
      <c r="AI6" s="28">
        <v>1001001000</v>
      </c>
      <c r="AJ6" s="30">
        <f>IFERROR(VLOOKUP($C6,#REF!,2,FALSE)*1000000000,0)+IFERROR(VLOOKUP($D6,#REF!,2,FALSE)*1000000,0)+IFERROR(VLOOKUP($E6,#REF!,2,FALSE)*1000,0)+IFERROR(VLOOKUP($F6,#REF!,2,FALSE),0)</f>
        <v>0</v>
      </c>
    </row>
    <row r="7" spans="1:36" s="28" customFormat="1" ht="27" customHeight="1" x14ac:dyDescent="0.15">
      <c r="A7" s="31" t="s">
        <v>32</v>
      </c>
      <c r="B7" s="32">
        <v>3</v>
      </c>
      <c r="C7" s="33" t="s">
        <v>33</v>
      </c>
      <c r="D7" s="33" t="s">
        <v>33</v>
      </c>
      <c r="E7" s="34" t="s">
        <v>34</v>
      </c>
      <c r="F7" s="32"/>
      <c r="G7" s="33" t="s">
        <v>50</v>
      </c>
      <c r="H7" s="35" t="s">
        <v>51</v>
      </c>
      <c r="I7" s="32">
        <v>45835</v>
      </c>
      <c r="J7" s="32">
        <v>43351</v>
      </c>
      <c r="K7" s="32" t="s">
        <v>37</v>
      </c>
      <c r="L7" s="36">
        <f t="shared" si="0"/>
        <v>-5.7299716269520795E-2</v>
      </c>
      <c r="M7" s="32"/>
      <c r="N7" s="32" t="s">
        <v>47</v>
      </c>
      <c r="O7" s="32"/>
      <c r="P7" s="40" t="s">
        <v>52</v>
      </c>
      <c r="Q7" s="38"/>
      <c r="R7" s="32"/>
      <c r="S7" s="32"/>
      <c r="T7" s="32" t="s">
        <v>40</v>
      </c>
      <c r="U7" s="32" t="s">
        <v>42</v>
      </c>
      <c r="V7" s="32" t="s">
        <v>42</v>
      </c>
      <c r="W7" s="32" t="s">
        <v>42</v>
      </c>
      <c r="X7" s="32" t="s">
        <v>42</v>
      </c>
      <c r="Y7" s="32" t="s">
        <v>42</v>
      </c>
      <c r="Z7" s="32" t="s">
        <v>41</v>
      </c>
      <c r="AA7" s="32" t="s">
        <v>42</v>
      </c>
      <c r="AB7" s="39" t="s">
        <v>53</v>
      </c>
      <c r="AC7" s="27"/>
      <c r="AD7" s="27"/>
      <c r="AE7" s="27"/>
      <c r="AF7" s="28" t="s">
        <v>52</v>
      </c>
      <c r="AG7" s="28">
        <f t="shared" si="1"/>
        <v>2</v>
      </c>
      <c r="AH7" s="29" t="str">
        <f t="shared" si="2"/>
        <v>CG-100015</v>
      </c>
      <c r="AI7" s="28">
        <v>1001001000</v>
      </c>
      <c r="AJ7" s="30">
        <f>IFERROR(VLOOKUP($C7,#REF!,2,FALSE)*1000000000,0)+IFERROR(VLOOKUP($D7,#REF!,2,FALSE)*1000000,0)+IFERROR(VLOOKUP($E7,#REF!,2,FALSE)*1000,0)+IFERROR(VLOOKUP($F7,#REF!,2,FALSE),0)</f>
        <v>0</v>
      </c>
    </row>
    <row r="8" spans="1:36" s="28" customFormat="1" ht="27" customHeight="1" x14ac:dyDescent="0.15">
      <c r="A8" s="31" t="s">
        <v>32</v>
      </c>
      <c r="B8" s="32">
        <v>4</v>
      </c>
      <c r="C8" s="33" t="s">
        <v>33</v>
      </c>
      <c r="D8" s="33" t="s">
        <v>33</v>
      </c>
      <c r="E8" s="34" t="s">
        <v>34</v>
      </c>
      <c r="F8" s="32"/>
      <c r="G8" s="33" t="s">
        <v>54</v>
      </c>
      <c r="H8" s="35" t="s">
        <v>55</v>
      </c>
      <c r="I8" s="32">
        <v>64848</v>
      </c>
      <c r="J8" s="32">
        <v>62804</v>
      </c>
      <c r="K8" s="32" t="s">
        <v>56</v>
      </c>
      <c r="L8" s="36">
        <f t="shared" si="0"/>
        <v>-3.2545697726259482E-2</v>
      </c>
      <c r="M8" s="32"/>
      <c r="N8" s="32" t="s">
        <v>47</v>
      </c>
      <c r="O8" s="32"/>
      <c r="P8" s="40" t="s">
        <v>57</v>
      </c>
      <c r="Q8" s="38"/>
      <c r="R8" s="32"/>
      <c r="S8" s="32"/>
      <c r="T8" s="32" t="s">
        <v>40</v>
      </c>
      <c r="U8" s="32" t="s">
        <v>42</v>
      </c>
      <c r="V8" s="32" t="s">
        <v>42</v>
      </c>
      <c r="W8" s="32" t="s">
        <v>42</v>
      </c>
      <c r="X8" s="32" t="s">
        <v>41</v>
      </c>
      <c r="Y8" s="32" t="s">
        <v>42</v>
      </c>
      <c r="Z8" s="32" t="s">
        <v>42</v>
      </c>
      <c r="AA8" s="32" t="s">
        <v>42</v>
      </c>
      <c r="AB8" s="39" t="s">
        <v>58</v>
      </c>
      <c r="AC8" s="27"/>
      <c r="AD8" s="27"/>
      <c r="AE8" s="27"/>
      <c r="AF8" s="28" t="s">
        <v>57</v>
      </c>
      <c r="AG8" s="28">
        <f t="shared" si="1"/>
        <v>2</v>
      </c>
      <c r="AH8" s="29" t="str">
        <f t="shared" si="2"/>
        <v>CG-110011</v>
      </c>
      <c r="AI8" s="28">
        <v>1001001000</v>
      </c>
      <c r="AJ8" s="30">
        <f>IFERROR(VLOOKUP($C8,#REF!,2,FALSE)*1000000000,0)+IFERROR(VLOOKUP($D8,#REF!,2,FALSE)*1000000,0)+IFERROR(VLOOKUP($E8,#REF!,2,FALSE)*1000,0)+IFERROR(VLOOKUP($F8,#REF!,2,FALSE),0)</f>
        <v>0</v>
      </c>
    </row>
    <row r="9" spans="1:36" s="28" customFormat="1" ht="27" customHeight="1" x14ac:dyDescent="0.15">
      <c r="A9" s="31" t="s">
        <v>32</v>
      </c>
      <c r="B9" s="32">
        <v>5</v>
      </c>
      <c r="C9" s="33" t="s">
        <v>33</v>
      </c>
      <c r="D9" s="33" t="s">
        <v>33</v>
      </c>
      <c r="E9" s="34" t="s">
        <v>34</v>
      </c>
      <c r="F9" s="32"/>
      <c r="G9" s="33" t="s">
        <v>59</v>
      </c>
      <c r="H9" s="35" t="s">
        <v>55</v>
      </c>
      <c r="I9" s="32">
        <v>68861</v>
      </c>
      <c r="J9" s="32">
        <v>62804</v>
      </c>
      <c r="K9" s="32" t="s">
        <v>56</v>
      </c>
      <c r="L9" s="36">
        <f t="shared" si="0"/>
        <v>-9.6442901726004671E-2</v>
      </c>
      <c r="M9" s="32"/>
      <c r="N9" s="32" t="s">
        <v>47</v>
      </c>
      <c r="O9" s="32"/>
      <c r="P9" s="40" t="s">
        <v>60</v>
      </c>
      <c r="Q9" s="38"/>
      <c r="R9" s="32"/>
      <c r="S9" s="32"/>
      <c r="T9" s="32" t="s">
        <v>40</v>
      </c>
      <c r="U9" s="32" t="s">
        <v>42</v>
      </c>
      <c r="V9" s="32" t="s">
        <v>42</v>
      </c>
      <c r="W9" s="32" t="s">
        <v>42</v>
      </c>
      <c r="X9" s="32" t="s">
        <v>41</v>
      </c>
      <c r="Y9" s="32" t="s">
        <v>42</v>
      </c>
      <c r="Z9" s="32" t="s">
        <v>41</v>
      </c>
      <c r="AA9" s="32" t="s">
        <v>42</v>
      </c>
      <c r="AB9" s="39" t="s">
        <v>61</v>
      </c>
      <c r="AC9" s="27"/>
      <c r="AD9" s="27"/>
      <c r="AE9" s="27"/>
      <c r="AF9" s="28" t="s">
        <v>60</v>
      </c>
      <c r="AG9" s="28">
        <f t="shared" si="1"/>
        <v>2</v>
      </c>
      <c r="AH9" s="29" t="str">
        <f t="shared" si="2"/>
        <v>CG-110016</v>
      </c>
      <c r="AI9" s="28">
        <v>1001001000</v>
      </c>
      <c r="AJ9" s="30">
        <f>IFERROR(VLOOKUP($C9,#REF!,2,FALSE)*1000000000,0)+IFERROR(VLOOKUP($D9,#REF!,2,FALSE)*1000000,0)+IFERROR(VLOOKUP($E9,#REF!,2,FALSE)*1000,0)+IFERROR(VLOOKUP($F9,#REF!,2,FALSE),0)</f>
        <v>0</v>
      </c>
    </row>
    <row r="10" spans="1:36" s="28" customFormat="1" ht="27" customHeight="1" x14ac:dyDescent="0.15">
      <c r="A10" s="31" t="s">
        <v>32</v>
      </c>
      <c r="B10" s="32">
        <v>6</v>
      </c>
      <c r="C10" s="33" t="s">
        <v>33</v>
      </c>
      <c r="D10" s="33" t="s">
        <v>33</v>
      </c>
      <c r="E10" s="34" t="s">
        <v>34</v>
      </c>
      <c r="F10" s="32"/>
      <c r="G10" s="33" t="s">
        <v>62</v>
      </c>
      <c r="H10" s="35" t="s">
        <v>63</v>
      </c>
      <c r="I10" s="32">
        <v>57656</v>
      </c>
      <c r="J10" s="32">
        <v>59190</v>
      </c>
      <c r="K10" s="32" t="s">
        <v>56</v>
      </c>
      <c r="L10" s="36">
        <f t="shared" si="0"/>
        <v>2.5916539956073681E-2</v>
      </c>
      <c r="M10" s="32"/>
      <c r="N10" s="32" t="s">
        <v>47</v>
      </c>
      <c r="O10" s="32"/>
      <c r="P10" s="37" t="s">
        <v>64</v>
      </c>
      <c r="Q10" s="38"/>
      <c r="R10" s="32"/>
      <c r="S10" s="32"/>
      <c r="T10" s="32" t="s">
        <v>40</v>
      </c>
      <c r="U10" s="32" t="s">
        <v>41</v>
      </c>
      <c r="V10" s="32" t="s">
        <v>42</v>
      </c>
      <c r="W10" s="32" t="s">
        <v>42</v>
      </c>
      <c r="X10" s="32" t="s">
        <v>41</v>
      </c>
      <c r="Y10" s="32" t="s">
        <v>42</v>
      </c>
      <c r="Z10" s="32" t="s">
        <v>41</v>
      </c>
      <c r="AA10" s="32" t="s">
        <v>42</v>
      </c>
      <c r="AB10" s="39" t="s">
        <v>65</v>
      </c>
      <c r="AC10" s="27"/>
      <c r="AD10" s="27"/>
      <c r="AE10" s="27"/>
      <c r="AF10" s="28" t="s">
        <v>66</v>
      </c>
      <c r="AG10" s="28">
        <f t="shared" si="1"/>
        <v>2</v>
      </c>
      <c r="AH10" s="29" t="str">
        <f t="shared" si="2"/>
        <v>CG-130004</v>
      </c>
      <c r="AI10" s="28">
        <v>1001001000</v>
      </c>
      <c r="AJ10" s="30">
        <f>IFERROR(VLOOKUP($C10,#REF!,2,FALSE)*1000000000,0)+IFERROR(VLOOKUP($D10,#REF!,2,FALSE)*1000000,0)+IFERROR(VLOOKUP($E10,#REF!,2,FALSE)*1000,0)+IFERROR(VLOOKUP($F10,#REF!,2,FALSE),0)</f>
        <v>0</v>
      </c>
    </row>
    <row r="11" spans="1:36" s="28" customFormat="1" ht="27" customHeight="1" x14ac:dyDescent="0.15">
      <c r="A11" s="31" t="s">
        <v>32</v>
      </c>
      <c r="B11" s="32">
        <v>7</v>
      </c>
      <c r="C11" s="33" t="s">
        <v>33</v>
      </c>
      <c r="D11" s="33" t="s">
        <v>33</v>
      </c>
      <c r="E11" s="34" t="s">
        <v>34</v>
      </c>
      <c r="F11" s="32"/>
      <c r="G11" s="33" t="s">
        <v>67</v>
      </c>
      <c r="H11" s="35" t="s">
        <v>68</v>
      </c>
      <c r="I11" s="32">
        <v>53406</v>
      </c>
      <c r="J11" s="32">
        <v>51070</v>
      </c>
      <c r="K11" s="32" t="s">
        <v>56</v>
      </c>
      <c r="L11" s="36">
        <f t="shared" si="0"/>
        <v>-4.5741139612296866E-2</v>
      </c>
      <c r="M11" s="32"/>
      <c r="N11" s="32" t="s">
        <v>47</v>
      </c>
      <c r="O11" s="32"/>
      <c r="P11" s="40" t="s">
        <v>69</v>
      </c>
      <c r="Q11" s="32"/>
      <c r="R11" s="32"/>
      <c r="S11" s="32"/>
      <c r="T11" s="32" t="s">
        <v>40</v>
      </c>
      <c r="U11" s="32" t="s">
        <v>42</v>
      </c>
      <c r="V11" s="32" t="s">
        <v>42</v>
      </c>
      <c r="W11" s="32" t="s">
        <v>42</v>
      </c>
      <c r="X11" s="32" t="s">
        <v>41</v>
      </c>
      <c r="Y11" s="32" t="s">
        <v>42</v>
      </c>
      <c r="Z11" s="32" t="s">
        <v>41</v>
      </c>
      <c r="AA11" s="32" t="s">
        <v>42</v>
      </c>
      <c r="AB11" s="39" t="s">
        <v>70</v>
      </c>
      <c r="AC11" s="27"/>
      <c r="AD11" s="27"/>
      <c r="AE11" s="27"/>
      <c r="AF11" s="28" t="s">
        <v>69</v>
      </c>
      <c r="AG11" s="28">
        <f t="shared" si="1"/>
        <v>2</v>
      </c>
      <c r="AH11" s="29" t="str">
        <f t="shared" si="2"/>
        <v>KK-100065</v>
      </c>
      <c r="AI11" s="28">
        <v>1001001000</v>
      </c>
      <c r="AJ11" s="30">
        <f>IFERROR(VLOOKUP($C11,#REF!,2,FALSE)*1000000000,0)+IFERROR(VLOOKUP($D11,#REF!,2,FALSE)*1000000,0)+IFERROR(VLOOKUP($E11,#REF!,2,FALSE)*1000,0)+IFERROR(VLOOKUP($F11,#REF!,2,FALSE),0)</f>
        <v>0</v>
      </c>
    </row>
    <row r="12" spans="1:36" s="28" customFormat="1" ht="27" customHeight="1" x14ac:dyDescent="0.15">
      <c r="A12" s="31" t="s">
        <v>32</v>
      </c>
      <c r="B12" s="32">
        <v>8</v>
      </c>
      <c r="C12" s="33" t="s">
        <v>33</v>
      </c>
      <c r="D12" s="33" t="s">
        <v>33</v>
      </c>
      <c r="E12" s="41" t="s">
        <v>34</v>
      </c>
      <c r="F12" s="32"/>
      <c r="G12" s="33" t="s">
        <v>71</v>
      </c>
      <c r="H12" s="35" t="s">
        <v>72</v>
      </c>
      <c r="I12" s="32">
        <v>731303.78</v>
      </c>
      <c r="J12" s="32">
        <v>617041.4</v>
      </c>
      <c r="K12" s="32" t="s">
        <v>37</v>
      </c>
      <c r="L12" s="36">
        <f t="shared" si="0"/>
        <v>-0.18517781789033938</v>
      </c>
      <c r="M12" s="32"/>
      <c r="N12" s="32" t="s">
        <v>47</v>
      </c>
      <c r="O12" s="32"/>
      <c r="P12" s="37" t="s">
        <v>73</v>
      </c>
      <c r="Q12" s="42"/>
      <c r="R12" s="32"/>
      <c r="S12" s="32"/>
      <c r="T12" s="32" t="s">
        <v>40</v>
      </c>
      <c r="U12" s="32" t="s">
        <v>74</v>
      </c>
      <c r="V12" s="32" t="s">
        <v>41</v>
      </c>
      <c r="W12" s="32" t="s">
        <v>42</v>
      </c>
      <c r="X12" s="32" t="s">
        <v>41</v>
      </c>
      <c r="Y12" s="32" t="s">
        <v>41</v>
      </c>
      <c r="Z12" s="32" t="s">
        <v>75</v>
      </c>
      <c r="AA12" s="32" t="s">
        <v>41</v>
      </c>
      <c r="AB12" s="39" t="s">
        <v>76</v>
      </c>
      <c r="AC12" s="27"/>
      <c r="AD12" s="27"/>
      <c r="AE12" s="27"/>
      <c r="AF12" s="28" t="s">
        <v>73</v>
      </c>
      <c r="AG12" s="28">
        <f t="shared" si="1"/>
        <v>2</v>
      </c>
      <c r="AH12" s="29" t="str">
        <f t="shared" si="2"/>
        <v>KK-120019</v>
      </c>
      <c r="AI12" s="28">
        <v>1001001000</v>
      </c>
      <c r="AJ12" s="30">
        <f>IFERROR(VLOOKUP($C12,#REF!,2,FALSE)*1000000000,0)+IFERROR(VLOOKUP($D12,#REF!,2,FALSE)*1000000,0)+IFERROR(VLOOKUP($E12,#REF!,2,FALSE)*1000,0)+IFERROR(VLOOKUP($F12,#REF!,2,FALSE),0)</f>
        <v>0</v>
      </c>
    </row>
    <row r="13" spans="1:36" s="28" customFormat="1" ht="27" customHeight="1" x14ac:dyDescent="0.15">
      <c r="A13" s="31" t="s">
        <v>32</v>
      </c>
      <c r="B13" s="32">
        <v>9</v>
      </c>
      <c r="C13" s="33" t="s">
        <v>33</v>
      </c>
      <c r="D13" s="33" t="s">
        <v>33</v>
      </c>
      <c r="E13" s="34" t="s">
        <v>34</v>
      </c>
      <c r="F13" s="32"/>
      <c r="G13" s="33" t="s">
        <v>77</v>
      </c>
      <c r="H13" s="35" t="s">
        <v>78</v>
      </c>
      <c r="I13" s="32">
        <v>29332.48</v>
      </c>
      <c r="J13" s="32">
        <v>30112</v>
      </c>
      <c r="K13" s="32" t="s">
        <v>79</v>
      </c>
      <c r="L13" s="36">
        <f t="shared" si="0"/>
        <v>2.5887353878852326E-2</v>
      </c>
      <c r="M13" s="32"/>
      <c r="N13" s="32" t="s">
        <v>47</v>
      </c>
      <c r="O13" s="32"/>
      <c r="P13" s="37" t="s">
        <v>80</v>
      </c>
      <c r="Q13" s="32"/>
      <c r="R13" s="32"/>
      <c r="S13" s="32"/>
      <c r="T13" s="32" t="s">
        <v>40</v>
      </c>
      <c r="U13" s="32" t="s">
        <v>41</v>
      </c>
      <c r="V13" s="32" t="s">
        <v>42</v>
      </c>
      <c r="W13" s="32" t="s">
        <v>42</v>
      </c>
      <c r="X13" s="32" t="s">
        <v>42</v>
      </c>
      <c r="Y13" s="32" t="s">
        <v>42</v>
      </c>
      <c r="Z13" s="32" t="s">
        <v>41</v>
      </c>
      <c r="AA13" s="32" t="s">
        <v>42</v>
      </c>
      <c r="AB13" s="39" t="s">
        <v>81</v>
      </c>
      <c r="AC13" s="27"/>
      <c r="AD13" s="27"/>
      <c r="AE13" s="27"/>
      <c r="AF13" s="28" t="s">
        <v>80</v>
      </c>
      <c r="AG13" s="28">
        <f t="shared" si="1"/>
        <v>2</v>
      </c>
      <c r="AH13" s="29" t="str">
        <f t="shared" si="2"/>
        <v>KK-120076</v>
      </c>
      <c r="AI13" s="28">
        <v>1001001000</v>
      </c>
      <c r="AJ13" s="30">
        <f>IFERROR(VLOOKUP($C13,#REF!,2,FALSE)*1000000000,0)+IFERROR(VLOOKUP($D13,#REF!,2,FALSE)*1000000,0)+IFERROR(VLOOKUP($E13,#REF!,2,FALSE)*1000,0)+IFERROR(VLOOKUP($F13,#REF!,2,FALSE),0)</f>
        <v>0</v>
      </c>
    </row>
    <row r="14" spans="1:36" s="28" customFormat="1" ht="27" customHeight="1" x14ac:dyDescent="0.15">
      <c r="A14" s="31" t="s">
        <v>32</v>
      </c>
      <c r="B14" s="32">
        <v>10</v>
      </c>
      <c r="C14" s="33" t="s">
        <v>33</v>
      </c>
      <c r="D14" s="33" t="s">
        <v>33</v>
      </c>
      <c r="E14" s="34" t="s">
        <v>34</v>
      </c>
      <c r="F14" s="32"/>
      <c r="G14" s="33" t="s">
        <v>82</v>
      </c>
      <c r="H14" s="35" t="s">
        <v>83</v>
      </c>
      <c r="I14" s="32">
        <v>20010.04</v>
      </c>
      <c r="J14" s="32">
        <v>20070.84</v>
      </c>
      <c r="K14" s="32" t="s">
        <v>46</v>
      </c>
      <c r="L14" s="43">
        <f t="shared" si="0"/>
        <v>3.0292703245105024E-3</v>
      </c>
      <c r="M14" s="32"/>
      <c r="N14" s="32" t="s">
        <v>47</v>
      </c>
      <c r="O14" s="32"/>
      <c r="P14" s="37" t="s">
        <v>84</v>
      </c>
      <c r="Q14" s="32"/>
      <c r="R14" s="32"/>
      <c r="S14" s="32"/>
      <c r="T14" s="32" t="s">
        <v>40</v>
      </c>
      <c r="U14" s="32" t="s">
        <v>41</v>
      </c>
      <c r="V14" s="32" t="s">
        <v>42</v>
      </c>
      <c r="W14" s="32" t="s">
        <v>42</v>
      </c>
      <c r="X14" s="32" t="s">
        <v>41</v>
      </c>
      <c r="Y14" s="32" t="s">
        <v>42</v>
      </c>
      <c r="Z14" s="32" t="s">
        <v>41</v>
      </c>
      <c r="AA14" s="32" t="s">
        <v>42</v>
      </c>
      <c r="AB14" s="39" t="s">
        <v>85</v>
      </c>
      <c r="AC14" s="27"/>
      <c r="AD14" s="27"/>
      <c r="AE14" s="27"/>
      <c r="AF14" s="28" t="s">
        <v>84</v>
      </c>
      <c r="AG14" s="28">
        <f t="shared" si="1"/>
        <v>2</v>
      </c>
      <c r="AH14" s="29" t="str">
        <f t="shared" si="2"/>
        <v>KT-120012</v>
      </c>
      <c r="AI14" s="28">
        <v>1001001000</v>
      </c>
      <c r="AJ14" s="30">
        <f>IFERROR(VLOOKUP($C14,#REF!,2,FALSE)*1000000000,0)+IFERROR(VLOOKUP($D14,#REF!,2,FALSE)*1000000,0)+IFERROR(VLOOKUP($E14,#REF!,2,FALSE)*1000,0)+IFERROR(VLOOKUP($F14,#REF!,2,FALSE),0)</f>
        <v>0</v>
      </c>
    </row>
    <row r="15" spans="1:36" s="28" customFormat="1" ht="27" customHeight="1" x14ac:dyDescent="0.15">
      <c r="A15" s="31" t="s">
        <v>32</v>
      </c>
      <c r="B15" s="32">
        <v>11</v>
      </c>
      <c r="C15" s="33" t="s">
        <v>33</v>
      </c>
      <c r="D15" s="33" t="s">
        <v>33</v>
      </c>
      <c r="E15" s="34" t="s">
        <v>34</v>
      </c>
      <c r="F15" s="32"/>
      <c r="G15" s="33" t="s">
        <v>86</v>
      </c>
      <c r="H15" s="35" t="s">
        <v>87</v>
      </c>
      <c r="I15" s="32">
        <v>62976</v>
      </c>
      <c r="J15" s="32">
        <v>64796</v>
      </c>
      <c r="K15" s="32" t="s">
        <v>88</v>
      </c>
      <c r="L15" s="36">
        <f t="shared" si="0"/>
        <v>2.8088153589727716E-2</v>
      </c>
      <c r="M15" s="32"/>
      <c r="N15" s="32" t="s">
        <v>47</v>
      </c>
      <c r="O15" s="32"/>
      <c r="P15" s="37" t="s">
        <v>89</v>
      </c>
      <c r="Q15" s="32"/>
      <c r="R15" s="32"/>
      <c r="S15" s="32"/>
      <c r="T15" s="32" t="s">
        <v>40</v>
      </c>
      <c r="U15" s="32" t="s">
        <v>41</v>
      </c>
      <c r="V15" s="32" t="s">
        <v>42</v>
      </c>
      <c r="W15" s="32" t="s">
        <v>42</v>
      </c>
      <c r="X15" s="32" t="s">
        <v>41</v>
      </c>
      <c r="Y15" s="32" t="s">
        <v>42</v>
      </c>
      <c r="Z15" s="32" t="s">
        <v>41</v>
      </c>
      <c r="AA15" s="32" t="s">
        <v>42</v>
      </c>
      <c r="AB15" s="39" t="s">
        <v>90</v>
      </c>
      <c r="AC15" s="27"/>
      <c r="AD15" s="27"/>
      <c r="AE15" s="27"/>
      <c r="AF15" s="28" t="s">
        <v>89</v>
      </c>
      <c r="AG15" s="28">
        <f t="shared" si="1"/>
        <v>2</v>
      </c>
      <c r="AH15" s="29" t="str">
        <f t="shared" si="2"/>
        <v>KT-120070</v>
      </c>
      <c r="AI15" s="28">
        <v>1001001000</v>
      </c>
      <c r="AJ15" s="30">
        <f>IFERROR(VLOOKUP($C15,#REF!,2,FALSE)*1000000000,0)+IFERROR(VLOOKUP($D15,#REF!,2,FALSE)*1000000,0)+IFERROR(VLOOKUP($E15,#REF!,2,FALSE)*1000,0)+IFERROR(VLOOKUP($F15,#REF!,2,FALSE),0)</f>
        <v>0</v>
      </c>
    </row>
    <row r="16" spans="1:36" s="28" customFormat="1" ht="27" customHeight="1" x14ac:dyDescent="0.15">
      <c r="A16" s="31" t="s">
        <v>32</v>
      </c>
      <c r="B16" s="32">
        <v>12</v>
      </c>
      <c r="C16" s="33" t="s">
        <v>33</v>
      </c>
      <c r="D16" s="33" t="s">
        <v>33</v>
      </c>
      <c r="E16" s="44" t="s">
        <v>34</v>
      </c>
      <c r="F16" s="32"/>
      <c r="G16" s="33" t="s">
        <v>91</v>
      </c>
      <c r="H16" s="35" t="s">
        <v>92</v>
      </c>
      <c r="I16" s="32">
        <v>50296</v>
      </c>
      <c r="J16" s="32">
        <v>50956</v>
      </c>
      <c r="K16" s="32" t="s">
        <v>56</v>
      </c>
      <c r="L16" s="43">
        <f t="shared" si="0"/>
        <v>1.2952351047962996E-2</v>
      </c>
      <c r="M16" s="32"/>
      <c r="N16" s="32" t="s">
        <v>47</v>
      </c>
      <c r="O16" s="32"/>
      <c r="P16" s="37" t="s">
        <v>93</v>
      </c>
      <c r="Q16" s="32"/>
      <c r="R16" s="32"/>
      <c r="S16" s="32"/>
      <c r="T16" s="32" t="s">
        <v>40</v>
      </c>
      <c r="U16" s="32" t="s">
        <v>41</v>
      </c>
      <c r="V16" s="32" t="s">
        <v>42</v>
      </c>
      <c r="W16" s="32" t="s">
        <v>42</v>
      </c>
      <c r="X16" s="32" t="s">
        <v>42</v>
      </c>
      <c r="Y16" s="32" t="s">
        <v>42</v>
      </c>
      <c r="Z16" s="32" t="s">
        <v>41</v>
      </c>
      <c r="AA16" s="32" t="s">
        <v>42</v>
      </c>
      <c r="AB16" s="39" t="s">
        <v>94</v>
      </c>
      <c r="AC16" s="27"/>
      <c r="AD16" s="27"/>
      <c r="AE16" s="27"/>
      <c r="AF16" s="28" t="s">
        <v>95</v>
      </c>
      <c r="AG16" s="28">
        <f t="shared" si="1"/>
        <v>2</v>
      </c>
      <c r="AH16" s="29" t="str">
        <f t="shared" si="2"/>
        <v>KT-130022</v>
      </c>
      <c r="AI16" s="28">
        <v>1001001000</v>
      </c>
      <c r="AJ16" s="30">
        <f>IFERROR(VLOOKUP($C16,#REF!,2,FALSE)*1000000000,0)+IFERROR(VLOOKUP($D16,#REF!,2,FALSE)*1000000,0)+IFERROR(VLOOKUP($E16,#REF!,2,FALSE)*1000,0)+IFERROR(VLOOKUP($F16,#REF!,2,FALSE),0)</f>
        <v>0</v>
      </c>
    </row>
    <row r="17" spans="1:36" s="28" customFormat="1" ht="27" customHeight="1" x14ac:dyDescent="0.15">
      <c r="A17" s="31" t="s">
        <v>32</v>
      </c>
      <c r="B17" s="32">
        <v>13</v>
      </c>
      <c r="C17" s="33" t="s">
        <v>33</v>
      </c>
      <c r="D17" s="33" t="s">
        <v>33</v>
      </c>
      <c r="E17" s="34" t="s">
        <v>34</v>
      </c>
      <c r="F17" s="32"/>
      <c r="G17" s="33" t="s">
        <v>96</v>
      </c>
      <c r="H17" s="35" t="s">
        <v>97</v>
      </c>
      <c r="I17" s="32">
        <v>50267</v>
      </c>
      <c r="J17" s="32">
        <v>51488</v>
      </c>
      <c r="K17" s="32" t="s">
        <v>56</v>
      </c>
      <c r="L17" s="36">
        <f t="shared" si="0"/>
        <v>2.3714263517712886E-2</v>
      </c>
      <c r="M17" s="32"/>
      <c r="N17" s="32" t="s">
        <v>47</v>
      </c>
      <c r="O17" s="32"/>
      <c r="P17" s="37" t="s">
        <v>98</v>
      </c>
      <c r="Q17" s="32"/>
      <c r="R17" s="32"/>
      <c r="S17" s="32"/>
      <c r="T17" s="32" t="s">
        <v>40</v>
      </c>
      <c r="U17" s="32" t="s">
        <v>41</v>
      </c>
      <c r="V17" s="32" t="s">
        <v>42</v>
      </c>
      <c r="W17" s="32" t="s">
        <v>42</v>
      </c>
      <c r="X17" s="32" t="s">
        <v>42</v>
      </c>
      <c r="Y17" s="32" t="s">
        <v>42</v>
      </c>
      <c r="Z17" s="32" t="s">
        <v>41</v>
      </c>
      <c r="AA17" s="32" t="s">
        <v>42</v>
      </c>
      <c r="AB17" s="39" t="s">
        <v>99</v>
      </c>
      <c r="AC17" s="27"/>
      <c r="AD17" s="27"/>
      <c r="AE17" s="27"/>
      <c r="AF17" s="28" t="s">
        <v>100</v>
      </c>
      <c r="AG17" s="28">
        <f t="shared" si="1"/>
        <v>2</v>
      </c>
      <c r="AH17" s="29" t="str">
        <f t="shared" si="2"/>
        <v>KT-130076</v>
      </c>
      <c r="AI17" s="28">
        <v>1001001000</v>
      </c>
      <c r="AJ17" s="30">
        <f>IFERROR(VLOOKUP($C17,#REF!,2,FALSE)*1000000000,0)+IFERROR(VLOOKUP($D17,#REF!,2,FALSE)*1000000,0)+IFERROR(VLOOKUP($E17,#REF!,2,FALSE)*1000,0)+IFERROR(VLOOKUP($F17,#REF!,2,FALSE),0)</f>
        <v>0</v>
      </c>
    </row>
    <row r="18" spans="1:36" s="28" customFormat="1" ht="27" customHeight="1" x14ac:dyDescent="0.15">
      <c r="A18" s="31" t="s">
        <v>32</v>
      </c>
      <c r="B18" s="32">
        <v>14</v>
      </c>
      <c r="C18" s="33" t="s">
        <v>33</v>
      </c>
      <c r="D18" s="33" t="s">
        <v>33</v>
      </c>
      <c r="E18" s="34" t="s">
        <v>34</v>
      </c>
      <c r="F18" s="32"/>
      <c r="G18" s="33" t="s">
        <v>101</v>
      </c>
      <c r="H18" s="35" t="s">
        <v>102</v>
      </c>
      <c r="I18" s="32">
        <v>49100</v>
      </c>
      <c r="J18" s="32">
        <v>49700</v>
      </c>
      <c r="K18" s="32" t="s">
        <v>103</v>
      </c>
      <c r="L18" s="36">
        <f t="shared" si="0"/>
        <v>1.2072434607645843E-2</v>
      </c>
      <c r="M18" s="32"/>
      <c r="N18" s="32" t="s">
        <v>47</v>
      </c>
      <c r="O18" s="32"/>
      <c r="P18" s="37" t="s">
        <v>104</v>
      </c>
      <c r="Q18" s="32" t="s">
        <v>105</v>
      </c>
      <c r="R18" s="32"/>
      <c r="S18" s="32"/>
      <c r="T18" s="32" t="s">
        <v>40</v>
      </c>
      <c r="U18" s="32" t="s">
        <v>41</v>
      </c>
      <c r="V18" s="32" t="s">
        <v>41</v>
      </c>
      <c r="W18" s="32" t="s">
        <v>41</v>
      </c>
      <c r="X18" s="32" t="s">
        <v>41</v>
      </c>
      <c r="Y18" s="32" t="s">
        <v>41</v>
      </c>
      <c r="Z18" s="32" t="s">
        <v>41</v>
      </c>
      <c r="AA18" s="32" t="s">
        <v>41</v>
      </c>
      <c r="AB18" s="39" t="s">
        <v>106</v>
      </c>
      <c r="AC18" s="27"/>
      <c r="AD18" s="27"/>
      <c r="AE18" s="27"/>
      <c r="AF18" s="28" t="s">
        <v>104</v>
      </c>
      <c r="AG18" s="28">
        <f t="shared" si="1"/>
        <v>2</v>
      </c>
      <c r="AH18" s="29" t="str">
        <f t="shared" si="2"/>
        <v>KT-140091</v>
      </c>
      <c r="AI18" s="28">
        <v>1001001000</v>
      </c>
      <c r="AJ18" s="30">
        <f>IFERROR(VLOOKUP($C18,#REF!,2,FALSE)*1000000000,0)+IFERROR(VLOOKUP($D18,#REF!,2,FALSE)*1000000,0)+IFERROR(VLOOKUP($E18,#REF!,2,FALSE)*1000,0)+IFERROR(VLOOKUP($F18,#REF!,2,FALSE),0)</f>
        <v>0</v>
      </c>
    </row>
    <row r="19" spans="1:36" s="28" customFormat="1" ht="27" customHeight="1" x14ac:dyDescent="0.15">
      <c r="A19" s="31" t="s">
        <v>32</v>
      </c>
      <c r="B19" s="32">
        <v>15</v>
      </c>
      <c r="C19" s="33" t="s">
        <v>33</v>
      </c>
      <c r="D19" s="33" t="s">
        <v>33</v>
      </c>
      <c r="E19" s="34" t="s">
        <v>34</v>
      </c>
      <c r="F19" s="32"/>
      <c r="G19" s="33" t="s">
        <v>107</v>
      </c>
      <c r="H19" s="35" t="s">
        <v>108</v>
      </c>
      <c r="I19" s="32">
        <v>4623</v>
      </c>
      <c r="J19" s="32">
        <v>5631</v>
      </c>
      <c r="K19" s="32" t="s">
        <v>109</v>
      </c>
      <c r="L19" s="43">
        <f t="shared" si="0"/>
        <v>0.17900905700586045</v>
      </c>
      <c r="M19" s="32"/>
      <c r="N19" s="32" t="s">
        <v>47</v>
      </c>
      <c r="O19" s="32"/>
      <c r="P19" s="37" t="s">
        <v>110</v>
      </c>
      <c r="Q19" s="32"/>
      <c r="R19" s="32"/>
      <c r="S19" s="32"/>
      <c r="T19" s="32" t="s">
        <v>40</v>
      </c>
      <c r="U19" s="32" t="s">
        <v>41</v>
      </c>
      <c r="V19" s="32" t="s">
        <v>42</v>
      </c>
      <c r="W19" s="32" t="s">
        <v>42</v>
      </c>
      <c r="X19" s="32" t="s">
        <v>41</v>
      </c>
      <c r="Y19" s="32" t="s">
        <v>42</v>
      </c>
      <c r="Z19" s="32" t="s">
        <v>41</v>
      </c>
      <c r="AA19" s="32" t="s">
        <v>42</v>
      </c>
      <c r="AB19" s="39" t="s">
        <v>111</v>
      </c>
      <c r="AC19" s="27"/>
      <c r="AD19" s="27"/>
      <c r="AE19" s="27"/>
      <c r="AF19" s="28" t="s">
        <v>112</v>
      </c>
      <c r="AG19" s="28">
        <f t="shared" si="1"/>
        <v>2</v>
      </c>
      <c r="AH19" s="29" t="str">
        <f t="shared" si="2"/>
        <v>QS-130033</v>
      </c>
      <c r="AI19" s="28">
        <v>1001001000</v>
      </c>
      <c r="AJ19" s="30">
        <f>IFERROR(VLOOKUP($C19,#REF!,2,FALSE)*1000000000,0)+IFERROR(VLOOKUP($D19,#REF!,2,FALSE)*1000000,0)+IFERROR(VLOOKUP($E19,#REF!,2,FALSE)*1000,0)+IFERROR(VLOOKUP($F19,#REF!,2,FALSE),0)</f>
        <v>0</v>
      </c>
    </row>
    <row r="20" spans="1:36" s="28" customFormat="1" ht="27" customHeight="1" x14ac:dyDescent="0.15">
      <c r="A20" s="31" t="s">
        <v>32</v>
      </c>
      <c r="B20" s="32">
        <v>16</v>
      </c>
      <c r="C20" s="33" t="s">
        <v>33</v>
      </c>
      <c r="D20" s="33" t="s">
        <v>33</v>
      </c>
      <c r="E20" s="34" t="s">
        <v>34</v>
      </c>
      <c r="F20" s="32"/>
      <c r="G20" s="33" t="s">
        <v>113</v>
      </c>
      <c r="H20" s="35" t="s">
        <v>114</v>
      </c>
      <c r="I20" s="32">
        <v>49417.5</v>
      </c>
      <c r="J20" s="32">
        <v>54004</v>
      </c>
      <c r="K20" s="32" t="s">
        <v>88</v>
      </c>
      <c r="L20" s="36">
        <f t="shared" si="0"/>
        <v>8.4928894155988477E-2</v>
      </c>
      <c r="M20" s="32"/>
      <c r="N20" s="32" t="s">
        <v>47</v>
      </c>
      <c r="O20" s="32"/>
      <c r="P20" s="40" t="s">
        <v>115</v>
      </c>
      <c r="Q20" s="32"/>
      <c r="R20" s="32"/>
      <c r="S20" s="32"/>
      <c r="T20" s="32" t="s">
        <v>40</v>
      </c>
      <c r="U20" s="32" t="s">
        <v>42</v>
      </c>
      <c r="V20" s="32" t="s">
        <v>42</v>
      </c>
      <c r="W20" s="32" t="s">
        <v>42</v>
      </c>
      <c r="X20" s="32" t="s">
        <v>42</v>
      </c>
      <c r="Y20" s="32" t="s">
        <v>42</v>
      </c>
      <c r="Z20" s="32" t="s">
        <v>42</v>
      </c>
      <c r="AA20" s="32" t="s">
        <v>42</v>
      </c>
      <c r="AB20" s="39" t="s">
        <v>116</v>
      </c>
      <c r="AC20" s="27"/>
      <c r="AD20" s="27"/>
      <c r="AE20" s="27"/>
      <c r="AF20" s="28" t="s">
        <v>115</v>
      </c>
      <c r="AG20" s="28">
        <f t="shared" si="1"/>
        <v>2</v>
      </c>
      <c r="AH20" s="29" t="str">
        <f t="shared" si="2"/>
        <v>SK-110002</v>
      </c>
      <c r="AI20" s="28">
        <v>1001001000</v>
      </c>
      <c r="AJ20" s="30">
        <f>IFERROR(VLOOKUP($C20,#REF!,2,FALSE)*1000000000,0)+IFERROR(VLOOKUP($D20,#REF!,2,FALSE)*1000000,0)+IFERROR(VLOOKUP($E20,#REF!,2,FALSE)*1000,0)+IFERROR(VLOOKUP($F20,#REF!,2,FALSE),0)</f>
        <v>0</v>
      </c>
    </row>
    <row r="21" spans="1:36" s="28" customFormat="1" ht="27" customHeight="1" x14ac:dyDescent="0.15">
      <c r="A21" s="31" t="s">
        <v>32</v>
      </c>
      <c r="B21" s="32">
        <v>17</v>
      </c>
      <c r="C21" s="33" t="s">
        <v>33</v>
      </c>
      <c r="D21" s="33" t="s">
        <v>33</v>
      </c>
      <c r="E21" s="34" t="s">
        <v>34</v>
      </c>
      <c r="F21" s="32"/>
      <c r="G21" s="33" t="s">
        <v>117</v>
      </c>
      <c r="H21" s="35" t="s">
        <v>118</v>
      </c>
      <c r="I21" s="32">
        <v>67</v>
      </c>
      <c r="J21" s="32">
        <v>75</v>
      </c>
      <c r="K21" s="32" t="s">
        <v>119</v>
      </c>
      <c r="L21" s="36">
        <f t="shared" si="0"/>
        <v>0.10666666666666669</v>
      </c>
      <c r="M21" s="32"/>
      <c r="N21" s="32" t="s">
        <v>47</v>
      </c>
      <c r="O21" s="32"/>
      <c r="P21" s="40" t="s">
        <v>120</v>
      </c>
      <c r="Q21" s="32"/>
      <c r="R21" s="32"/>
      <c r="S21" s="32"/>
      <c r="T21" s="32" t="s">
        <v>40</v>
      </c>
      <c r="U21" s="32" t="s">
        <v>42</v>
      </c>
      <c r="V21" s="32" t="s">
        <v>42</v>
      </c>
      <c r="W21" s="32" t="s">
        <v>42</v>
      </c>
      <c r="X21" s="32" t="s">
        <v>41</v>
      </c>
      <c r="Y21" s="32" t="s">
        <v>41</v>
      </c>
      <c r="Z21" s="32" t="s">
        <v>42</v>
      </c>
      <c r="AA21" s="32" t="s">
        <v>42</v>
      </c>
      <c r="AB21" s="39" t="s">
        <v>121</v>
      </c>
      <c r="AC21" s="27"/>
      <c r="AD21" s="27"/>
      <c r="AE21" s="27"/>
      <c r="AF21" s="28" t="s">
        <v>120</v>
      </c>
      <c r="AG21" s="28">
        <f t="shared" si="1"/>
        <v>2</v>
      </c>
      <c r="AH21" s="29" t="str">
        <f t="shared" si="2"/>
        <v>TH-110001</v>
      </c>
      <c r="AI21" s="28">
        <v>1001001000</v>
      </c>
      <c r="AJ21" s="30">
        <f>IFERROR(VLOOKUP($C21,#REF!,2,FALSE)*1000000000,0)+IFERROR(VLOOKUP($D21,#REF!,2,FALSE)*1000000,0)+IFERROR(VLOOKUP($E21,#REF!,2,FALSE)*1000,0)+IFERROR(VLOOKUP($F21,#REF!,2,FALSE),0)</f>
        <v>0</v>
      </c>
    </row>
    <row r="22" spans="1:36" s="28" customFormat="1" ht="27" customHeight="1" x14ac:dyDescent="0.15">
      <c r="A22" s="31" t="s">
        <v>32</v>
      </c>
      <c r="B22" s="32">
        <v>18</v>
      </c>
      <c r="C22" s="33" t="s">
        <v>33</v>
      </c>
      <c r="D22" s="33" t="s">
        <v>33</v>
      </c>
      <c r="E22" s="34" t="s">
        <v>34</v>
      </c>
      <c r="F22" s="32"/>
      <c r="G22" s="33" t="s">
        <v>122</v>
      </c>
      <c r="H22" s="35" t="s">
        <v>123</v>
      </c>
      <c r="I22" s="32">
        <v>67366.600000000006</v>
      </c>
      <c r="J22" s="32">
        <v>56036</v>
      </c>
      <c r="K22" s="32" t="s">
        <v>56</v>
      </c>
      <c r="L22" s="36">
        <f t="shared" si="0"/>
        <v>-0.2022021557570135</v>
      </c>
      <c r="M22" s="32"/>
      <c r="N22" s="32" t="s">
        <v>47</v>
      </c>
      <c r="O22" s="32"/>
      <c r="P22" s="37" t="s">
        <v>124</v>
      </c>
      <c r="Q22" s="32"/>
      <c r="R22" s="32"/>
      <c r="S22" s="32"/>
      <c r="T22" s="32" t="s">
        <v>40</v>
      </c>
      <c r="U22" s="32" t="s">
        <v>42</v>
      </c>
      <c r="V22" s="32" t="s">
        <v>42</v>
      </c>
      <c r="W22" s="32" t="s">
        <v>42</v>
      </c>
      <c r="X22" s="32" t="s">
        <v>42</v>
      </c>
      <c r="Y22" s="32" t="s">
        <v>42</v>
      </c>
      <c r="Z22" s="32" t="s">
        <v>41</v>
      </c>
      <c r="AA22" s="32" t="s">
        <v>42</v>
      </c>
      <c r="AB22" s="39" t="s">
        <v>125</v>
      </c>
      <c r="AC22" s="27"/>
      <c r="AD22" s="27"/>
      <c r="AE22" s="27"/>
      <c r="AF22" s="28" t="s">
        <v>124</v>
      </c>
      <c r="AG22" s="28">
        <f t="shared" si="1"/>
        <v>2</v>
      </c>
      <c r="AH22" s="29" t="str">
        <f t="shared" si="2"/>
        <v>TH-120029</v>
      </c>
      <c r="AI22" s="28">
        <v>1001001000</v>
      </c>
      <c r="AJ22" s="30">
        <f>IFERROR(VLOOKUP($C22,#REF!,2,FALSE)*1000000000,0)+IFERROR(VLOOKUP($D22,#REF!,2,FALSE)*1000000,0)+IFERROR(VLOOKUP($E22,#REF!,2,FALSE)*1000,0)+IFERROR(VLOOKUP($F22,#REF!,2,FALSE),0)</f>
        <v>0</v>
      </c>
    </row>
    <row r="23" spans="1:36" s="28" customFormat="1" ht="27" customHeight="1" x14ac:dyDescent="0.15">
      <c r="A23" s="31" t="s">
        <v>32</v>
      </c>
      <c r="B23" s="32">
        <v>19</v>
      </c>
      <c r="C23" s="33" t="s">
        <v>33</v>
      </c>
      <c r="D23" s="33" t="s">
        <v>33</v>
      </c>
      <c r="E23" s="33" t="s">
        <v>34</v>
      </c>
      <c r="F23" s="33"/>
      <c r="G23" s="33" t="s">
        <v>126</v>
      </c>
      <c r="H23" s="33" t="s">
        <v>127</v>
      </c>
      <c r="I23" s="32">
        <v>1137120</v>
      </c>
      <c r="J23" s="32">
        <v>1087280</v>
      </c>
      <c r="K23" s="32" t="s">
        <v>128</v>
      </c>
      <c r="L23" s="36">
        <f t="shared" si="0"/>
        <v>-4.5839158266499869E-2</v>
      </c>
      <c r="M23" s="32"/>
      <c r="N23" s="32" t="s">
        <v>47</v>
      </c>
      <c r="O23" s="32"/>
      <c r="P23" s="40" t="s">
        <v>129</v>
      </c>
      <c r="Q23" s="32" t="s">
        <v>130</v>
      </c>
      <c r="R23" s="32"/>
      <c r="S23" s="32"/>
      <c r="T23" s="32" t="s">
        <v>40</v>
      </c>
      <c r="U23" s="42" t="s">
        <v>74</v>
      </c>
      <c r="V23" s="42" t="s">
        <v>41</v>
      </c>
      <c r="W23" s="42" t="s">
        <v>41</v>
      </c>
      <c r="X23" s="42" t="s">
        <v>41</v>
      </c>
      <c r="Y23" s="42" t="s">
        <v>41</v>
      </c>
      <c r="Z23" s="42" t="s">
        <v>42</v>
      </c>
      <c r="AA23" s="42" t="s">
        <v>42</v>
      </c>
      <c r="AB23" s="45" t="s">
        <v>131</v>
      </c>
      <c r="AC23" s="27"/>
      <c r="AD23" s="27"/>
      <c r="AE23" s="27"/>
      <c r="AF23" s="28" t="s">
        <v>129</v>
      </c>
      <c r="AG23" s="28">
        <f t="shared" si="1"/>
        <v>2</v>
      </c>
      <c r="AH23" s="29" t="str">
        <f t="shared" si="2"/>
        <v>QS-160025</v>
      </c>
      <c r="AI23" s="28">
        <v>1001001000</v>
      </c>
      <c r="AJ23" s="30">
        <f>IFERROR(VLOOKUP($C23,#REF!,2,FALSE)*1000000000,0)+IFERROR(VLOOKUP($D23,#REF!,2,FALSE)*1000000,0)+IFERROR(VLOOKUP($E23,#REF!,2,FALSE)*1000,0)+IFERROR(VLOOKUP($F23,#REF!,2,FALSE),0)</f>
        <v>0</v>
      </c>
    </row>
    <row r="24" spans="1:36" s="28" customFormat="1" ht="27" customHeight="1" x14ac:dyDescent="0.15">
      <c r="A24" s="31" t="s">
        <v>32</v>
      </c>
      <c r="B24" s="32">
        <v>20</v>
      </c>
      <c r="C24" s="33" t="s">
        <v>33</v>
      </c>
      <c r="D24" s="33" t="s">
        <v>33</v>
      </c>
      <c r="E24" s="33" t="s">
        <v>34</v>
      </c>
      <c r="F24" s="33"/>
      <c r="G24" s="33" t="s">
        <v>132</v>
      </c>
      <c r="H24" s="33" t="s">
        <v>133</v>
      </c>
      <c r="I24" s="32">
        <v>52100</v>
      </c>
      <c r="J24" s="32">
        <v>50700</v>
      </c>
      <c r="K24" s="32" t="s">
        <v>134</v>
      </c>
      <c r="L24" s="36">
        <f t="shared" si="0"/>
        <v>-2.7613412228796763E-2</v>
      </c>
      <c r="M24" s="32"/>
      <c r="N24" s="32" t="s">
        <v>47</v>
      </c>
      <c r="O24" s="32"/>
      <c r="P24" s="37" t="s">
        <v>135</v>
      </c>
      <c r="Q24" s="32" t="s">
        <v>130</v>
      </c>
      <c r="R24" s="32"/>
      <c r="S24" s="32"/>
      <c r="T24" s="32" t="s">
        <v>40</v>
      </c>
      <c r="U24" s="42" t="s">
        <v>42</v>
      </c>
      <c r="V24" s="42" t="s">
        <v>42</v>
      </c>
      <c r="W24" s="42" t="s">
        <v>42</v>
      </c>
      <c r="X24" s="42" t="s">
        <v>41</v>
      </c>
      <c r="Y24" s="42" t="s">
        <v>42</v>
      </c>
      <c r="Z24" s="42" t="s">
        <v>41</v>
      </c>
      <c r="AA24" s="42" t="s">
        <v>42</v>
      </c>
      <c r="AB24" s="45" t="s">
        <v>136</v>
      </c>
      <c r="AC24" s="27"/>
      <c r="AD24" s="27"/>
      <c r="AE24" s="27"/>
      <c r="AF24" s="28" t="s">
        <v>135</v>
      </c>
      <c r="AG24" s="28">
        <f t="shared" si="1"/>
        <v>2</v>
      </c>
      <c r="AH24" s="29" t="str">
        <f t="shared" si="2"/>
        <v>KT-150003</v>
      </c>
      <c r="AI24" s="28">
        <v>1001001000</v>
      </c>
      <c r="AJ24" s="30">
        <f>IFERROR(VLOOKUP($C24,#REF!,2,FALSE)*1000000000,0)+IFERROR(VLOOKUP($D24,#REF!,2,FALSE)*1000000,0)+IFERROR(VLOOKUP($E24,#REF!,2,FALSE)*1000,0)+IFERROR(VLOOKUP($F24,#REF!,2,FALSE),0)</f>
        <v>0</v>
      </c>
    </row>
    <row r="25" spans="1:36" s="28" customFormat="1" ht="27" customHeight="1" x14ac:dyDescent="0.15">
      <c r="A25" s="31" t="s">
        <v>32</v>
      </c>
      <c r="B25" s="32">
        <v>21</v>
      </c>
      <c r="C25" s="33" t="s">
        <v>33</v>
      </c>
      <c r="D25" s="33" t="s">
        <v>33</v>
      </c>
      <c r="E25" s="33" t="s">
        <v>34</v>
      </c>
      <c r="F25" s="33"/>
      <c r="G25" s="33" t="s">
        <v>137</v>
      </c>
      <c r="H25" s="33" t="s">
        <v>138</v>
      </c>
      <c r="I25" s="32">
        <v>19031925</v>
      </c>
      <c r="J25" s="32">
        <v>72553973.599999994</v>
      </c>
      <c r="K25" s="32" t="s">
        <v>139</v>
      </c>
      <c r="L25" s="36">
        <f t="shared" si="0"/>
        <v>0.73768597286034798</v>
      </c>
      <c r="M25" s="32"/>
      <c r="N25" s="32" t="s">
        <v>47</v>
      </c>
      <c r="O25" s="32"/>
      <c r="P25" s="37" t="s">
        <v>140</v>
      </c>
      <c r="Q25" s="32" t="s">
        <v>130</v>
      </c>
      <c r="R25" s="32"/>
      <c r="S25" s="32"/>
      <c r="T25" s="32" t="s">
        <v>40</v>
      </c>
      <c r="U25" s="42" t="s">
        <v>41</v>
      </c>
      <c r="V25" s="42" t="s">
        <v>41</v>
      </c>
      <c r="W25" s="42" t="s">
        <v>41</v>
      </c>
      <c r="X25" s="42" t="s">
        <v>41</v>
      </c>
      <c r="Y25" s="42" t="s">
        <v>41</v>
      </c>
      <c r="Z25" s="42" t="s">
        <v>41</v>
      </c>
      <c r="AA25" s="42" t="s">
        <v>41</v>
      </c>
      <c r="AB25" s="45" t="s">
        <v>141</v>
      </c>
      <c r="AC25" s="27"/>
      <c r="AD25" s="27"/>
      <c r="AE25" s="27"/>
      <c r="AF25" s="28" t="s">
        <v>140</v>
      </c>
      <c r="AG25" s="28">
        <f t="shared" si="1"/>
        <v>2</v>
      </c>
      <c r="AH25" s="29" t="str">
        <f t="shared" si="2"/>
        <v>TH-140012</v>
      </c>
      <c r="AI25" s="28">
        <v>1001001000</v>
      </c>
      <c r="AJ25" s="30">
        <f>IFERROR(VLOOKUP($C25,#REF!,2,FALSE)*1000000000,0)+IFERROR(VLOOKUP($D25,#REF!,2,FALSE)*1000000,0)+IFERROR(VLOOKUP($E25,#REF!,2,FALSE)*1000,0)+IFERROR(VLOOKUP($F25,#REF!,2,FALSE),0)</f>
        <v>0</v>
      </c>
    </row>
    <row r="26" spans="1:36" s="28" customFormat="1" ht="27" customHeight="1" x14ac:dyDescent="0.15">
      <c r="A26" s="31" t="s">
        <v>32</v>
      </c>
      <c r="B26" s="32">
        <v>22</v>
      </c>
      <c r="C26" s="33" t="s">
        <v>33</v>
      </c>
      <c r="D26" s="33" t="s">
        <v>33</v>
      </c>
      <c r="E26" s="33" t="s">
        <v>34</v>
      </c>
      <c r="F26" s="33"/>
      <c r="G26" s="33" t="s">
        <v>142</v>
      </c>
      <c r="H26" s="33" t="s">
        <v>143</v>
      </c>
      <c r="I26" s="32">
        <v>16283.52</v>
      </c>
      <c r="J26" s="32">
        <v>16351.66</v>
      </c>
      <c r="K26" s="32" t="s">
        <v>144</v>
      </c>
      <c r="L26" s="36">
        <f t="shared" si="0"/>
        <v>4.1671610099525136E-3</v>
      </c>
      <c r="M26" s="32"/>
      <c r="N26" s="32" t="s">
        <v>47</v>
      </c>
      <c r="O26" s="32"/>
      <c r="P26" s="37" t="s">
        <v>145</v>
      </c>
      <c r="Q26" s="32" t="s">
        <v>130</v>
      </c>
      <c r="R26" s="32"/>
      <c r="S26" s="32"/>
      <c r="T26" s="32" t="s">
        <v>40</v>
      </c>
      <c r="U26" s="42" t="s">
        <v>41</v>
      </c>
      <c r="V26" s="42" t="s">
        <v>42</v>
      </c>
      <c r="W26" s="42" t="s">
        <v>42</v>
      </c>
      <c r="X26" s="42" t="s">
        <v>42</v>
      </c>
      <c r="Y26" s="42" t="s">
        <v>42</v>
      </c>
      <c r="Z26" s="42" t="s">
        <v>41</v>
      </c>
      <c r="AA26" s="42" t="s">
        <v>42</v>
      </c>
      <c r="AB26" s="45" t="s">
        <v>146</v>
      </c>
      <c r="AC26" s="27"/>
      <c r="AD26" s="27"/>
      <c r="AE26" s="27"/>
      <c r="AF26" s="28" t="s">
        <v>147</v>
      </c>
      <c r="AG26" s="28">
        <f t="shared" si="1"/>
        <v>2</v>
      </c>
      <c r="AH26" s="29" t="str">
        <f t="shared" si="2"/>
        <v>KT-130102</v>
      </c>
      <c r="AI26" s="28">
        <v>1001001000</v>
      </c>
      <c r="AJ26" s="30">
        <f>IFERROR(VLOOKUP($C26,#REF!,2,FALSE)*1000000000,0)+IFERROR(VLOOKUP($D26,#REF!,2,FALSE)*1000000,0)+IFERROR(VLOOKUP($E26,#REF!,2,FALSE)*1000,0)+IFERROR(VLOOKUP($F26,#REF!,2,FALSE),0)</f>
        <v>0</v>
      </c>
    </row>
    <row r="27" spans="1:36" s="28" customFormat="1" ht="27" customHeight="1" x14ac:dyDescent="0.15">
      <c r="A27" s="31" t="s">
        <v>32</v>
      </c>
      <c r="B27" s="32">
        <v>23</v>
      </c>
      <c r="C27" s="33" t="s">
        <v>33</v>
      </c>
      <c r="D27" s="33" t="s">
        <v>33</v>
      </c>
      <c r="E27" s="33" t="s">
        <v>34</v>
      </c>
      <c r="F27" s="33"/>
      <c r="G27" s="33" t="s">
        <v>148</v>
      </c>
      <c r="H27" s="33" t="s">
        <v>149</v>
      </c>
      <c r="I27" s="32">
        <v>2718176</v>
      </c>
      <c r="J27" s="32">
        <v>2921808</v>
      </c>
      <c r="K27" s="32" t="s">
        <v>150</v>
      </c>
      <c r="L27" s="36">
        <f t="shared" si="0"/>
        <v>6.9693833407260208E-2</v>
      </c>
      <c r="M27" s="32"/>
      <c r="N27" s="32" t="s">
        <v>47</v>
      </c>
      <c r="O27" s="32"/>
      <c r="P27" s="37" t="s">
        <v>151</v>
      </c>
      <c r="Q27" s="32" t="s">
        <v>130</v>
      </c>
      <c r="R27" s="32"/>
      <c r="S27" s="32"/>
      <c r="T27" s="32" t="s">
        <v>40</v>
      </c>
      <c r="U27" s="42" t="s">
        <v>42</v>
      </c>
      <c r="V27" s="42" t="s">
        <v>42</v>
      </c>
      <c r="W27" s="42" t="s">
        <v>42</v>
      </c>
      <c r="X27" s="42" t="s">
        <v>41</v>
      </c>
      <c r="Y27" s="42" t="s">
        <v>41</v>
      </c>
      <c r="Z27" s="42" t="s">
        <v>42</v>
      </c>
      <c r="AA27" s="42" t="s">
        <v>42</v>
      </c>
      <c r="AB27" s="45" t="s">
        <v>152</v>
      </c>
      <c r="AC27" s="27"/>
      <c r="AD27" s="27"/>
      <c r="AE27" s="27"/>
      <c r="AF27" s="28" t="s">
        <v>153</v>
      </c>
      <c r="AG27" s="28">
        <f t="shared" si="1"/>
        <v>2</v>
      </c>
      <c r="AH27" s="29" t="str">
        <f t="shared" si="2"/>
        <v>KT-130015</v>
      </c>
      <c r="AI27" s="28">
        <v>1001001000</v>
      </c>
      <c r="AJ27" s="30">
        <f>IFERROR(VLOOKUP($C27,#REF!,2,FALSE)*1000000000,0)+IFERROR(VLOOKUP($D27,#REF!,2,FALSE)*1000000,0)+IFERROR(VLOOKUP($E27,#REF!,2,FALSE)*1000,0)+IFERROR(VLOOKUP($F27,#REF!,2,FALSE),0)</f>
        <v>0</v>
      </c>
    </row>
    <row r="28" spans="1:36" s="28" customFormat="1" ht="27" customHeight="1" x14ac:dyDescent="0.15">
      <c r="A28" s="31" t="s">
        <v>32</v>
      </c>
      <c r="B28" s="32">
        <v>24</v>
      </c>
      <c r="C28" s="33" t="s">
        <v>33</v>
      </c>
      <c r="D28" s="33" t="s">
        <v>33</v>
      </c>
      <c r="E28" s="34" t="s">
        <v>34</v>
      </c>
      <c r="F28" s="32" t="s">
        <v>130</v>
      </c>
      <c r="G28" s="33" t="s">
        <v>154</v>
      </c>
      <c r="H28" s="35" t="s">
        <v>155</v>
      </c>
      <c r="I28" s="32">
        <v>8699000</v>
      </c>
      <c r="J28" s="32">
        <v>10124450</v>
      </c>
      <c r="K28" s="32" t="s">
        <v>156</v>
      </c>
      <c r="L28" s="36">
        <f t="shared" si="0"/>
        <v>0.14079283319093872</v>
      </c>
      <c r="M28" s="32"/>
      <c r="N28" s="32" t="s">
        <v>47</v>
      </c>
      <c r="O28" s="32"/>
      <c r="P28" s="37" t="s">
        <v>157</v>
      </c>
      <c r="Q28" s="32" t="s">
        <v>105</v>
      </c>
      <c r="R28" s="32" t="s">
        <v>130</v>
      </c>
      <c r="S28" s="32" t="s">
        <v>130</v>
      </c>
      <c r="T28" s="32" t="s">
        <v>158</v>
      </c>
      <c r="U28" s="32" t="s">
        <v>41</v>
      </c>
      <c r="V28" s="32" t="s">
        <v>42</v>
      </c>
      <c r="W28" s="32" t="s">
        <v>41</v>
      </c>
      <c r="X28" s="32" t="s">
        <v>41</v>
      </c>
      <c r="Y28" s="32" t="s">
        <v>41</v>
      </c>
      <c r="Z28" s="32" t="s">
        <v>42</v>
      </c>
      <c r="AA28" s="32" t="s">
        <v>41</v>
      </c>
      <c r="AB28" s="39" t="s">
        <v>159</v>
      </c>
      <c r="AC28" s="27"/>
      <c r="AD28" s="27"/>
      <c r="AE28" s="27"/>
      <c r="AF28" s="28" t="s">
        <v>157</v>
      </c>
      <c r="AG28" s="28">
        <f t="shared" si="1"/>
        <v>2</v>
      </c>
      <c r="AH28" s="29" t="str">
        <f t="shared" si="2"/>
        <v>TH-160014</v>
      </c>
      <c r="AI28" s="28">
        <v>1001001000</v>
      </c>
      <c r="AJ28" s="30">
        <f>IFERROR(VLOOKUP($C28,#REF!,2,FALSE)*1000000000,0)+IFERROR(VLOOKUP($D28,#REF!,2,FALSE)*1000000,0)+IFERROR(VLOOKUP($E28,#REF!,2,FALSE)*1000,0)+IFERROR(VLOOKUP($F28,#REF!,2,FALSE),0)</f>
        <v>0</v>
      </c>
    </row>
    <row r="29" spans="1:36" s="28" customFormat="1" ht="27" customHeight="1" x14ac:dyDescent="0.15">
      <c r="A29" s="31" t="s">
        <v>32</v>
      </c>
      <c r="B29" s="32">
        <v>25</v>
      </c>
      <c r="C29" s="33" t="s">
        <v>33</v>
      </c>
      <c r="D29" s="33" t="s">
        <v>33</v>
      </c>
      <c r="E29" s="34" t="s">
        <v>34</v>
      </c>
      <c r="F29" s="32" t="s">
        <v>130</v>
      </c>
      <c r="G29" s="33" t="s">
        <v>160</v>
      </c>
      <c r="H29" s="35" t="s">
        <v>161</v>
      </c>
      <c r="I29" s="32">
        <v>43125</v>
      </c>
      <c r="J29" s="32">
        <v>91985</v>
      </c>
      <c r="K29" s="32" t="s">
        <v>162</v>
      </c>
      <c r="L29" s="36">
        <f t="shared" si="0"/>
        <v>0.53117356090666956</v>
      </c>
      <c r="M29" s="32"/>
      <c r="N29" s="32" t="s">
        <v>47</v>
      </c>
      <c r="O29" s="32"/>
      <c r="P29" s="37" t="s">
        <v>163</v>
      </c>
      <c r="Q29" s="32" t="s">
        <v>130</v>
      </c>
      <c r="R29" s="32" t="s">
        <v>130</v>
      </c>
      <c r="S29" s="32" t="s">
        <v>130</v>
      </c>
      <c r="T29" s="32" t="s">
        <v>158</v>
      </c>
      <c r="U29" s="32" t="s">
        <v>41</v>
      </c>
      <c r="V29" s="32" t="s">
        <v>41</v>
      </c>
      <c r="W29" s="32" t="s">
        <v>42</v>
      </c>
      <c r="X29" s="32" t="s">
        <v>42</v>
      </c>
      <c r="Y29" s="32" t="s">
        <v>42</v>
      </c>
      <c r="Z29" s="32" t="s">
        <v>41</v>
      </c>
      <c r="AA29" s="32" t="s">
        <v>42</v>
      </c>
      <c r="AB29" s="39" t="s">
        <v>164</v>
      </c>
      <c r="AC29" s="27"/>
      <c r="AD29" s="27"/>
      <c r="AE29" s="27"/>
      <c r="AF29" s="28" t="s">
        <v>163</v>
      </c>
      <c r="AG29" s="28">
        <f t="shared" si="1"/>
        <v>2</v>
      </c>
      <c r="AH29" s="29" t="str">
        <f t="shared" si="2"/>
        <v>KK-160013</v>
      </c>
      <c r="AI29" s="28">
        <v>1001001000</v>
      </c>
      <c r="AJ29" s="30">
        <f>IFERROR(VLOOKUP($C29,#REF!,2,FALSE)*1000000000,0)+IFERROR(VLOOKUP($D29,#REF!,2,FALSE)*1000000,0)+IFERROR(VLOOKUP($E29,#REF!,2,FALSE)*1000,0)+IFERROR(VLOOKUP($F29,#REF!,2,FALSE),0)</f>
        <v>0</v>
      </c>
    </row>
    <row r="30" spans="1:36" s="28" customFormat="1" ht="27" customHeight="1" x14ac:dyDescent="0.15">
      <c r="A30" s="31" t="s">
        <v>32</v>
      </c>
      <c r="B30" s="32">
        <v>26</v>
      </c>
      <c r="C30" s="33" t="s">
        <v>33</v>
      </c>
      <c r="D30" s="33" t="s">
        <v>33</v>
      </c>
      <c r="E30" s="34" t="s">
        <v>34</v>
      </c>
      <c r="F30" s="32" t="s">
        <v>130</v>
      </c>
      <c r="G30" s="33" t="s">
        <v>165</v>
      </c>
      <c r="H30" s="35" t="s">
        <v>166</v>
      </c>
      <c r="I30" s="32">
        <v>69225</v>
      </c>
      <c r="J30" s="32">
        <v>74575</v>
      </c>
      <c r="K30" s="32" t="s">
        <v>167</v>
      </c>
      <c r="L30" s="36">
        <f t="shared" si="0"/>
        <v>7.1739859202145539E-2</v>
      </c>
      <c r="M30" s="32"/>
      <c r="N30" s="32" t="s">
        <v>47</v>
      </c>
      <c r="O30" s="32"/>
      <c r="P30" s="37" t="s">
        <v>168</v>
      </c>
      <c r="Q30" s="38" t="s">
        <v>130</v>
      </c>
      <c r="R30" s="32" t="s">
        <v>130</v>
      </c>
      <c r="S30" s="32" t="s">
        <v>130</v>
      </c>
      <c r="T30" s="32" t="s">
        <v>158</v>
      </c>
      <c r="U30" s="32" t="s">
        <v>41</v>
      </c>
      <c r="V30" s="32" t="s">
        <v>41</v>
      </c>
      <c r="W30" s="32" t="s">
        <v>42</v>
      </c>
      <c r="X30" s="32" t="s">
        <v>41</v>
      </c>
      <c r="Y30" s="32" t="s">
        <v>41</v>
      </c>
      <c r="Z30" s="32" t="s">
        <v>42</v>
      </c>
      <c r="AA30" s="32" t="s">
        <v>42</v>
      </c>
      <c r="AB30" s="39" t="s">
        <v>169</v>
      </c>
      <c r="AC30" s="27"/>
      <c r="AD30" s="27"/>
      <c r="AE30" s="27"/>
      <c r="AF30" s="28" t="s">
        <v>168</v>
      </c>
      <c r="AG30" s="28">
        <f t="shared" si="1"/>
        <v>2</v>
      </c>
      <c r="AH30" s="29" t="str">
        <f t="shared" si="2"/>
        <v>HK-150014</v>
      </c>
      <c r="AI30" s="28">
        <v>1001001000</v>
      </c>
      <c r="AJ30" s="30">
        <f>IFERROR(VLOOKUP($C30,#REF!,2,FALSE)*1000000000,0)+IFERROR(VLOOKUP($D30,#REF!,2,FALSE)*1000000,0)+IFERROR(VLOOKUP($E30,#REF!,2,FALSE)*1000,0)+IFERROR(VLOOKUP($F30,#REF!,2,FALSE),0)</f>
        <v>0</v>
      </c>
    </row>
    <row r="31" spans="1:36" s="28" customFormat="1" ht="27" customHeight="1" x14ac:dyDescent="0.15">
      <c r="A31" s="31" t="s">
        <v>32</v>
      </c>
      <c r="B31" s="32">
        <v>27</v>
      </c>
      <c r="C31" s="33" t="s">
        <v>33</v>
      </c>
      <c r="D31" s="33" t="s">
        <v>33</v>
      </c>
      <c r="E31" s="34" t="s">
        <v>34</v>
      </c>
      <c r="F31" s="32"/>
      <c r="G31" s="33" t="s">
        <v>170</v>
      </c>
      <c r="H31" s="35" t="s">
        <v>171</v>
      </c>
      <c r="I31" s="32">
        <v>7938000</v>
      </c>
      <c r="J31" s="32">
        <v>7331478</v>
      </c>
      <c r="K31" s="32" t="s">
        <v>172</v>
      </c>
      <c r="L31" s="36">
        <f t="shared" si="0"/>
        <v>-8.2728475758912401E-2</v>
      </c>
      <c r="M31" s="32"/>
      <c r="N31" s="32" t="s">
        <v>47</v>
      </c>
      <c r="O31" s="32"/>
      <c r="P31" s="37" t="s">
        <v>173</v>
      </c>
      <c r="Q31" s="38"/>
      <c r="R31" s="32"/>
      <c r="S31" s="32"/>
      <c r="T31" s="32" t="s">
        <v>158</v>
      </c>
      <c r="U31" s="42" t="s">
        <v>174</v>
      </c>
      <c r="V31" s="42" t="s">
        <v>175</v>
      </c>
      <c r="W31" s="42" t="s">
        <v>175</v>
      </c>
      <c r="X31" s="42" t="s">
        <v>176</v>
      </c>
      <c r="Y31" s="42" t="s">
        <v>176</v>
      </c>
      <c r="Z31" s="42" t="s">
        <v>175</v>
      </c>
      <c r="AA31" s="42" t="s">
        <v>175</v>
      </c>
      <c r="AB31" s="45" t="s">
        <v>177</v>
      </c>
      <c r="AC31" s="27"/>
      <c r="AD31" s="27"/>
      <c r="AE31" s="27"/>
      <c r="AF31" s="28" t="s">
        <v>173</v>
      </c>
      <c r="AG31" s="28">
        <f t="shared" si="1"/>
        <v>2</v>
      </c>
      <c r="AH31" s="29" t="str">
        <f t="shared" si="2"/>
        <v>KT-190074</v>
      </c>
      <c r="AJ31" s="30">
        <f>IFERROR(VLOOKUP($C31,#REF!,2,FALSE)*1000000000,0)+IFERROR(VLOOKUP($D31,#REF!,2,FALSE)*1000000,0)+IFERROR(VLOOKUP($E31,#REF!,2,FALSE)*1000,0)+IFERROR(VLOOKUP($F31,#REF!,2,FALSE),0)</f>
        <v>0</v>
      </c>
    </row>
    <row r="32" spans="1:36" s="28" customFormat="1" ht="27" customHeight="1" x14ac:dyDescent="0.15">
      <c r="A32" s="31" t="s">
        <v>32</v>
      </c>
      <c r="B32" s="32">
        <v>28</v>
      </c>
      <c r="C32" s="33" t="s">
        <v>33</v>
      </c>
      <c r="D32" s="33" t="s">
        <v>33</v>
      </c>
      <c r="E32" s="34" t="s">
        <v>34</v>
      </c>
      <c r="F32" s="32"/>
      <c r="G32" s="33" t="s">
        <v>178</v>
      </c>
      <c r="H32" s="35" t="s">
        <v>179</v>
      </c>
      <c r="I32" s="32">
        <v>320800</v>
      </c>
      <c r="J32" s="32">
        <v>345350</v>
      </c>
      <c r="K32" s="32" t="s">
        <v>180</v>
      </c>
      <c r="L32" s="36">
        <f t="shared" si="0"/>
        <v>7.1087302736354441E-2</v>
      </c>
      <c r="M32" s="32"/>
      <c r="N32" s="32" t="s">
        <v>47</v>
      </c>
      <c r="O32" s="32"/>
      <c r="P32" s="37" t="s">
        <v>181</v>
      </c>
      <c r="Q32" s="38"/>
      <c r="R32" s="32"/>
      <c r="S32" s="32"/>
      <c r="T32" s="32" t="s">
        <v>158</v>
      </c>
      <c r="U32" s="42" t="s">
        <v>176</v>
      </c>
      <c r="V32" s="42" t="s">
        <v>175</v>
      </c>
      <c r="W32" s="42" t="s">
        <v>175</v>
      </c>
      <c r="X32" s="42" t="s">
        <v>175</v>
      </c>
      <c r="Y32" s="42" t="s">
        <v>176</v>
      </c>
      <c r="Z32" s="42" t="s">
        <v>175</v>
      </c>
      <c r="AA32" s="42" t="s">
        <v>175</v>
      </c>
      <c r="AB32" s="45" t="s">
        <v>182</v>
      </c>
      <c r="AC32" s="27"/>
      <c r="AD32" s="27"/>
      <c r="AE32" s="27"/>
      <c r="AF32" s="28" t="s">
        <v>181</v>
      </c>
      <c r="AG32" s="28">
        <f t="shared" si="1"/>
        <v>2</v>
      </c>
      <c r="AH32" s="29" t="str">
        <f t="shared" si="2"/>
        <v>KT-190022</v>
      </c>
      <c r="AJ32" s="30">
        <f>IFERROR(VLOOKUP($C32,#REF!,2,FALSE)*1000000000,0)+IFERROR(VLOOKUP($D32,#REF!,2,FALSE)*1000000,0)+IFERROR(VLOOKUP($E32,#REF!,2,FALSE)*1000,0)+IFERROR(VLOOKUP($F32,#REF!,2,FALSE),0)</f>
        <v>0</v>
      </c>
    </row>
    <row r="33" spans="1:36" s="28" customFormat="1" ht="27" customHeight="1" x14ac:dyDescent="0.15">
      <c r="A33" s="31" t="s">
        <v>32</v>
      </c>
      <c r="B33" s="32">
        <v>29</v>
      </c>
      <c r="C33" s="33" t="s">
        <v>33</v>
      </c>
      <c r="D33" s="33" t="s">
        <v>33</v>
      </c>
      <c r="E33" s="34" t="s">
        <v>34</v>
      </c>
      <c r="F33" s="32"/>
      <c r="G33" s="33" t="s">
        <v>183</v>
      </c>
      <c r="H33" s="35" t="s">
        <v>184</v>
      </c>
      <c r="I33" s="32">
        <v>12551200</v>
      </c>
      <c r="J33" s="32">
        <v>14468800</v>
      </c>
      <c r="K33" s="32" t="s">
        <v>185</v>
      </c>
      <c r="L33" s="36">
        <f t="shared" si="0"/>
        <v>0.13253345128828931</v>
      </c>
      <c r="M33" s="32"/>
      <c r="N33" s="32" t="s">
        <v>47</v>
      </c>
      <c r="O33" s="32"/>
      <c r="P33" s="37" t="s">
        <v>186</v>
      </c>
      <c r="Q33" s="38"/>
      <c r="R33" s="32"/>
      <c r="S33" s="32"/>
      <c r="T33" s="32" t="s">
        <v>158</v>
      </c>
      <c r="U33" s="42" t="s">
        <v>176</v>
      </c>
      <c r="V33" s="42" t="s">
        <v>176</v>
      </c>
      <c r="W33" s="42" t="s">
        <v>175</v>
      </c>
      <c r="X33" s="42" t="s">
        <v>176</v>
      </c>
      <c r="Y33" s="42" t="s">
        <v>176</v>
      </c>
      <c r="Z33" s="42" t="s">
        <v>175</v>
      </c>
      <c r="AA33" s="42" t="s">
        <v>176</v>
      </c>
      <c r="AB33" s="45" t="s">
        <v>187</v>
      </c>
      <c r="AC33" s="27"/>
      <c r="AD33" s="27"/>
      <c r="AE33" s="27"/>
      <c r="AF33" s="28" t="s">
        <v>186</v>
      </c>
      <c r="AG33" s="28">
        <f t="shared" si="1"/>
        <v>2</v>
      </c>
      <c r="AH33" s="29" t="str">
        <f t="shared" si="2"/>
        <v>KT-180136</v>
      </c>
      <c r="AJ33" s="30">
        <f>IFERROR(VLOOKUP($C33,#REF!,2,FALSE)*1000000000,0)+IFERROR(VLOOKUP($D33,#REF!,2,FALSE)*1000000,0)+IFERROR(VLOOKUP($E33,#REF!,2,FALSE)*1000,0)+IFERROR(VLOOKUP($F33,#REF!,2,FALSE),0)</f>
        <v>0</v>
      </c>
    </row>
    <row r="34" spans="1:36" s="28" customFormat="1" ht="27" customHeight="1" x14ac:dyDescent="0.15">
      <c r="A34" s="31" t="s">
        <v>32</v>
      </c>
      <c r="B34" s="32">
        <v>30</v>
      </c>
      <c r="C34" s="33" t="s">
        <v>33</v>
      </c>
      <c r="D34" s="33" t="s">
        <v>33</v>
      </c>
      <c r="E34" s="34" t="s">
        <v>34</v>
      </c>
      <c r="F34" s="32"/>
      <c r="G34" s="33" t="s">
        <v>188</v>
      </c>
      <c r="H34" s="35" t="s">
        <v>189</v>
      </c>
      <c r="I34" s="32">
        <v>28287</v>
      </c>
      <c r="J34" s="32">
        <v>29034</v>
      </c>
      <c r="K34" s="32" t="s">
        <v>190</v>
      </c>
      <c r="L34" s="36">
        <f t="shared" si="0"/>
        <v>2.5728456292622437E-2</v>
      </c>
      <c r="M34" s="32"/>
      <c r="N34" s="32" t="s">
        <v>47</v>
      </c>
      <c r="O34" s="32"/>
      <c r="P34" s="37" t="s">
        <v>191</v>
      </c>
      <c r="Q34" s="38"/>
      <c r="R34" s="32"/>
      <c r="S34" s="32"/>
      <c r="T34" s="32" t="s">
        <v>158</v>
      </c>
      <c r="U34" s="42" t="s">
        <v>176</v>
      </c>
      <c r="V34" s="42" t="s">
        <v>175</v>
      </c>
      <c r="W34" s="42" t="s">
        <v>175</v>
      </c>
      <c r="X34" s="42" t="s">
        <v>176</v>
      </c>
      <c r="Y34" s="42" t="s">
        <v>175</v>
      </c>
      <c r="Z34" s="42" t="s">
        <v>175</v>
      </c>
      <c r="AA34" s="42" t="s">
        <v>175</v>
      </c>
      <c r="AB34" s="45" t="s">
        <v>192</v>
      </c>
      <c r="AC34" s="27"/>
      <c r="AD34" s="27"/>
      <c r="AE34" s="27"/>
      <c r="AF34" s="28" t="s">
        <v>191</v>
      </c>
      <c r="AG34" s="28">
        <f t="shared" si="1"/>
        <v>2</v>
      </c>
      <c r="AH34" s="29" t="str">
        <f t="shared" si="2"/>
        <v>KT-180054</v>
      </c>
      <c r="AJ34" s="30">
        <f>IFERROR(VLOOKUP($C34,#REF!,2,FALSE)*1000000000,0)+IFERROR(VLOOKUP($D34,#REF!,2,FALSE)*1000000,0)+IFERROR(VLOOKUP($E34,#REF!,2,FALSE)*1000,0)+IFERROR(VLOOKUP($F34,#REF!,2,FALSE),0)</f>
        <v>0</v>
      </c>
    </row>
    <row r="35" spans="1:36" s="28" customFormat="1" ht="27" customHeight="1" x14ac:dyDescent="0.15">
      <c r="A35" s="31" t="s">
        <v>32</v>
      </c>
      <c r="B35" s="32">
        <v>31</v>
      </c>
      <c r="C35" s="33" t="s">
        <v>33</v>
      </c>
      <c r="D35" s="33" t="s">
        <v>33</v>
      </c>
      <c r="E35" s="34" t="s">
        <v>34</v>
      </c>
      <c r="F35" s="32"/>
      <c r="G35" s="33" t="s">
        <v>193</v>
      </c>
      <c r="H35" s="35" t="s">
        <v>194</v>
      </c>
      <c r="I35" s="32">
        <v>90500</v>
      </c>
      <c r="J35" s="32">
        <v>94050</v>
      </c>
      <c r="K35" s="32" t="s">
        <v>180</v>
      </c>
      <c r="L35" s="36">
        <f t="shared" si="0"/>
        <v>3.7745879851142972E-2</v>
      </c>
      <c r="M35" s="32"/>
      <c r="N35" s="32" t="s">
        <v>47</v>
      </c>
      <c r="O35" s="32"/>
      <c r="P35" s="37" t="s">
        <v>195</v>
      </c>
      <c r="Q35" s="38"/>
      <c r="R35" s="32"/>
      <c r="S35" s="32"/>
      <c r="T35" s="32" t="s">
        <v>158</v>
      </c>
      <c r="U35" s="42" t="s">
        <v>176</v>
      </c>
      <c r="V35" s="42" t="s">
        <v>176</v>
      </c>
      <c r="W35" s="42" t="s">
        <v>176</v>
      </c>
      <c r="X35" s="42" t="s">
        <v>175</v>
      </c>
      <c r="Y35" s="42" t="s">
        <v>176</v>
      </c>
      <c r="Z35" s="42" t="s">
        <v>175</v>
      </c>
      <c r="AA35" s="42" t="s">
        <v>176</v>
      </c>
      <c r="AB35" s="45" t="s">
        <v>196</v>
      </c>
      <c r="AC35" s="27"/>
      <c r="AD35" s="27"/>
      <c r="AE35" s="27"/>
      <c r="AF35" s="28" t="s">
        <v>195</v>
      </c>
      <c r="AG35" s="28">
        <f t="shared" si="1"/>
        <v>2</v>
      </c>
      <c r="AH35" s="29" t="str">
        <f t="shared" si="2"/>
        <v>KT-180027</v>
      </c>
      <c r="AJ35" s="30">
        <f>IFERROR(VLOOKUP($C35,#REF!,2,FALSE)*1000000000,0)+IFERROR(VLOOKUP($D35,#REF!,2,FALSE)*1000000,0)+IFERROR(VLOOKUP($E35,#REF!,2,FALSE)*1000,0)+IFERROR(VLOOKUP($F35,#REF!,2,FALSE),0)</f>
        <v>0</v>
      </c>
    </row>
    <row r="36" spans="1:36" s="28" customFormat="1" ht="27" customHeight="1" x14ac:dyDescent="0.15">
      <c r="A36" s="31" t="s">
        <v>32</v>
      </c>
      <c r="B36" s="32">
        <v>32</v>
      </c>
      <c r="C36" s="33" t="s">
        <v>33</v>
      </c>
      <c r="D36" s="33" t="s">
        <v>33</v>
      </c>
      <c r="E36" s="34" t="s">
        <v>34</v>
      </c>
      <c r="F36" s="32"/>
      <c r="G36" s="33" t="s">
        <v>197</v>
      </c>
      <c r="H36" s="35" t="s">
        <v>198</v>
      </c>
      <c r="I36" s="32">
        <v>42600</v>
      </c>
      <c r="J36" s="32">
        <v>92300</v>
      </c>
      <c r="K36" s="32" t="s">
        <v>180</v>
      </c>
      <c r="L36" s="36">
        <f t="shared" si="0"/>
        <v>0.53846153846153844</v>
      </c>
      <c r="M36" s="32"/>
      <c r="N36" s="32" t="s">
        <v>47</v>
      </c>
      <c r="O36" s="32"/>
      <c r="P36" s="37" t="s">
        <v>199</v>
      </c>
      <c r="Q36" s="38"/>
      <c r="R36" s="32"/>
      <c r="S36" s="32"/>
      <c r="T36" s="32" t="s">
        <v>158</v>
      </c>
      <c r="U36" s="42" t="s">
        <v>176</v>
      </c>
      <c r="V36" s="42" t="s">
        <v>176</v>
      </c>
      <c r="W36" s="42" t="s">
        <v>175</v>
      </c>
      <c r="X36" s="42" t="s">
        <v>176</v>
      </c>
      <c r="Y36" s="42" t="s">
        <v>176</v>
      </c>
      <c r="Z36" s="42" t="s">
        <v>175</v>
      </c>
      <c r="AA36" s="42" t="s">
        <v>176</v>
      </c>
      <c r="AB36" s="45" t="s">
        <v>200</v>
      </c>
      <c r="AC36" s="27"/>
      <c r="AD36" s="27"/>
      <c r="AE36" s="27"/>
      <c r="AF36" s="28" t="s">
        <v>201</v>
      </c>
      <c r="AG36" s="28">
        <f t="shared" si="1"/>
        <v>2</v>
      </c>
      <c r="AH36" s="29" t="str">
        <f t="shared" si="2"/>
        <v>KT-170111</v>
      </c>
      <c r="AJ36" s="30">
        <f>IFERROR(VLOOKUP($C36,#REF!,2,FALSE)*1000000000,0)+IFERROR(VLOOKUP($D36,#REF!,2,FALSE)*1000000,0)+IFERROR(VLOOKUP($E36,#REF!,2,FALSE)*1000,0)+IFERROR(VLOOKUP($F36,#REF!,2,FALSE),0)</f>
        <v>0</v>
      </c>
    </row>
    <row r="37" spans="1:36" s="28" customFormat="1" ht="27" customHeight="1" x14ac:dyDescent="0.15">
      <c r="A37" s="31" t="s">
        <v>32</v>
      </c>
      <c r="B37" s="32">
        <v>33</v>
      </c>
      <c r="C37" s="33" t="s">
        <v>33</v>
      </c>
      <c r="D37" s="33" t="s">
        <v>33</v>
      </c>
      <c r="E37" s="34" t="s">
        <v>34</v>
      </c>
      <c r="F37" s="32"/>
      <c r="G37" s="33" t="s">
        <v>202</v>
      </c>
      <c r="H37" s="35" t="s">
        <v>203</v>
      </c>
      <c r="I37" s="32">
        <v>57600</v>
      </c>
      <c r="J37" s="32">
        <v>51900</v>
      </c>
      <c r="K37" s="32" t="s">
        <v>180</v>
      </c>
      <c r="L37" s="36">
        <f t="shared" si="0"/>
        <v>-0.10982658959537561</v>
      </c>
      <c r="M37" s="32"/>
      <c r="N37" s="32" t="s">
        <v>47</v>
      </c>
      <c r="O37" s="32"/>
      <c r="P37" s="37" t="s">
        <v>204</v>
      </c>
      <c r="Q37" s="38"/>
      <c r="R37" s="32"/>
      <c r="S37" s="32"/>
      <c r="T37" s="32" t="s">
        <v>158</v>
      </c>
      <c r="U37" s="42" t="s">
        <v>175</v>
      </c>
      <c r="V37" s="42" t="s">
        <v>175</v>
      </c>
      <c r="W37" s="42" t="s">
        <v>175</v>
      </c>
      <c r="X37" s="42" t="s">
        <v>175</v>
      </c>
      <c r="Y37" s="42" t="s">
        <v>175</v>
      </c>
      <c r="Z37" s="42" t="s">
        <v>176</v>
      </c>
      <c r="AA37" s="42" t="s">
        <v>175</v>
      </c>
      <c r="AB37" s="45" t="s">
        <v>205</v>
      </c>
      <c r="AC37" s="27"/>
      <c r="AD37" s="27"/>
      <c r="AE37" s="27"/>
      <c r="AF37" s="28" t="s">
        <v>204</v>
      </c>
      <c r="AG37" s="28">
        <f t="shared" si="1"/>
        <v>2</v>
      </c>
      <c r="AH37" s="29" t="str">
        <f t="shared" si="2"/>
        <v>KT-170066</v>
      </c>
      <c r="AJ37" s="30">
        <f>IFERROR(VLOOKUP($C37,#REF!,2,FALSE)*1000000000,0)+IFERROR(VLOOKUP($D37,#REF!,2,FALSE)*1000000,0)+IFERROR(VLOOKUP($E37,#REF!,2,FALSE)*1000,0)+IFERROR(VLOOKUP($F37,#REF!,2,FALSE),0)</f>
        <v>0</v>
      </c>
    </row>
    <row r="38" spans="1:36" s="28" customFormat="1" ht="27" customHeight="1" x14ac:dyDescent="0.15">
      <c r="A38" s="31" t="s">
        <v>32</v>
      </c>
      <c r="B38" s="32">
        <v>34</v>
      </c>
      <c r="C38" s="33" t="s">
        <v>33</v>
      </c>
      <c r="D38" s="33" t="s">
        <v>33</v>
      </c>
      <c r="E38" s="34" t="s">
        <v>34</v>
      </c>
      <c r="F38" s="32"/>
      <c r="G38" s="33" t="s">
        <v>206</v>
      </c>
      <c r="H38" s="35" t="s">
        <v>207</v>
      </c>
      <c r="I38" s="32">
        <v>2050450</v>
      </c>
      <c r="J38" s="32">
        <v>2359380</v>
      </c>
      <c r="K38" s="32" t="s">
        <v>150</v>
      </c>
      <c r="L38" s="36">
        <f t="shared" si="0"/>
        <v>0.13093694106078713</v>
      </c>
      <c r="M38" s="32"/>
      <c r="N38" s="32" t="s">
        <v>47</v>
      </c>
      <c r="O38" s="32"/>
      <c r="P38" s="37" t="s">
        <v>208</v>
      </c>
      <c r="Q38" s="38"/>
      <c r="R38" s="32"/>
      <c r="S38" s="32"/>
      <c r="T38" s="32" t="s">
        <v>158</v>
      </c>
      <c r="U38" s="42" t="s">
        <v>175</v>
      </c>
      <c r="V38" s="42" t="s">
        <v>176</v>
      </c>
      <c r="W38" s="42" t="s">
        <v>175</v>
      </c>
      <c r="X38" s="42" t="s">
        <v>176</v>
      </c>
      <c r="Y38" s="42" t="s">
        <v>176</v>
      </c>
      <c r="Z38" s="42" t="s">
        <v>175</v>
      </c>
      <c r="AA38" s="42" t="s">
        <v>175</v>
      </c>
      <c r="AB38" s="45" t="s">
        <v>209</v>
      </c>
      <c r="AC38" s="27"/>
      <c r="AD38" s="27"/>
      <c r="AE38" s="27"/>
      <c r="AF38" s="28" t="s">
        <v>208</v>
      </c>
      <c r="AG38" s="28">
        <f t="shared" si="1"/>
        <v>2</v>
      </c>
      <c r="AH38" s="29" t="str">
        <f t="shared" si="2"/>
        <v>KT-190106</v>
      </c>
      <c r="AJ38" s="30">
        <f>IFERROR(VLOOKUP($C38,#REF!,2,FALSE)*1000000000,0)+IFERROR(VLOOKUP($D38,#REF!,2,FALSE)*1000000,0)+IFERROR(VLOOKUP($E38,#REF!,2,FALSE)*1000,0)+IFERROR(VLOOKUP($F38,#REF!,2,FALSE),0)</f>
        <v>0</v>
      </c>
    </row>
    <row r="39" spans="1:36" s="28" customFormat="1" ht="27" customHeight="1" x14ac:dyDescent="0.15">
      <c r="A39" s="31" t="s">
        <v>32</v>
      </c>
      <c r="B39" s="32">
        <v>35</v>
      </c>
      <c r="C39" s="33" t="s">
        <v>33</v>
      </c>
      <c r="D39" s="33" t="s">
        <v>33</v>
      </c>
      <c r="E39" s="34" t="s">
        <v>34</v>
      </c>
      <c r="F39" s="32"/>
      <c r="G39" s="46" t="s">
        <v>210</v>
      </c>
      <c r="H39" s="35" t="s">
        <v>211</v>
      </c>
      <c r="I39" s="47">
        <v>64400</v>
      </c>
      <c r="J39" s="47">
        <v>58300</v>
      </c>
      <c r="K39" s="42" t="s">
        <v>212</v>
      </c>
      <c r="L39" s="36">
        <f t="shared" si="0"/>
        <v>-0.10463121783876494</v>
      </c>
      <c r="M39" s="32"/>
      <c r="N39" s="32" t="s">
        <v>47</v>
      </c>
      <c r="O39" s="32"/>
      <c r="P39" s="40" t="s">
        <v>213</v>
      </c>
      <c r="Q39" s="38"/>
      <c r="R39" s="32"/>
      <c r="S39" s="32"/>
      <c r="T39" s="32" t="s">
        <v>158</v>
      </c>
      <c r="U39" s="42" t="s">
        <v>175</v>
      </c>
      <c r="V39" s="42" t="s">
        <v>175</v>
      </c>
      <c r="W39" s="42" t="s">
        <v>175</v>
      </c>
      <c r="X39" s="42" t="s">
        <v>175</v>
      </c>
      <c r="Y39" s="42" t="s">
        <v>175</v>
      </c>
      <c r="Z39" s="42" t="s">
        <v>176</v>
      </c>
      <c r="AA39" s="42" t="s">
        <v>175</v>
      </c>
      <c r="AB39" s="45" t="s">
        <v>214</v>
      </c>
      <c r="AC39" s="27"/>
      <c r="AD39" s="27"/>
      <c r="AE39" s="27"/>
      <c r="AF39" s="28" t="s">
        <v>213</v>
      </c>
      <c r="AG39" s="28">
        <f t="shared" si="1"/>
        <v>2</v>
      </c>
      <c r="AH39" s="29" t="str">
        <f t="shared" si="2"/>
        <v>KT-210069</v>
      </c>
      <c r="AJ39" s="30">
        <f>IFERROR(VLOOKUP($C39,#REF!,2,FALSE)*1000000000,0)+IFERROR(VLOOKUP($D39,#REF!,2,FALSE)*1000000,0)+IFERROR(VLOOKUP($E39,#REF!,2,FALSE)*1000,0)+IFERROR(VLOOKUP($F39,#REF!,2,FALSE),0)</f>
        <v>0</v>
      </c>
    </row>
    <row r="40" spans="1:36" s="28" customFormat="1" ht="27" customHeight="1" x14ac:dyDescent="0.15">
      <c r="A40" s="31" t="s">
        <v>32</v>
      </c>
      <c r="B40" s="32">
        <v>36</v>
      </c>
      <c r="C40" s="33" t="s">
        <v>33</v>
      </c>
      <c r="D40" s="33" t="s">
        <v>33</v>
      </c>
      <c r="E40" s="34" t="s">
        <v>34</v>
      </c>
      <c r="F40" s="32"/>
      <c r="G40" s="46" t="s">
        <v>215</v>
      </c>
      <c r="H40" s="35" t="s">
        <v>216</v>
      </c>
      <c r="I40" s="47">
        <v>59700</v>
      </c>
      <c r="J40" s="47">
        <v>57300</v>
      </c>
      <c r="K40" s="42" t="s">
        <v>217</v>
      </c>
      <c r="L40" s="36">
        <f t="shared" si="0"/>
        <v>-4.1884816753926746E-2</v>
      </c>
      <c r="M40" s="32"/>
      <c r="N40" s="32" t="s">
        <v>47</v>
      </c>
      <c r="O40" s="32"/>
      <c r="P40" s="40" t="s">
        <v>218</v>
      </c>
      <c r="Q40" s="38"/>
      <c r="R40" s="32"/>
      <c r="S40" s="32"/>
      <c r="T40" s="42" t="s">
        <v>40</v>
      </c>
      <c r="U40" s="42" t="s">
        <v>176</v>
      </c>
      <c r="V40" s="42" t="s">
        <v>175</v>
      </c>
      <c r="W40" s="42" t="s">
        <v>175</v>
      </c>
      <c r="X40" s="42" t="s">
        <v>175</v>
      </c>
      <c r="Y40" s="42" t="s">
        <v>175</v>
      </c>
      <c r="Z40" s="42" t="s">
        <v>176</v>
      </c>
      <c r="AA40" s="42" t="s">
        <v>175</v>
      </c>
      <c r="AB40" s="45" t="s">
        <v>219</v>
      </c>
      <c r="AC40" s="27"/>
      <c r="AD40" s="27"/>
      <c r="AE40" s="27"/>
      <c r="AF40" s="28" t="s">
        <v>218</v>
      </c>
      <c r="AG40" s="28">
        <f t="shared" si="1"/>
        <v>2</v>
      </c>
      <c r="AH40" s="29" t="str">
        <f t="shared" si="2"/>
        <v>KT-200147</v>
      </c>
      <c r="AJ40" s="30">
        <f>IFERROR(VLOOKUP($C40,#REF!,2,FALSE)*1000000000,0)+IFERROR(VLOOKUP($D40,#REF!,2,FALSE)*1000000,0)+IFERROR(VLOOKUP($E40,#REF!,2,FALSE)*1000,0)+IFERROR(VLOOKUP($F40,#REF!,2,FALSE),0)</f>
        <v>0</v>
      </c>
    </row>
    <row r="41" spans="1:36" s="28" customFormat="1" ht="27" customHeight="1" x14ac:dyDescent="0.15">
      <c r="A41" s="31" t="s">
        <v>32</v>
      </c>
      <c r="B41" s="32">
        <v>37</v>
      </c>
      <c r="C41" s="33" t="s">
        <v>33</v>
      </c>
      <c r="D41" s="33" t="s">
        <v>33</v>
      </c>
      <c r="E41" s="34" t="s">
        <v>34</v>
      </c>
      <c r="F41" s="32"/>
      <c r="G41" s="46" t="s">
        <v>220</v>
      </c>
      <c r="H41" s="35" t="s">
        <v>221</v>
      </c>
      <c r="I41" s="47">
        <v>3597200</v>
      </c>
      <c r="J41" s="47">
        <v>1287000</v>
      </c>
      <c r="K41" s="42" t="s">
        <v>222</v>
      </c>
      <c r="L41" s="43">
        <f t="shared" si="0"/>
        <v>-1.795027195027195</v>
      </c>
      <c r="M41" s="32"/>
      <c r="N41" s="32"/>
      <c r="O41" s="32" t="s">
        <v>47</v>
      </c>
      <c r="P41" s="40" t="s">
        <v>223</v>
      </c>
      <c r="Q41" s="38"/>
      <c r="R41" s="32"/>
      <c r="S41" s="32"/>
      <c r="T41" s="42" t="s">
        <v>40</v>
      </c>
      <c r="U41" s="42" t="s">
        <v>174</v>
      </c>
      <c r="V41" s="42" t="s">
        <v>175</v>
      </c>
      <c r="W41" s="42" t="s">
        <v>175</v>
      </c>
      <c r="X41" s="42" t="s">
        <v>176</v>
      </c>
      <c r="Y41" s="42" t="s">
        <v>175</v>
      </c>
      <c r="Z41" s="42" t="s">
        <v>175</v>
      </c>
      <c r="AA41" s="42" t="s">
        <v>175</v>
      </c>
      <c r="AB41" s="45" t="s">
        <v>224</v>
      </c>
      <c r="AC41" s="27"/>
      <c r="AD41" s="27"/>
      <c r="AE41" s="27"/>
      <c r="AF41" s="28" t="s">
        <v>223</v>
      </c>
      <c r="AG41" s="28">
        <f t="shared" si="1"/>
        <v>2</v>
      </c>
      <c r="AH41" s="29" t="str">
        <f t="shared" si="2"/>
        <v>CG-200009</v>
      </c>
      <c r="AJ41" s="30">
        <f>IFERROR(VLOOKUP($C41,#REF!,2,FALSE)*1000000000,0)+IFERROR(VLOOKUP($D41,#REF!,2,FALSE)*1000000,0)+IFERROR(VLOOKUP($E41,#REF!,2,FALSE)*1000,0)+IFERROR(VLOOKUP($F41,#REF!,2,FALSE),0)</f>
        <v>0</v>
      </c>
    </row>
    <row r="42" spans="1:36" s="28" customFormat="1" ht="27" customHeight="1" x14ac:dyDescent="0.15">
      <c r="A42" s="31" t="s">
        <v>32</v>
      </c>
      <c r="B42" s="32">
        <v>38</v>
      </c>
      <c r="C42" s="33" t="s">
        <v>33</v>
      </c>
      <c r="D42" s="33" t="s">
        <v>33</v>
      </c>
      <c r="E42" s="34" t="s">
        <v>34</v>
      </c>
      <c r="F42" s="32"/>
      <c r="G42" s="46" t="s">
        <v>225</v>
      </c>
      <c r="H42" s="35" t="s">
        <v>226</v>
      </c>
      <c r="I42" s="47">
        <v>68000</v>
      </c>
      <c r="J42" s="47">
        <v>58900</v>
      </c>
      <c r="K42" s="42" t="s">
        <v>227</v>
      </c>
      <c r="L42" s="36">
        <f t="shared" si="0"/>
        <v>-0.15449915110356538</v>
      </c>
      <c r="M42" s="32"/>
      <c r="N42" s="32" t="s">
        <v>47</v>
      </c>
      <c r="O42" s="32"/>
      <c r="P42" s="40" t="s">
        <v>228</v>
      </c>
      <c r="Q42" s="38"/>
      <c r="R42" s="32"/>
      <c r="S42" s="32"/>
      <c r="T42" s="42" t="s">
        <v>40</v>
      </c>
      <c r="U42" s="42" t="s">
        <v>175</v>
      </c>
      <c r="V42" s="42" t="s">
        <v>175</v>
      </c>
      <c r="W42" s="42" t="s">
        <v>175</v>
      </c>
      <c r="X42" s="42" t="s">
        <v>229</v>
      </c>
      <c r="Y42" s="42" t="s">
        <v>175</v>
      </c>
      <c r="Z42" s="42" t="s">
        <v>175</v>
      </c>
      <c r="AA42" s="42" t="s">
        <v>175</v>
      </c>
      <c r="AB42" s="45" t="s">
        <v>230</v>
      </c>
      <c r="AC42" s="27"/>
      <c r="AD42" s="27"/>
      <c r="AE42" s="27"/>
      <c r="AF42" s="28" t="s">
        <v>228</v>
      </c>
      <c r="AG42" s="28">
        <f t="shared" si="1"/>
        <v>2</v>
      </c>
      <c r="AH42" s="29" t="str">
        <f t="shared" si="2"/>
        <v>KT-200068</v>
      </c>
      <c r="AJ42" s="30">
        <f>IFERROR(VLOOKUP($C42,#REF!,2,FALSE)*1000000000,0)+IFERROR(VLOOKUP($D42,#REF!,2,FALSE)*1000000,0)+IFERROR(VLOOKUP($E42,#REF!,2,FALSE)*1000,0)+IFERROR(VLOOKUP($F42,#REF!,2,FALSE),0)</f>
        <v>0</v>
      </c>
    </row>
    <row r="43" spans="1:36" s="28" customFormat="1" ht="27" customHeight="1" x14ac:dyDescent="0.15">
      <c r="A43" s="31" t="s">
        <v>32</v>
      </c>
      <c r="B43" s="32">
        <v>39</v>
      </c>
      <c r="C43" s="33" t="s">
        <v>33</v>
      </c>
      <c r="D43" s="33" t="s">
        <v>33</v>
      </c>
      <c r="E43" s="34" t="s">
        <v>34</v>
      </c>
      <c r="F43" s="32"/>
      <c r="G43" s="46" t="s">
        <v>231</v>
      </c>
      <c r="H43" s="35" t="s">
        <v>232</v>
      </c>
      <c r="I43" s="48">
        <v>67162.399999999994</v>
      </c>
      <c r="J43" s="48">
        <v>67162.399999999994</v>
      </c>
      <c r="K43" s="42" t="s">
        <v>233</v>
      </c>
      <c r="L43" s="49">
        <f t="shared" si="0"/>
        <v>0</v>
      </c>
      <c r="M43" s="32"/>
      <c r="N43" s="32" t="s">
        <v>47</v>
      </c>
      <c r="O43" s="32"/>
      <c r="P43" s="40" t="s">
        <v>234</v>
      </c>
      <c r="Q43" s="38"/>
      <c r="R43" s="32"/>
      <c r="S43" s="32"/>
      <c r="T43" s="42" t="s">
        <v>40</v>
      </c>
      <c r="U43" s="32" t="s">
        <v>42</v>
      </c>
      <c r="V43" s="32" t="s">
        <v>42</v>
      </c>
      <c r="W43" s="32" t="s">
        <v>42</v>
      </c>
      <c r="X43" s="32" t="s">
        <v>42</v>
      </c>
      <c r="Y43" s="32" t="s">
        <v>42</v>
      </c>
      <c r="Z43" s="32" t="s">
        <v>41</v>
      </c>
      <c r="AA43" s="32" t="s">
        <v>42</v>
      </c>
      <c r="AB43" s="45" t="s">
        <v>235</v>
      </c>
      <c r="AC43" s="27"/>
      <c r="AD43" s="27"/>
      <c r="AE43" s="27"/>
      <c r="AF43" s="28" t="s">
        <v>234</v>
      </c>
      <c r="AG43" s="28">
        <f t="shared" si="1"/>
        <v>2</v>
      </c>
      <c r="AH43" s="29" t="str">
        <f t="shared" si="2"/>
        <v>KT-190065</v>
      </c>
      <c r="AJ43" s="30">
        <f>IFERROR(VLOOKUP($C43,#REF!,2,FALSE)*1000000000,0)+IFERROR(VLOOKUP($D43,#REF!,2,FALSE)*1000000,0)+IFERROR(VLOOKUP($E43,#REF!,2,FALSE)*1000,0)+IFERROR(VLOOKUP($F43,#REF!,2,FALSE),0)</f>
        <v>0</v>
      </c>
    </row>
    <row r="44" spans="1:36" s="28" customFormat="1" ht="27" customHeight="1" x14ac:dyDescent="0.15">
      <c r="A44" s="31" t="s">
        <v>32</v>
      </c>
      <c r="B44" s="32">
        <v>40</v>
      </c>
      <c r="C44" s="33" t="s">
        <v>33</v>
      </c>
      <c r="D44" s="33" t="s">
        <v>33</v>
      </c>
      <c r="E44" s="34" t="s">
        <v>34</v>
      </c>
      <c r="F44" s="32"/>
      <c r="G44" t="s">
        <v>236</v>
      </c>
      <c r="H44" s="35" t="s">
        <v>237</v>
      </c>
      <c r="I44" s="47">
        <v>47000</v>
      </c>
      <c r="J44" s="47">
        <v>42800</v>
      </c>
      <c r="K44" s="42" t="s">
        <v>238</v>
      </c>
      <c r="L44" s="36">
        <f t="shared" si="0"/>
        <v>-9.8130841121495394E-2</v>
      </c>
      <c r="M44" s="32"/>
      <c r="N44" s="32" t="s">
        <v>47</v>
      </c>
      <c r="O44" s="32"/>
      <c r="P44" s="40" t="s">
        <v>239</v>
      </c>
      <c r="Q44" s="38"/>
      <c r="R44" s="32"/>
      <c r="S44" s="32"/>
      <c r="T44" s="42" t="s">
        <v>40</v>
      </c>
      <c r="U44" s="42" t="s">
        <v>175</v>
      </c>
      <c r="V44" s="42" t="s">
        <v>175</v>
      </c>
      <c r="W44" s="42" t="s">
        <v>175</v>
      </c>
      <c r="X44" s="42" t="s">
        <v>175</v>
      </c>
      <c r="Y44" s="42" t="s">
        <v>175</v>
      </c>
      <c r="Z44" s="42" t="s">
        <v>176</v>
      </c>
      <c r="AA44" s="42" t="s">
        <v>175</v>
      </c>
      <c r="AB44" s="45" t="s">
        <v>240</v>
      </c>
      <c r="AC44" s="27"/>
      <c r="AD44" s="27"/>
      <c r="AE44" s="27"/>
      <c r="AF44" s="28" t="s">
        <v>239</v>
      </c>
      <c r="AG44" s="28">
        <f t="shared" si="1"/>
        <v>2</v>
      </c>
      <c r="AH44" s="29" t="str">
        <f t="shared" si="2"/>
        <v>KT-180062</v>
      </c>
      <c r="AJ44" s="30">
        <f>IFERROR(VLOOKUP($C44,#REF!,2,FALSE)*1000000000,0)+IFERROR(VLOOKUP($D44,#REF!,2,FALSE)*1000000,0)+IFERROR(VLOOKUP($E44,#REF!,2,FALSE)*1000,0)+IFERROR(VLOOKUP($F44,#REF!,2,FALSE),0)</f>
        <v>0</v>
      </c>
    </row>
    <row r="45" spans="1:36" s="28" customFormat="1" ht="27" customHeight="1" x14ac:dyDescent="0.15">
      <c r="A45" s="31" t="s">
        <v>32</v>
      </c>
      <c r="B45" s="32">
        <v>41</v>
      </c>
      <c r="C45" s="33" t="s">
        <v>33</v>
      </c>
      <c r="D45" s="33" t="s">
        <v>33</v>
      </c>
      <c r="E45" s="34" t="s">
        <v>34</v>
      </c>
      <c r="F45" s="32"/>
      <c r="G45" s="46" t="s">
        <v>241</v>
      </c>
      <c r="H45" s="35" t="s">
        <v>242</v>
      </c>
      <c r="I45" s="47">
        <v>78716</v>
      </c>
      <c r="J45" s="47">
        <v>101886</v>
      </c>
      <c r="K45" s="32" t="s">
        <v>109</v>
      </c>
      <c r="L45" s="36">
        <f t="shared" si="0"/>
        <v>0.22741102801169932</v>
      </c>
      <c r="M45" s="32"/>
      <c r="N45" s="32"/>
      <c r="O45" s="32" t="s">
        <v>47</v>
      </c>
      <c r="P45" s="40" t="s">
        <v>243</v>
      </c>
      <c r="Q45" s="38"/>
      <c r="R45" s="32"/>
      <c r="S45" s="32"/>
      <c r="T45" s="42" t="s">
        <v>40</v>
      </c>
      <c r="U45" s="42" t="s">
        <v>176</v>
      </c>
      <c r="V45" s="42" t="s">
        <v>175</v>
      </c>
      <c r="W45" s="42" t="s">
        <v>175</v>
      </c>
      <c r="X45" s="42" t="s">
        <v>176</v>
      </c>
      <c r="Y45" s="42" t="s">
        <v>175</v>
      </c>
      <c r="Z45" s="42" t="s">
        <v>175</v>
      </c>
      <c r="AA45" s="42" t="s">
        <v>175</v>
      </c>
      <c r="AB45" s="45" t="s">
        <v>244</v>
      </c>
      <c r="AC45" s="27"/>
      <c r="AD45" s="27"/>
      <c r="AE45" s="27"/>
      <c r="AF45" s="28" t="s">
        <v>243</v>
      </c>
      <c r="AG45" s="28">
        <f t="shared" si="1"/>
        <v>2</v>
      </c>
      <c r="AH45" s="29" t="str">
        <f t="shared" si="2"/>
        <v>KT-220035</v>
      </c>
      <c r="AJ45" s="30">
        <f>IFERROR(VLOOKUP($C45,#REF!,2,FALSE)*1000000000,0)+IFERROR(VLOOKUP($D45,#REF!,2,FALSE)*1000000,0)+IFERROR(VLOOKUP($E45,#REF!,2,FALSE)*1000,0)+IFERROR(VLOOKUP($F45,#REF!,2,FALSE),0)</f>
        <v>0</v>
      </c>
    </row>
    <row r="46" spans="1:36" s="28" customFormat="1" ht="27" customHeight="1" x14ac:dyDescent="0.15">
      <c r="A46" s="31" t="s">
        <v>32</v>
      </c>
      <c r="B46" s="32">
        <v>42</v>
      </c>
      <c r="C46" s="33" t="s">
        <v>33</v>
      </c>
      <c r="D46" s="33" t="s">
        <v>33</v>
      </c>
      <c r="E46" s="34" t="s">
        <v>34</v>
      </c>
      <c r="F46" s="32"/>
      <c r="G46" s="46" t="s">
        <v>245</v>
      </c>
      <c r="H46" s="35" t="s">
        <v>246</v>
      </c>
      <c r="I46" s="47">
        <v>1547844</v>
      </c>
      <c r="J46" s="47">
        <v>1233300</v>
      </c>
      <c r="K46" s="42" t="s">
        <v>247</v>
      </c>
      <c r="L46" s="43">
        <f t="shared" si="0"/>
        <v>-0.25504256871807351</v>
      </c>
      <c r="M46" s="32"/>
      <c r="N46" s="32"/>
      <c r="O46" s="32" t="s">
        <v>47</v>
      </c>
      <c r="P46" s="40" t="s">
        <v>248</v>
      </c>
      <c r="Q46" s="38"/>
      <c r="R46" s="32"/>
      <c r="S46" s="32"/>
      <c r="T46" s="42" t="s">
        <v>40</v>
      </c>
      <c r="U46" s="42" t="s">
        <v>175</v>
      </c>
      <c r="V46" s="42" t="s">
        <v>175</v>
      </c>
      <c r="W46" s="42" t="s">
        <v>175</v>
      </c>
      <c r="X46" s="42" t="s">
        <v>176</v>
      </c>
      <c r="Y46" s="42" t="s">
        <v>175</v>
      </c>
      <c r="Z46" s="42" t="s">
        <v>175</v>
      </c>
      <c r="AA46" s="42" t="s">
        <v>175</v>
      </c>
      <c r="AB46" s="45" t="s">
        <v>249</v>
      </c>
      <c r="AC46" s="27"/>
      <c r="AD46" s="27"/>
      <c r="AE46" s="27"/>
      <c r="AF46" s="28" t="s">
        <v>248</v>
      </c>
      <c r="AG46" s="28">
        <f t="shared" si="1"/>
        <v>2</v>
      </c>
      <c r="AH46" s="29" t="str">
        <f t="shared" si="2"/>
        <v>KK-210002</v>
      </c>
      <c r="AJ46" s="30">
        <f>IFERROR(VLOOKUP($C46,#REF!,2,FALSE)*1000000000,0)+IFERROR(VLOOKUP($D46,#REF!,2,FALSE)*1000000,0)+IFERROR(VLOOKUP($E46,#REF!,2,FALSE)*1000,0)+IFERROR(VLOOKUP($F46,#REF!,2,FALSE),0)</f>
        <v>0</v>
      </c>
    </row>
    <row r="47" spans="1:36" s="28" customFormat="1" ht="27" customHeight="1" x14ac:dyDescent="0.15">
      <c r="A47" s="31" t="s">
        <v>32</v>
      </c>
      <c r="B47" s="32">
        <v>43</v>
      </c>
      <c r="C47" s="33" t="s">
        <v>33</v>
      </c>
      <c r="D47" s="33" t="s">
        <v>33</v>
      </c>
      <c r="E47" s="34" t="s">
        <v>34</v>
      </c>
      <c r="F47" s="32"/>
      <c r="G47" s="46" t="s">
        <v>250</v>
      </c>
      <c r="H47" s="35" t="s">
        <v>251</v>
      </c>
      <c r="I47" s="47">
        <v>1778760</v>
      </c>
      <c r="J47" s="47">
        <v>1905760</v>
      </c>
      <c r="K47" s="42" t="s">
        <v>252</v>
      </c>
      <c r="L47" s="36">
        <f t="shared" si="0"/>
        <v>6.6640080597766715E-2</v>
      </c>
      <c r="M47" s="32"/>
      <c r="N47" s="32" t="s">
        <v>47</v>
      </c>
      <c r="O47" s="32"/>
      <c r="P47" s="40" t="s">
        <v>253</v>
      </c>
      <c r="Q47" s="38"/>
      <c r="R47" s="32"/>
      <c r="S47" s="32"/>
      <c r="T47" s="42" t="s">
        <v>40</v>
      </c>
      <c r="U47" s="42" t="s">
        <v>176</v>
      </c>
      <c r="V47" s="42" t="s">
        <v>176</v>
      </c>
      <c r="W47" s="42" t="s">
        <v>175</v>
      </c>
      <c r="X47" s="42" t="s">
        <v>175</v>
      </c>
      <c r="Y47" s="42" t="s">
        <v>176</v>
      </c>
      <c r="Z47" s="42" t="s">
        <v>175</v>
      </c>
      <c r="AA47" s="42" t="s">
        <v>176</v>
      </c>
      <c r="AB47" s="45" t="s">
        <v>254</v>
      </c>
      <c r="AC47" s="27"/>
      <c r="AD47" s="27"/>
      <c r="AE47" s="27"/>
      <c r="AF47" s="28" t="s">
        <v>253</v>
      </c>
      <c r="AG47" s="28">
        <f t="shared" si="1"/>
        <v>2</v>
      </c>
      <c r="AH47" s="29" t="str">
        <f t="shared" si="2"/>
        <v>KT-200109</v>
      </c>
      <c r="AJ47" s="30">
        <f>IFERROR(VLOOKUP($C47,#REF!,2,FALSE)*1000000000,0)+IFERROR(VLOOKUP($D47,#REF!,2,FALSE)*1000000,0)+IFERROR(VLOOKUP($E47,#REF!,2,FALSE)*1000,0)+IFERROR(VLOOKUP($F47,#REF!,2,FALSE),0)</f>
        <v>0</v>
      </c>
    </row>
    <row r="48" spans="1:36" s="28" customFormat="1" ht="27" customHeight="1" x14ac:dyDescent="0.15">
      <c r="A48" s="31" t="s">
        <v>32</v>
      </c>
      <c r="B48" s="32">
        <v>44</v>
      </c>
      <c r="C48" s="33" t="s">
        <v>33</v>
      </c>
      <c r="D48" s="33" t="s">
        <v>33</v>
      </c>
      <c r="E48" s="34" t="s">
        <v>34</v>
      </c>
      <c r="F48" s="32"/>
      <c r="G48" s="46" t="s">
        <v>255</v>
      </c>
      <c r="H48" s="35" t="s">
        <v>256</v>
      </c>
      <c r="I48" s="47">
        <v>226710</v>
      </c>
      <c r="J48" s="47">
        <v>261440</v>
      </c>
      <c r="K48" s="42" t="s">
        <v>257</v>
      </c>
      <c r="L48" s="36">
        <f t="shared" si="0"/>
        <v>0.13284118727050187</v>
      </c>
      <c r="M48" s="32"/>
      <c r="N48" s="32" t="s">
        <v>47</v>
      </c>
      <c r="O48" s="32"/>
      <c r="P48" s="40" t="s">
        <v>258</v>
      </c>
      <c r="Q48" s="38"/>
      <c r="R48" s="32"/>
      <c r="S48" s="32"/>
      <c r="T48" s="42" t="s">
        <v>40</v>
      </c>
      <c r="U48" s="42" t="s">
        <v>176</v>
      </c>
      <c r="V48" s="42" t="s">
        <v>176</v>
      </c>
      <c r="W48" s="42" t="s">
        <v>175</v>
      </c>
      <c r="X48" s="42" t="s">
        <v>175</v>
      </c>
      <c r="Y48" s="42" t="s">
        <v>176</v>
      </c>
      <c r="Z48" s="42" t="s">
        <v>176</v>
      </c>
      <c r="AA48" s="42" t="s">
        <v>176</v>
      </c>
      <c r="AB48" s="45" t="s">
        <v>259</v>
      </c>
      <c r="AC48" s="27"/>
      <c r="AD48" s="27"/>
      <c r="AE48" s="27"/>
      <c r="AF48" s="28" t="s">
        <v>258</v>
      </c>
      <c r="AG48" s="28">
        <f t="shared" si="1"/>
        <v>2</v>
      </c>
      <c r="AH48" s="29" t="str">
        <f t="shared" si="2"/>
        <v>KT-190045</v>
      </c>
      <c r="AJ48" s="30">
        <f>IFERROR(VLOOKUP($C48,#REF!,2,FALSE)*1000000000,0)+IFERROR(VLOOKUP($D48,#REF!,2,FALSE)*1000000,0)+IFERROR(VLOOKUP($E48,#REF!,2,FALSE)*1000,0)+IFERROR(VLOOKUP($F48,#REF!,2,FALSE),0)</f>
        <v>0</v>
      </c>
    </row>
    <row r="49" spans="1:36" s="28" customFormat="1" ht="27" customHeight="1" x14ac:dyDescent="0.15">
      <c r="A49" s="31" t="s">
        <v>32</v>
      </c>
      <c r="B49" s="32">
        <v>45</v>
      </c>
      <c r="C49" s="33" t="s">
        <v>33</v>
      </c>
      <c r="D49" s="33" t="s">
        <v>33</v>
      </c>
      <c r="E49" s="34" t="s">
        <v>34</v>
      </c>
      <c r="F49" s="32"/>
      <c r="G49" s="46" t="s">
        <v>260</v>
      </c>
      <c r="H49" s="35" t="s">
        <v>36</v>
      </c>
      <c r="I49" s="47">
        <v>1049218</v>
      </c>
      <c r="J49" s="47">
        <v>2217850</v>
      </c>
      <c r="K49" s="32" t="s">
        <v>37</v>
      </c>
      <c r="L49" s="36">
        <f t="shared" si="0"/>
        <v>0.52692111729828439</v>
      </c>
      <c r="M49" s="32"/>
      <c r="N49" s="32" t="s">
        <v>47</v>
      </c>
      <c r="O49" s="32"/>
      <c r="P49" s="40" t="s">
        <v>261</v>
      </c>
      <c r="Q49" s="38"/>
      <c r="R49" s="32"/>
      <c r="S49" s="32"/>
      <c r="T49" s="42" t="s">
        <v>40</v>
      </c>
      <c r="U49" s="42" t="s">
        <v>176</v>
      </c>
      <c r="V49" s="42" t="s">
        <v>176</v>
      </c>
      <c r="W49" s="42" t="s">
        <v>175</v>
      </c>
      <c r="X49" s="42" t="s">
        <v>175</v>
      </c>
      <c r="Y49" s="42" t="s">
        <v>176</v>
      </c>
      <c r="Z49" s="42" t="s">
        <v>175</v>
      </c>
      <c r="AA49" s="42" t="s">
        <v>176</v>
      </c>
      <c r="AB49" s="45" t="s">
        <v>262</v>
      </c>
      <c r="AC49" s="27"/>
      <c r="AD49" s="27"/>
      <c r="AE49" s="27"/>
      <c r="AF49" s="28" t="s">
        <v>261</v>
      </c>
      <c r="AG49" s="28">
        <f t="shared" si="1"/>
        <v>2</v>
      </c>
      <c r="AH49" s="29" t="str">
        <f t="shared" si="2"/>
        <v>KT-180063</v>
      </c>
      <c r="AJ49" s="30">
        <f>IFERROR(VLOOKUP($C49,#REF!,2,FALSE)*1000000000,0)+IFERROR(VLOOKUP($D49,#REF!,2,FALSE)*1000000,0)+IFERROR(VLOOKUP($E49,#REF!,2,FALSE)*1000,0)+IFERROR(VLOOKUP($F49,#REF!,2,FALSE),0)</f>
        <v>0</v>
      </c>
    </row>
    <row r="50" spans="1:36" s="28" customFormat="1" ht="27" customHeight="1" x14ac:dyDescent="0.15">
      <c r="A50" s="31" t="s">
        <v>32</v>
      </c>
      <c r="B50" s="32">
        <v>46</v>
      </c>
      <c r="C50" s="33" t="s">
        <v>33</v>
      </c>
      <c r="D50" s="46" t="s">
        <v>263</v>
      </c>
      <c r="E50" s="34" t="s">
        <v>264</v>
      </c>
      <c r="F50" s="32"/>
      <c r="G50" s="33" t="s">
        <v>265</v>
      </c>
      <c r="H50" s="35" t="s">
        <v>266</v>
      </c>
      <c r="I50" s="32">
        <v>2050</v>
      </c>
      <c r="J50" s="32">
        <v>2100</v>
      </c>
      <c r="K50" s="32" t="s">
        <v>267</v>
      </c>
      <c r="L50" s="36">
        <f t="shared" si="0"/>
        <v>2.3809523809523836E-2</v>
      </c>
      <c r="M50" s="32"/>
      <c r="N50" s="32" t="s">
        <v>47</v>
      </c>
      <c r="O50" s="32"/>
      <c r="P50" s="37" t="s">
        <v>268</v>
      </c>
      <c r="Q50" s="32"/>
      <c r="R50" s="32"/>
      <c r="S50" s="32"/>
      <c r="T50" s="32" t="s">
        <v>40</v>
      </c>
      <c r="U50" s="32" t="s">
        <v>42</v>
      </c>
      <c r="V50" s="32" t="s">
        <v>42</v>
      </c>
      <c r="W50" s="32" t="s">
        <v>42</v>
      </c>
      <c r="X50" s="32" t="s">
        <v>42</v>
      </c>
      <c r="Y50" s="32" t="s">
        <v>41</v>
      </c>
      <c r="Z50" s="32" t="s">
        <v>41</v>
      </c>
      <c r="AA50" s="32" t="s">
        <v>42</v>
      </c>
      <c r="AB50" s="39" t="s">
        <v>269</v>
      </c>
      <c r="AC50" s="27"/>
      <c r="AD50" s="27"/>
      <c r="AE50" s="27"/>
      <c r="AF50" s="28" t="s">
        <v>270</v>
      </c>
      <c r="AG50" s="28">
        <f t="shared" si="1"/>
        <v>2</v>
      </c>
      <c r="AH50" s="29" t="str">
        <f t="shared" si="2"/>
        <v>QS-130021</v>
      </c>
      <c r="AI50" s="28">
        <v>1001002000</v>
      </c>
      <c r="AJ50" s="30">
        <f>IFERROR(VLOOKUP($C50,#REF!,2,FALSE)*1000000000,0)+IFERROR(VLOOKUP($D50,#REF!,2,FALSE)*1000000,0)+IFERROR(VLOOKUP($E50,#REF!,2,FALSE)*1000,0)+IFERROR(VLOOKUP($F50,#REF!,2,FALSE),0)</f>
        <v>0</v>
      </c>
    </row>
    <row r="51" spans="1:36" s="28" customFormat="1" ht="27" customHeight="1" x14ac:dyDescent="0.15">
      <c r="A51" s="31" t="s">
        <v>32</v>
      </c>
      <c r="B51" s="32">
        <v>47</v>
      </c>
      <c r="C51" s="33" t="s">
        <v>33</v>
      </c>
      <c r="D51" s="33" t="s">
        <v>33</v>
      </c>
      <c r="E51" s="34" t="s">
        <v>271</v>
      </c>
      <c r="F51" s="32"/>
      <c r="G51" s="33" t="s">
        <v>272</v>
      </c>
      <c r="H51" s="35" t="s">
        <v>273</v>
      </c>
      <c r="I51" s="32">
        <v>18000</v>
      </c>
      <c r="J51" s="32">
        <v>18100</v>
      </c>
      <c r="K51" s="32" t="s">
        <v>37</v>
      </c>
      <c r="L51" s="36">
        <f t="shared" si="0"/>
        <v>5.5248618784530246E-3</v>
      </c>
      <c r="M51" s="32"/>
      <c r="N51" s="32" t="s">
        <v>47</v>
      </c>
      <c r="O51" s="32"/>
      <c r="P51" s="37" t="s">
        <v>274</v>
      </c>
      <c r="Q51" s="32" t="s">
        <v>105</v>
      </c>
      <c r="R51" s="32"/>
      <c r="S51" s="32"/>
      <c r="T51" s="32" t="s">
        <v>40</v>
      </c>
      <c r="U51" s="32" t="s">
        <v>41</v>
      </c>
      <c r="V51" s="32" t="s">
        <v>41</v>
      </c>
      <c r="W51" s="32" t="s">
        <v>41</v>
      </c>
      <c r="X51" s="32" t="s">
        <v>41</v>
      </c>
      <c r="Y51" s="32" t="s">
        <v>41</v>
      </c>
      <c r="Z51" s="32" t="s">
        <v>41</v>
      </c>
      <c r="AA51" s="32" t="s">
        <v>41</v>
      </c>
      <c r="AB51" s="39" t="s">
        <v>275</v>
      </c>
      <c r="AC51" s="27"/>
      <c r="AD51" s="27"/>
      <c r="AE51" s="27"/>
      <c r="AF51" s="28" t="s">
        <v>276</v>
      </c>
      <c r="AG51" s="28">
        <f t="shared" si="1"/>
        <v>2</v>
      </c>
      <c r="AH51" s="29" t="str">
        <f t="shared" si="2"/>
        <v>KT-130104</v>
      </c>
      <c r="AI51" s="28">
        <v>1001003000</v>
      </c>
      <c r="AJ51" s="30">
        <f>IFERROR(VLOOKUP($C51,#REF!,2,FALSE)*1000000000,0)+IFERROR(VLOOKUP($D51,#REF!,2,FALSE)*1000000,0)+IFERROR(VLOOKUP($E51,#REF!,2,FALSE)*1000,0)+IFERROR(VLOOKUP($F51,#REF!,2,FALSE),0)</f>
        <v>0</v>
      </c>
    </row>
    <row r="52" spans="1:36" s="28" customFormat="1" ht="27" customHeight="1" x14ac:dyDescent="0.15">
      <c r="A52" s="31" t="s">
        <v>32</v>
      </c>
      <c r="B52" s="32">
        <v>48</v>
      </c>
      <c r="C52" s="33" t="s">
        <v>33</v>
      </c>
      <c r="D52" s="33" t="s">
        <v>33</v>
      </c>
      <c r="E52" s="34" t="s">
        <v>271</v>
      </c>
      <c r="F52" s="32" t="s">
        <v>130</v>
      </c>
      <c r="G52" s="33" t="s">
        <v>277</v>
      </c>
      <c r="H52" s="35" t="s">
        <v>278</v>
      </c>
      <c r="I52" s="32">
        <v>20426</v>
      </c>
      <c r="J52" s="32">
        <v>24473.8</v>
      </c>
      <c r="K52" s="32" t="s">
        <v>279</v>
      </c>
      <c r="L52" s="36">
        <f t="shared" si="0"/>
        <v>0.16539319598918023</v>
      </c>
      <c r="M52" s="32"/>
      <c r="N52" s="32" t="s">
        <v>47</v>
      </c>
      <c r="O52" s="32"/>
      <c r="P52" s="37" t="s">
        <v>280</v>
      </c>
      <c r="Q52" s="32" t="s">
        <v>130</v>
      </c>
      <c r="R52" s="32" t="s">
        <v>130</v>
      </c>
      <c r="S52" s="32" t="s">
        <v>130</v>
      </c>
      <c r="T52" s="32" t="s">
        <v>158</v>
      </c>
      <c r="U52" s="32" t="s">
        <v>41</v>
      </c>
      <c r="V52" s="32" t="s">
        <v>41</v>
      </c>
      <c r="W52" s="32" t="s">
        <v>41</v>
      </c>
      <c r="X52" s="32" t="s">
        <v>42</v>
      </c>
      <c r="Y52" s="32" t="s">
        <v>41</v>
      </c>
      <c r="Z52" s="32" t="s">
        <v>42</v>
      </c>
      <c r="AA52" s="32" t="s">
        <v>41</v>
      </c>
      <c r="AB52" s="39" t="s">
        <v>281</v>
      </c>
      <c r="AC52" s="27"/>
      <c r="AD52" s="27"/>
      <c r="AE52" s="27"/>
      <c r="AF52" s="28" t="s">
        <v>280</v>
      </c>
      <c r="AG52" s="28">
        <f t="shared" si="1"/>
        <v>2</v>
      </c>
      <c r="AH52" s="29" t="str">
        <f t="shared" si="2"/>
        <v>KT-170080</v>
      </c>
      <c r="AI52" s="28">
        <v>1001003000</v>
      </c>
      <c r="AJ52" s="30">
        <f>IFERROR(VLOOKUP($C52,#REF!,2,FALSE)*1000000000,0)+IFERROR(VLOOKUP($D52,#REF!,2,FALSE)*1000000,0)+IFERROR(VLOOKUP($E52,#REF!,2,FALSE)*1000,0)+IFERROR(VLOOKUP($F52,#REF!,2,FALSE),0)</f>
        <v>0</v>
      </c>
    </row>
    <row r="53" spans="1:36" s="28" customFormat="1" ht="27" customHeight="1" x14ac:dyDescent="0.15">
      <c r="A53" s="31" t="s">
        <v>32</v>
      </c>
      <c r="B53" s="32">
        <v>49</v>
      </c>
      <c r="C53" s="33" t="s">
        <v>33</v>
      </c>
      <c r="D53" s="33" t="s">
        <v>33</v>
      </c>
      <c r="E53" s="34" t="s">
        <v>271</v>
      </c>
      <c r="F53" s="32"/>
      <c r="G53" s="33" t="s">
        <v>282</v>
      </c>
      <c r="H53" s="35" t="s">
        <v>283</v>
      </c>
      <c r="I53" s="32">
        <v>4198000</v>
      </c>
      <c r="J53" s="32">
        <v>4617560</v>
      </c>
      <c r="K53" s="32" t="s">
        <v>284</v>
      </c>
      <c r="L53" s="36">
        <f t="shared" si="0"/>
        <v>9.0861840452533427E-2</v>
      </c>
      <c r="M53" s="32"/>
      <c r="N53" s="32" t="s">
        <v>47</v>
      </c>
      <c r="O53" s="32"/>
      <c r="P53" s="37" t="s">
        <v>285</v>
      </c>
      <c r="Q53" s="32"/>
      <c r="R53" s="32"/>
      <c r="S53" s="32"/>
      <c r="T53" s="32" t="s">
        <v>158</v>
      </c>
      <c r="U53" s="42" t="s">
        <v>176</v>
      </c>
      <c r="V53" s="42" t="s">
        <v>176</v>
      </c>
      <c r="W53" s="42" t="s">
        <v>176</v>
      </c>
      <c r="X53" s="42" t="s">
        <v>176</v>
      </c>
      <c r="Y53" s="42" t="s">
        <v>176</v>
      </c>
      <c r="Z53" s="42" t="s">
        <v>175</v>
      </c>
      <c r="AA53" s="42" t="s">
        <v>176</v>
      </c>
      <c r="AB53" s="45" t="s">
        <v>286</v>
      </c>
      <c r="AC53" s="27"/>
      <c r="AD53" s="27"/>
      <c r="AE53" s="27"/>
      <c r="AF53" s="28" t="s">
        <v>285</v>
      </c>
      <c r="AG53" s="28">
        <f t="shared" si="1"/>
        <v>2</v>
      </c>
      <c r="AH53" s="29" t="str">
        <f t="shared" si="2"/>
        <v>KT-170100</v>
      </c>
      <c r="AJ53" s="30">
        <f>IFERROR(VLOOKUP($C53,#REF!,2,FALSE)*1000000000,0)+IFERROR(VLOOKUP($D53,#REF!,2,FALSE)*1000000,0)+IFERROR(VLOOKUP($E53,#REF!,2,FALSE)*1000,0)+IFERROR(VLOOKUP($F53,#REF!,2,FALSE),0)</f>
        <v>0</v>
      </c>
    </row>
    <row r="54" spans="1:36" s="28" customFormat="1" ht="27" customHeight="1" x14ac:dyDescent="0.15">
      <c r="A54" s="31" t="s">
        <v>32</v>
      </c>
      <c r="B54" s="32">
        <v>50</v>
      </c>
      <c r="C54" s="33" t="s">
        <v>33</v>
      </c>
      <c r="D54" s="33" t="s">
        <v>33</v>
      </c>
      <c r="E54" s="34" t="s">
        <v>287</v>
      </c>
      <c r="F54" s="32"/>
      <c r="G54" s="33" t="s">
        <v>288</v>
      </c>
      <c r="H54" s="35" t="s">
        <v>289</v>
      </c>
      <c r="I54" s="32">
        <v>1060000</v>
      </c>
      <c r="J54" s="32">
        <v>1148260</v>
      </c>
      <c r="K54" s="32" t="s">
        <v>290</v>
      </c>
      <c r="L54" s="36">
        <f t="shared" si="0"/>
        <v>7.6864124849772675E-2</v>
      </c>
      <c r="M54" s="32"/>
      <c r="N54" s="32" t="s">
        <v>47</v>
      </c>
      <c r="O54" s="32"/>
      <c r="P54" s="40" t="s">
        <v>291</v>
      </c>
      <c r="Q54" s="32"/>
      <c r="R54" s="32"/>
      <c r="S54" s="32"/>
      <c r="T54" s="32" t="s">
        <v>40</v>
      </c>
      <c r="U54" s="32" t="s">
        <v>41</v>
      </c>
      <c r="V54" s="32" t="s">
        <v>41</v>
      </c>
      <c r="W54" s="32" t="s">
        <v>41</v>
      </c>
      <c r="X54" s="32" t="s">
        <v>42</v>
      </c>
      <c r="Y54" s="32" t="s">
        <v>41</v>
      </c>
      <c r="Z54" s="32" t="s">
        <v>42</v>
      </c>
      <c r="AA54" s="32" t="s">
        <v>41</v>
      </c>
      <c r="AB54" s="39" t="s">
        <v>292</v>
      </c>
      <c r="AC54" s="27"/>
      <c r="AD54" s="27"/>
      <c r="AE54" s="27"/>
      <c r="AF54" s="28" t="s">
        <v>291</v>
      </c>
      <c r="AG54" s="28">
        <f t="shared" si="1"/>
        <v>2</v>
      </c>
      <c r="AH54" s="29" t="str">
        <f t="shared" si="2"/>
        <v>CB-100041</v>
      </c>
      <c r="AI54" s="28">
        <v>1001004000</v>
      </c>
      <c r="AJ54" s="30">
        <f>IFERROR(VLOOKUP($C54,#REF!,2,FALSE)*1000000000,0)+IFERROR(VLOOKUP($D54,#REF!,2,FALSE)*1000000,0)+IFERROR(VLOOKUP($E54,#REF!,2,FALSE)*1000,0)+IFERROR(VLOOKUP($F54,#REF!,2,FALSE),0)</f>
        <v>0</v>
      </c>
    </row>
    <row r="55" spans="1:36" s="28" customFormat="1" ht="27" customHeight="1" x14ac:dyDescent="0.15">
      <c r="A55" s="31" t="s">
        <v>32</v>
      </c>
      <c r="B55" s="32">
        <v>51</v>
      </c>
      <c r="C55" s="33" t="s">
        <v>33</v>
      </c>
      <c r="D55" s="33" t="s">
        <v>33</v>
      </c>
      <c r="E55" s="34" t="s">
        <v>287</v>
      </c>
      <c r="F55" s="32"/>
      <c r="G55" s="33" t="s">
        <v>293</v>
      </c>
      <c r="H55" s="35" t="s">
        <v>294</v>
      </c>
      <c r="I55" s="32">
        <v>42100</v>
      </c>
      <c r="J55" s="32">
        <v>42100</v>
      </c>
      <c r="K55" s="32" t="s">
        <v>109</v>
      </c>
      <c r="L55" s="49">
        <f t="shared" si="0"/>
        <v>0</v>
      </c>
      <c r="M55" s="32"/>
      <c r="N55" s="32" t="s">
        <v>47</v>
      </c>
      <c r="O55" s="32"/>
      <c r="P55" s="40" t="s">
        <v>295</v>
      </c>
      <c r="Q55" s="32"/>
      <c r="R55" s="32"/>
      <c r="S55" s="32"/>
      <c r="T55" s="32" t="s">
        <v>40</v>
      </c>
      <c r="U55" s="32" t="s">
        <v>42</v>
      </c>
      <c r="V55" s="32" t="s">
        <v>42</v>
      </c>
      <c r="W55" s="32" t="s">
        <v>42</v>
      </c>
      <c r="X55" s="32" t="s">
        <v>41</v>
      </c>
      <c r="Y55" s="32" t="s">
        <v>42</v>
      </c>
      <c r="Z55" s="32" t="s">
        <v>42</v>
      </c>
      <c r="AA55" s="32" t="s">
        <v>42</v>
      </c>
      <c r="AB55" s="39" t="s">
        <v>296</v>
      </c>
      <c r="AC55" s="27"/>
      <c r="AD55" s="27"/>
      <c r="AE55" s="27"/>
      <c r="AF55" s="28" t="s">
        <v>295</v>
      </c>
      <c r="AG55" s="28">
        <f t="shared" si="1"/>
        <v>2</v>
      </c>
      <c r="AH55" s="29" t="str">
        <f t="shared" si="2"/>
        <v>HK-110015</v>
      </c>
      <c r="AI55" s="28">
        <v>1001004000</v>
      </c>
      <c r="AJ55" s="30">
        <f>IFERROR(VLOOKUP($C55,#REF!,2,FALSE)*1000000000,0)+IFERROR(VLOOKUP($D55,#REF!,2,FALSE)*1000000,0)+IFERROR(VLOOKUP($E55,#REF!,2,FALSE)*1000,0)+IFERROR(VLOOKUP($F55,#REF!,2,FALSE),0)</f>
        <v>0</v>
      </c>
    </row>
    <row r="56" spans="1:36" s="28" customFormat="1" ht="27" customHeight="1" x14ac:dyDescent="0.15">
      <c r="A56" s="31" t="s">
        <v>32</v>
      </c>
      <c r="B56" s="32">
        <v>52</v>
      </c>
      <c r="C56" s="33" t="s">
        <v>33</v>
      </c>
      <c r="D56" s="33" t="s">
        <v>33</v>
      </c>
      <c r="E56" s="34" t="s">
        <v>287</v>
      </c>
      <c r="F56" s="32"/>
      <c r="G56" s="33" t="s">
        <v>297</v>
      </c>
      <c r="H56" s="35" t="s">
        <v>298</v>
      </c>
      <c r="I56" s="32">
        <v>34202</v>
      </c>
      <c r="J56" s="32">
        <v>34202</v>
      </c>
      <c r="K56" s="32" t="s">
        <v>37</v>
      </c>
      <c r="L56" s="49">
        <f t="shared" si="0"/>
        <v>0</v>
      </c>
      <c r="M56" s="32"/>
      <c r="N56" s="32" t="s">
        <v>47</v>
      </c>
      <c r="O56" s="32"/>
      <c r="P56" s="40" t="s">
        <v>299</v>
      </c>
      <c r="Q56" s="32"/>
      <c r="R56" s="32"/>
      <c r="S56" s="32"/>
      <c r="T56" s="32" t="s">
        <v>40</v>
      </c>
      <c r="U56" s="32" t="s">
        <v>42</v>
      </c>
      <c r="V56" s="32" t="s">
        <v>42</v>
      </c>
      <c r="W56" s="32" t="s">
        <v>41</v>
      </c>
      <c r="X56" s="32" t="s">
        <v>42</v>
      </c>
      <c r="Y56" s="32" t="s">
        <v>41</v>
      </c>
      <c r="Z56" s="32" t="s">
        <v>42</v>
      </c>
      <c r="AA56" s="32" t="s">
        <v>42</v>
      </c>
      <c r="AB56" s="39" t="s">
        <v>300</v>
      </c>
      <c r="AC56" s="27"/>
      <c r="AD56" s="27"/>
      <c r="AE56" s="27"/>
      <c r="AF56" s="28" t="s">
        <v>299</v>
      </c>
      <c r="AG56" s="28">
        <f t="shared" si="1"/>
        <v>2</v>
      </c>
      <c r="AH56" s="29" t="str">
        <f t="shared" si="2"/>
        <v>KK-110047</v>
      </c>
      <c r="AI56" s="28">
        <v>1001004000</v>
      </c>
      <c r="AJ56" s="30">
        <f>IFERROR(VLOOKUP($C56,#REF!,2,FALSE)*1000000000,0)+IFERROR(VLOOKUP($D56,#REF!,2,FALSE)*1000000,0)+IFERROR(VLOOKUP($E56,#REF!,2,FALSE)*1000,0)+IFERROR(VLOOKUP($F56,#REF!,2,FALSE),0)</f>
        <v>0</v>
      </c>
    </row>
    <row r="57" spans="1:36" s="28" customFormat="1" ht="27" customHeight="1" x14ac:dyDescent="0.15">
      <c r="A57" s="31" t="s">
        <v>32</v>
      </c>
      <c r="B57" s="32">
        <v>53</v>
      </c>
      <c r="C57" s="33" t="s">
        <v>33</v>
      </c>
      <c r="D57" s="33" t="s">
        <v>33</v>
      </c>
      <c r="E57" s="33" t="s">
        <v>287</v>
      </c>
      <c r="F57" s="33"/>
      <c r="G57" s="33" t="s">
        <v>301</v>
      </c>
      <c r="H57" s="33" t="s">
        <v>302</v>
      </c>
      <c r="I57" s="32">
        <v>2273000</v>
      </c>
      <c r="J57" s="32">
        <v>4430500</v>
      </c>
      <c r="K57" s="32" t="s">
        <v>303</v>
      </c>
      <c r="L57" s="43">
        <f t="shared" si="0"/>
        <v>0.4869653537975398</v>
      </c>
      <c r="M57" s="32"/>
      <c r="N57" s="32" t="s">
        <v>47</v>
      </c>
      <c r="O57" s="32"/>
      <c r="P57" s="40" t="s">
        <v>304</v>
      </c>
      <c r="Q57" s="32"/>
      <c r="R57" s="32"/>
      <c r="S57" s="32"/>
      <c r="T57" s="32" t="s">
        <v>40</v>
      </c>
      <c r="U57" s="42" t="s">
        <v>41</v>
      </c>
      <c r="V57" s="42" t="s">
        <v>41</v>
      </c>
      <c r="W57" s="42" t="s">
        <v>41</v>
      </c>
      <c r="X57" s="42" t="s">
        <v>41</v>
      </c>
      <c r="Y57" s="42" t="s">
        <v>41</v>
      </c>
      <c r="Z57" s="42" t="s">
        <v>42</v>
      </c>
      <c r="AA57" s="42" t="s">
        <v>41</v>
      </c>
      <c r="AB57" s="45" t="s">
        <v>305</v>
      </c>
      <c r="AC57" s="27"/>
      <c r="AD57" s="27"/>
      <c r="AE57" s="27"/>
      <c r="AF57" s="28" t="s">
        <v>304</v>
      </c>
      <c r="AG57" s="28">
        <f t="shared" si="1"/>
        <v>2</v>
      </c>
      <c r="AH57" s="29" t="str">
        <f t="shared" si="2"/>
        <v>SK-140010</v>
      </c>
      <c r="AI57" s="28">
        <v>1001004000</v>
      </c>
      <c r="AJ57" s="30">
        <f>IFERROR(VLOOKUP($C57,#REF!,2,FALSE)*1000000000,0)+IFERROR(VLOOKUP($D57,#REF!,2,FALSE)*1000000,0)+IFERROR(VLOOKUP($E57,#REF!,2,FALSE)*1000,0)+IFERROR(VLOOKUP($F57,#REF!,2,FALSE),0)</f>
        <v>0</v>
      </c>
    </row>
    <row r="58" spans="1:36" s="28" customFormat="1" ht="27" customHeight="1" x14ac:dyDescent="0.15">
      <c r="A58" s="31" t="s">
        <v>32</v>
      </c>
      <c r="B58" s="32">
        <v>54</v>
      </c>
      <c r="C58" s="33" t="s">
        <v>33</v>
      </c>
      <c r="D58" s="33" t="s">
        <v>33</v>
      </c>
      <c r="E58" s="33" t="s">
        <v>287</v>
      </c>
      <c r="F58" s="33"/>
      <c r="G58" s="33" t="s">
        <v>306</v>
      </c>
      <c r="H58" s="33" t="s">
        <v>307</v>
      </c>
      <c r="I58" s="32">
        <v>452000</v>
      </c>
      <c r="J58" s="32">
        <v>340000</v>
      </c>
      <c r="K58" s="32" t="s">
        <v>308</v>
      </c>
      <c r="L58" s="36">
        <f t="shared" si="0"/>
        <v>-0.32941176470588229</v>
      </c>
      <c r="M58" s="32"/>
      <c r="N58" s="32" t="s">
        <v>47</v>
      </c>
      <c r="O58" s="32"/>
      <c r="P58" s="40" t="s">
        <v>309</v>
      </c>
      <c r="Q58" s="32"/>
      <c r="R58" s="32"/>
      <c r="S58" s="32"/>
      <c r="T58" s="32" t="s">
        <v>40</v>
      </c>
      <c r="U58" s="42" t="s">
        <v>74</v>
      </c>
      <c r="V58" s="42" t="s">
        <v>42</v>
      </c>
      <c r="W58" s="42" t="s">
        <v>42</v>
      </c>
      <c r="X58" s="42" t="s">
        <v>42</v>
      </c>
      <c r="Y58" s="42" t="s">
        <v>42</v>
      </c>
      <c r="Z58" s="42" t="s">
        <v>42</v>
      </c>
      <c r="AA58" s="42" t="s">
        <v>42</v>
      </c>
      <c r="AB58" s="45" t="s">
        <v>310</v>
      </c>
      <c r="AC58" s="27"/>
      <c r="AD58" s="27"/>
      <c r="AE58" s="27"/>
      <c r="AF58" s="28" t="s">
        <v>309</v>
      </c>
      <c r="AG58" s="28">
        <f t="shared" si="1"/>
        <v>2</v>
      </c>
      <c r="AH58" s="29" t="str">
        <f t="shared" si="2"/>
        <v>TH-100005</v>
      </c>
      <c r="AI58" s="28">
        <v>1001004000</v>
      </c>
      <c r="AJ58" s="30">
        <f>IFERROR(VLOOKUP($C58,#REF!,2,FALSE)*1000000000,0)+IFERROR(VLOOKUP($D58,#REF!,2,FALSE)*1000000,0)+IFERROR(VLOOKUP($E58,#REF!,2,FALSE)*1000,0)+IFERROR(VLOOKUP($F58,#REF!,2,FALSE),0)</f>
        <v>0</v>
      </c>
    </row>
    <row r="59" spans="1:36" s="28" customFormat="1" ht="27" customHeight="1" x14ac:dyDescent="0.15">
      <c r="A59" s="31" t="s">
        <v>32</v>
      </c>
      <c r="B59" s="32">
        <v>55</v>
      </c>
      <c r="C59" s="33" t="s">
        <v>33</v>
      </c>
      <c r="D59" s="33" t="s">
        <v>33</v>
      </c>
      <c r="E59" s="34" t="s">
        <v>287</v>
      </c>
      <c r="F59" s="32"/>
      <c r="G59" s="33" t="s">
        <v>311</v>
      </c>
      <c r="H59" s="35" t="s">
        <v>312</v>
      </c>
      <c r="I59" s="32">
        <v>267000</v>
      </c>
      <c r="J59" s="32">
        <v>235000</v>
      </c>
      <c r="K59" s="32" t="s">
        <v>308</v>
      </c>
      <c r="L59" s="36">
        <f t="shared" si="0"/>
        <v>-0.13617021276595742</v>
      </c>
      <c r="M59" s="32"/>
      <c r="N59" s="32" t="s">
        <v>47</v>
      </c>
      <c r="O59" s="32"/>
      <c r="P59" s="40" t="s">
        <v>313</v>
      </c>
      <c r="Q59" s="32"/>
      <c r="R59" s="32"/>
      <c r="S59" s="32"/>
      <c r="T59" s="32" t="s">
        <v>40</v>
      </c>
      <c r="U59" s="32" t="s">
        <v>42</v>
      </c>
      <c r="V59" s="32" t="s">
        <v>42</v>
      </c>
      <c r="W59" s="32" t="s">
        <v>42</v>
      </c>
      <c r="X59" s="32" t="s">
        <v>42</v>
      </c>
      <c r="Y59" s="32" t="s">
        <v>42</v>
      </c>
      <c r="Z59" s="32" t="s">
        <v>42</v>
      </c>
      <c r="AA59" s="32" t="s">
        <v>42</v>
      </c>
      <c r="AB59" s="39" t="s">
        <v>314</v>
      </c>
      <c r="AC59" s="27"/>
      <c r="AD59" s="27"/>
      <c r="AE59" s="27"/>
      <c r="AF59" s="28" t="s">
        <v>313</v>
      </c>
      <c r="AG59" s="28">
        <f t="shared" si="1"/>
        <v>2</v>
      </c>
      <c r="AH59" s="29" t="str">
        <f t="shared" si="2"/>
        <v>TH-100006</v>
      </c>
      <c r="AI59" s="28">
        <v>1001004000</v>
      </c>
      <c r="AJ59" s="30">
        <f>IFERROR(VLOOKUP($C59,#REF!,2,FALSE)*1000000000,0)+IFERROR(VLOOKUP($D59,#REF!,2,FALSE)*1000000,0)+IFERROR(VLOOKUP($E59,#REF!,2,FALSE)*1000,0)+IFERROR(VLOOKUP($F59,#REF!,2,FALSE),0)</f>
        <v>0</v>
      </c>
    </row>
    <row r="60" spans="1:36" s="28" customFormat="1" ht="27" customHeight="1" x14ac:dyDescent="0.15">
      <c r="A60" s="31" t="s">
        <v>32</v>
      </c>
      <c r="B60" s="32">
        <v>56</v>
      </c>
      <c r="C60" s="33" t="s">
        <v>33</v>
      </c>
      <c r="D60" s="33" t="s">
        <v>33</v>
      </c>
      <c r="E60" s="34" t="s">
        <v>287</v>
      </c>
      <c r="F60" s="32"/>
      <c r="G60" s="33" t="s">
        <v>315</v>
      </c>
      <c r="H60" s="35" t="s">
        <v>316</v>
      </c>
      <c r="I60" s="32">
        <v>340</v>
      </c>
      <c r="J60" s="32">
        <v>294</v>
      </c>
      <c r="K60" s="32" t="s">
        <v>109</v>
      </c>
      <c r="L60" s="36">
        <f t="shared" si="0"/>
        <v>-0.15646258503401356</v>
      </c>
      <c r="M60" s="32"/>
      <c r="N60" s="32" t="s">
        <v>47</v>
      </c>
      <c r="O60" s="32"/>
      <c r="P60" s="40" t="s">
        <v>317</v>
      </c>
      <c r="Q60" s="32"/>
      <c r="R60" s="32"/>
      <c r="S60" s="32"/>
      <c r="T60" s="32" t="s">
        <v>40</v>
      </c>
      <c r="U60" s="32" t="s">
        <v>42</v>
      </c>
      <c r="V60" s="32" t="s">
        <v>42</v>
      </c>
      <c r="W60" s="32" t="s">
        <v>42</v>
      </c>
      <c r="X60" s="32" t="s">
        <v>42</v>
      </c>
      <c r="Y60" s="32" t="s">
        <v>42</v>
      </c>
      <c r="Z60" s="32" t="s">
        <v>41</v>
      </c>
      <c r="AA60" s="32" t="s">
        <v>42</v>
      </c>
      <c r="AB60" s="39" t="s">
        <v>318</v>
      </c>
      <c r="AC60" s="27"/>
      <c r="AD60" s="27"/>
      <c r="AE60" s="27"/>
      <c r="AF60" s="28" t="s">
        <v>317</v>
      </c>
      <c r="AG60" s="28">
        <f t="shared" si="1"/>
        <v>2</v>
      </c>
      <c r="AH60" s="29" t="str">
        <f t="shared" si="2"/>
        <v>TH-110022</v>
      </c>
      <c r="AI60" s="28">
        <v>1001004000</v>
      </c>
      <c r="AJ60" s="30">
        <f>IFERROR(VLOOKUP($C60,#REF!,2,FALSE)*1000000000,0)+IFERROR(VLOOKUP($D60,#REF!,2,FALSE)*1000000,0)+IFERROR(VLOOKUP($E60,#REF!,2,FALSE)*1000,0)+IFERROR(VLOOKUP($F60,#REF!,2,FALSE),0)</f>
        <v>0</v>
      </c>
    </row>
    <row r="61" spans="1:36" s="28" customFormat="1" ht="27" customHeight="1" x14ac:dyDescent="0.15">
      <c r="A61" s="31" t="s">
        <v>32</v>
      </c>
      <c r="B61" s="32">
        <v>57</v>
      </c>
      <c r="C61" s="33" t="s">
        <v>33</v>
      </c>
      <c r="D61" s="33" t="s">
        <v>33</v>
      </c>
      <c r="E61" s="34" t="s">
        <v>287</v>
      </c>
      <c r="F61" s="32"/>
      <c r="G61" s="33" t="s">
        <v>319</v>
      </c>
      <c r="H61" s="35" t="s">
        <v>320</v>
      </c>
      <c r="I61" s="32">
        <v>47555.46</v>
      </c>
      <c r="J61" s="32">
        <v>48084.02</v>
      </c>
      <c r="K61" s="32" t="s">
        <v>321</v>
      </c>
      <c r="L61" s="36">
        <f t="shared" si="0"/>
        <v>1.0992425342140622E-2</v>
      </c>
      <c r="M61" s="32"/>
      <c r="N61" s="32" t="s">
        <v>47</v>
      </c>
      <c r="O61" s="32"/>
      <c r="P61" s="37" t="s">
        <v>322</v>
      </c>
      <c r="Q61" s="32" t="s">
        <v>130</v>
      </c>
      <c r="R61" s="32"/>
      <c r="S61" s="32"/>
      <c r="T61" s="32" t="s">
        <v>40</v>
      </c>
      <c r="U61" s="32" t="s">
        <v>41</v>
      </c>
      <c r="V61" s="32" t="s">
        <v>41</v>
      </c>
      <c r="W61" s="32" t="s">
        <v>42</v>
      </c>
      <c r="X61" s="32" t="s">
        <v>42</v>
      </c>
      <c r="Y61" s="32" t="s">
        <v>41</v>
      </c>
      <c r="Z61" s="32" t="s">
        <v>42</v>
      </c>
      <c r="AA61" s="32" t="s">
        <v>41</v>
      </c>
      <c r="AB61" s="39" t="s">
        <v>323</v>
      </c>
      <c r="AC61" s="27"/>
      <c r="AD61" s="27"/>
      <c r="AE61" s="27"/>
      <c r="AF61" s="28" t="s">
        <v>324</v>
      </c>
      <c r="AG61" s="28">
        <f t="shared" si="1"/>
        <v>2</v>
      </c>
      <c r="AH61" s="29" t="str">
        <f t="shared" si="2"/>
        <v>KT-160112</v>
      </c>
      <c r="AI61" s="28">
        <v>1001004000</v>
      </c>
      <c r="AJ61" s="30">
        <f>IFERROR(VLOOKUP($C61,#REF!,2,FALSE)*1000000000,0)+IFERROR(VLOOKUP($D61,#REF!,2,FALSE)*1000000,0)+IFERROR(VLOOKUP($E61,#REF!,2,FALSE)*1000,0)+IFERROR(VLOOKUP($F61,#REF!,2,FALSE),0)</f>
        <v>0</v>
      </c>
    </row>
    <row r="62" spans="1:36" s="28" customFormat="1" ht="27" customHeight="1" x14ac:dyDescent="0.15">
      <c r="A62" s="31" t="s">
        <v>32</v>
      </c>
      <c r="B62" s="32">
        <v>58</v>
      </c>
      <c r="C62" s="33" t="s">
        <v>33</v>
      </c>
      <c r="D62" s="33" t="s">
        <v>33</v>
      </c>
      <c r="E62" s="34" t="s">
        <v>287</v>
      </c>
      <c r="F62" s="32"/>
      <c r="G62" s="33" t="s">
        <v>325</v>
      </c>
      <c r="H62" s="35" t="s">
        <v>326</v>
      </c>
      <c r="I62" s="32">
        <v>730</v>
      </c>
      <c r="J62" s="32">
        <v>730</v>
      </c>
      <c r="K62" s="32" t="s">
        <v>327</v>
      </c>
      <c r="L62" s="36">
        <f t="shared" si="0"/>
        <v>0</v>
      </c>
      <c r="M62" s="32"/>
      <c r="N62" s="32" t="s">
        <v>47</v>
      </c>
      <c r="O62" s="32"/>
      <c r="P62" s="37" t="s">
        <v>328</v>
      </c>
      <c r="Q62" s="38" t="s">
        <v>130</v>
      </c>
      <c r="R62" s="32"/>
      <c r="S62" s="32"/>
      <c r="T62" s="32" t="s">
        <v>40</v>
      </c>
      <c r="U62" s="32" t="s">
        <v>42</v>
      </c>
      <c r="V62" s="32" t="s">
        <v>42</v>
      </c>
      <c r="W62" s="32" t="s">
        <v>42</v>
      </c>
      <c r="X62" s="32" t="s">
        <v>42</v>
      </c>
      <c r="Y62" s="32" t="s">
        <v>41</v>
      </c>
      <c r="Z62" s="32" t="s">
        <v>42</v>
      </c>
      <c r="AA62" s="32" t="s">
        <v>42</v>
      </c>
      <c r="AB62" s="39" t="s">
        <v>329</v>
      </c>
      <c r="AC62" s="27"/>
      <c r="AD62" s="27"/>
      <c r="AE62" s="27"/>
      <c r="AF62" s="28" t="s">
        <v>328</v>
      </c>
      <c r="AG62" s="28">
        <f t="shared" si="1"/>
        <v>2</v>
      </c>
      <c r="AH62" s="29" t="str">
        <f t="shared" si="2"/>
        <v>HR-140007</v>
      </c>
      <c r="AI62" s="28">
        <v>1001004000</v>
      </c>
      <c r="AJ62" s="30">
        <f>IFERROR(VLOOKUP($C62,#REF!,2,FALSE)*1000000000,0)+IFERROR(VLOOKUP($D62,#REF!,2,FALSE)*1000000,0)+IFERROR(VLOOKUP($E62,#REF!,2,FALSE)*1000,0)+IFERROR(VLOOKUP($F62,#REF!,2,FALSE),0)</f>
        <v>0</v>
      </c>
    </row>
    <row r="63" spans="1:36" s="28" customFormat="1" ht="27" customHeight="1" x14ac:dyDescent="0.15">
      <c r="A63" s="31" t="s">
        <v>32</v>
      </c>
      <c r="B63" s="32">
        <v>59</v>
      </c>
      <c r="C63" s="33" t="s">
        <v>33</v>
      </c>
      <c r="D63" s="33" t="s">
        <v>33</v>
      </c>
      <c r="E63" s="34" t="s">
        <v>287</v>
      </c>
      <c r="F63" s="32" t="s">
        <v>130</v>
      </c>
      <c r="G63" s="33" t="s">
        <v>330</v>
      </c>
      <c r="H63" s="35" t="s">
        <v>331</v>
      </c>
      <c r="I63" s="32">
        <v>397200</v>
      </c>
      <c r="J63" s="32">
        <v>2082530</v>
      </c>
      <c r="K63" s="32" t="s">
        <v>284</v>
      </c>
      <c r="L63" s="36">
        <f t="shared" si="0"/>
        <v>0.8092704546873275</v>
      </c>
      <c r="M63" s="32"/>
      <c r="N63" s="32" t="s">
        <v>47</v>
      </c>
      <c r="O63" s="32"/>
      <c r="P63" s="37" t="s">
        <v>332</v>
      </c>
      <c r="Q63" s="32" t="s">
        <v>130</v>
      </c>
      <c r="R63" s="32" t="s">
        <v>130</v>
      </c>
      <c r="S63" s="32" t="s">
        <v>130</v>
      </c>
      <c r="T63" s="32" t="s">
        <v>158</v>
      </c>
      <c r="U63" s="32" t="s">
        <v>41</v>
      </c>
      <c r="V63" s="32" t="s">
        <v>41</v>
      </c>
      <c r="W63" s="32" t="s">
        <v>41</v>
      </c>
      <c r="X63" s="32" t="s">
        <v>41</v>
      </c>
      <c r="Y63" s="32" t="s">
        <v>41</v>
      </c>
      <c r="Z63" s="32" t="s">
        <v>42</v>
      </c>
      <c r="AA63" s="32" t="s">
        <v>41</v>
      </c>
      <c r="AB63" s="39" t="s">
        <v>333</v>
      </c>
      <c r="AC63" s="27"/>
      <c r="AD63" s="27"/>
      <c r="AE63" s="27"/>
      <c r="AF63" s="28" t="s">
        <v>332</v>
      </c>
      <c r="AG63" s="28">
        <f t="shared" si="1"/>
        <v>2</v>
      </c>
      <c r="AH63" s="29" t="str">
        <f t="shared" si="2"/>
        <v>OK-170005</v>
      </c>
      <c r="AI63" s="28">
        <v>1001004000</v>
      </c>
      <c r="AJ63" s="30">
        <f>IFERROR(VLOOKUP($C63,#REF!,2,FALSE)*1000000000,0)+IFERROR(VLOOKUP($D63,#REF!,2,FALSE)*1000000,0)+IFERROR(VLOOKUP($E63,#REF!,2,FALSE)*1000,0)+IFERROR(VLOOKUP($F63,#REF!,2,FALSE),0)</f>
        <v>0</v>
      </c>
    </row>
    <row r="64" spans="1:36" s="28" customFormat="1" ht="27" customHeight="1" x14ac:dyDescent="0.15">
      <c r="A64" s="31" t="s">
        <v>32</v>
      </c>
      <c r="B64" s="32">
        <v>60</v>
      </c>
      <c r="C64" s="33" t="s">
        <v>33</v>
      </c>
      <c r="D64" s="33" t="s">
        <v>33</v>
      </c>
      <c r="E64" s="34" t="s">
        <v>287</v>
      </c>
      <c r="F64" s="32"/>
      <c r="G64" s="33" t="s">
        <v>334</v>
      </c>
      <c r="H64" s="35" t="s">
        <v>335</v>
      </c>
      <c r="I64" s="32">
        <v>5017160</v>
      </c>
      <c r="J64" s="32">
        <v>3816360</v>
      </c>
      <c r="K64" s="32" t="s">
        <v>336</v>
      </c>
      <c r="L64" s="36">
        <f t="shared" si="0"/>
        <v>-0.31464536888553485</v>
      </c>
      <c r="M64" s="32"/>
      <c r="N64" s="32" t="s">
        <v>47</v>
      </c>
      <c r="O64" s="32"/>
      <c r="P64" s="37" t="s">
        <v>337</v>
      </c>
      <c r="Q64" s="32"/>
      <c r="R64" s="32"/>
      <c r="S64" s="32"/>
      <c r="T64" s="32" t="s">
        <v>158</v>
      </c>
      <c r="U64" s="42" t="s">
        <v>174</v>
      </c>
      <c r="V64" s="42" t="s">
        <v>175</v>
      </c>
      <c r="W64" s="42" t="s">
        <v>175</v>
      </c>
      <c r="X64" s="42" t="s">
        <v>176</v>
      </c>
      <c r="Y64" s="42" t="s">
        <v>176</v>
      </c>
      <c r="Z64" s="42" t="s">
        <v>175</v>
      </c>
      <c r="AA64" s="42" t="s">
        <v>175</v>
      </c>
      <c r="AB64" s="45" t="s">
        <v>338</v>
      </c>
      <c r="AC64" s="27"/>
      <c r="AD64" s="27"/>
      <c r="AE64" s="27"/>
      <c r="AF64" s="28" t="s">
        <v>337</v>
      </c>
      <c r="AG64" s="28">
        <f t="shared" si="1"/>
        <v>2</v>
      </c>
      <c r="AH64" s="29" t="str">
        <f t="shared" si="2"/>
        <v>KT-170097</v>
      </c>
      <c r="AJ64" s="30">
        <f>IFERROR(VLOOKUP($C64,#REF!,2,FALSE)*1000000000,0)+IFERROR(VLOOKUP($D64,#REF!,2,FALSE)*1000000,0)+IFERROR(VLOOKUP($E64,#REF!,2,FALSE)*1000,0)+IFERROR(VLOOKUP($F64,#REF!,2,FALSE),0)</f>
        <v>0</v>
      </c>
    </row>
    <row r="65" spans="1:36" s="28" customFormat="1" ht="27" customHeight="1" x14ac:dyDescent="0.15">
      <c r="A65" s="31" t="s">
        <v>32</v>
      </c>
      <c r="B65" s="32">
        <v>61</v>
      </c>
      <c r="C65" s="33" t="s">
        <v>33</v>
      </c>
      <c r="D65" s="33" t="s">
        <v>33</v>
      </c>
      <c r="E65" s="34" t="s">
        <v>287</v>
      </c>
      <c r="F65" s="32"/>
      <c r="G65" s="46" t="s">
        <v>339</v>
      </c>
      <c r="H65" s="35" t="s">
        <v>340</v>
      </c>
      <c r="I65" s="47">
        <v>76300</v>
      </c>
      <c r="J65" s="47">
        <v>71600</v>
      </c>
      <c r="K65" s="32" t="s">
        <v>144</v>
      </c>
      <c r="L65" s="36">
        <f t="shared" si="0"/>
        <v>-6.5642458100558576E-2</v>
      </c>
      <c r="M65" s="32"/>
      <c r="N65" s="32" t="s">
        <v>47</v>
      </c>
      <c r="O65" s="32"/>
      <c r="P65" s="40" t="s">
        <v>341</v>
      </c>
      <c r="Q65" s="32"/>
      <c r="R65" s="32"/>
      <c r="S65" s="32"/>
      <c r="T65" s="32" t="s">
        <v>158</v>
      </c>
      <c r="U65" s="42" t="s">
        <v>174</v>
      </c>
      <c r="V65" s="42" t="s">
        <v>175</v>
      </c>
      <c r="W65" s="42" t="s">
        <v>175</v>
      </c>
      <c r="X65" s="42" t="s">
        <v>176</v>
      </c>
      <c r="Y65" s="42" t="s">
        <v>175</v>
      </c>
      <c r="Z65" s="42" t="s">
        <v>229</v>
      </c>
      <c r="AA65" s="42" t="s">
        <v>175</v>
      </c>
      <c r="AB65" s="45" t="s">
        <v>342</v>
      </c>
      <c r="AC65" s="27"/>
      <c r="AD65" s="27"/>
      <c r="AE65" s="27"/>
      <c r="AF65" s="28" t="s">
        <v>341</v>
      </c>
      <c r="AG65" s="28">
        <f t="shared" si="1"/>
        <v>2</v>
      </c>
      <c r="AH65" s="29" t="str">
        <f t="shared" si="2"/>
        <v>KT-210039</v>
      </c>
      <c r="AJ65" s="30">
        <f>IFERROR(VLOOKUP($C65,#REF!,2,FALSE)*1000000000,0)+IFERROR(VLOOKUP($D65,#REF!,2,FALSE)*1000000,0)+IFERROR(VLOOKUP($E65,#REF!,2,FALSE)*1000,0)+IFERROR(VLOOKUP($F65,#REF!,2,FALSE),0)</f>
        <v>0</v>
      </c>
    </row>
    <row r="66" spans="1:36" s="28" customFormat="1" ht="27" customHeight="1" x14ac:dyDescent="0.15">
      <c r="A66" s="31" t="s">
        <v>32</v>
      </c>
      <c r="B66" s="32">
        <v>62</v>
      </c>
      <c r="C66" s="33" t="s">
        <v>33</v>
      </c>
      <c r="D66" s="33" t="s">
        <v>33</v>
      </c>
      <c r="E66" s="34" t="s">
        <v>343</v>
      </c>
      <c r="F66" s="32"/>
      <c r="G66" s="33" t="s">
        <v>344</v>
      </c>
      <c r="H66" s="35" t="s">
        <v>345</v>
      </c>
      <c r="I66" s="32">
        <v>212500</v>
      </c>
      <c r="J66" s="32">
        <v>754200</v>
      </c>
      <c r="K66" s="32" t="s">
        <v>185</v>
      </c>
      <c r="L66" s="36">
        <f t="shared" si="0"/>
        <v>0.71824449748077435</v>
      </c>
      <c r="M66" s="32"/>
      <c r="N66" s="32" t="s">
        <v>47</v>
      </c>
      <c r="O66" s="32" t="s">
        <v>47</v>
      </c>
      <c r="P66" s="37" t="s">
        <v>346</v>
      </c>
      <c r="Q66" s="32"/>
      <c r="R66" s="32"/>
      <c r="S66" s="32"/>
      <c r="T66" s="32" t="s">
        <v>158</v>
      </c>
      <c r="U66" s="42" t="s">
        <v>176</v>
      </c>
      <c r="V66" s="42" t="s">
        <v>175</v>
      </c>
      <c r="W66" s="42" t="s">
        <v>176</v>
      </c>
      <c r="X66" s="42" t="s">
        <v>176</v>
      </c>
      <c r="Y66" s="42" t="s">
        <v>176</v>
      </c>
      <c r="Z66" s="42" t="s">
        <v>175</v>
      </c>
      <c r="AA66" s="42" t="s">
        <v>176</v>
      </c>
      <c r="AB66" s="45" t="s">
        <v>347</v>
      </c>
      <c r="AC66" s="27"/>
      <c r="AD66" s="27"/>
      <c r="AE66" s="27"/>
      <c r="AF66" s="28" t="s">
        <v>346</v>
      </c>
      <c r="AG66" s="28">
        <f t="shared" si="1"/>
        <v>2</v>
      </c>
      <c r="AH66" s="29" t="str">
        <f t="shared" si="2"/>
        <v>KT-190101</v>
      </c>
      <c r="AJ66" s="30">
        <f>IFERROR(VLOOKUP($C66,#REF!,2,FALSE)*1000000000,0)+IFERROR(VLOOKUP($D66,#REF!,2,FALSE)*1000000,0)+IFERROR(VLOOKUP($E66,#REF!,2,FALSE)*1000,0)+IFERROR(VLOOKUP($F66,#REF!,2,FALSE),0)</f>
        <v>0</v>
      </c>
    </row>
    <row r="67" spans="1:36" s="28" customFormat="1" ht="27" customHeight="1" x14ac:dyDescent="0.15">
      <c r="A67" s="31" t="s">
        <v>32</v>
      </c>
      <c r="B67" s="32">
        <v>63</v>
      </c>
      <c r="C67" s="33" t="s">
        <v>33</v>
      </c>
      <c r="D67" s="33" t="s">
        <v>33</v>
      </c>
      <c r="E67" s="34" t="s">
        <v>343</v>
      </c>
      <c r="F67" s="32"/>
      <c r="G67" s="33" t="s">
        <v>348</v>
      </c>
      <c r="H67" s="35" t="s">
        <v>349</v>
      </c>
      <c r="I67" s="32">
        <v>11215000</v>
      </c>
      <c r="J67" s="32">
        <v>11334000</v>
      </c>
      <c r="K67" s="32" t="s">
        <v>350</v>
      </c>
      <c r="L67" s="36">
        <f t="shared" si="0"/>
        <v>1.0499382389271172E-2</v>
      </c>
      <c r="M67" s="32"/>
      <c r="N67" s="32" t="s">
        <v>47</v>
      </c>
      <c r="O67" s="32"/>
      <c r="P67" s="37" t="s">
        <v>351</v>
      </c>
      <c r="Q67" s="32"/>
      <c r="R67" s="32"/>
      <c r="S67" s="32"/>
      <c r="T67" s="32" t="s">
        <v>158</v>
      </c>
      <c r="U67" s="42" t="s">
        <v>176</v>
      </c>
      <c r="V67" s="42" t="s">
        <v>175</v>
      </c>
      <c r="W67" s="42" t="s">
        <v>175</v>
      </c>
      <c r="X67" s="42" t="s">
        <v>175</v>
      </c>
      <c r="Y67" s="42" t="s">
        <v>176</v>
      </c>
      <c r="Z67" s="42" t="s">
        <v>176</v>
      </c>
      <c r="AA67" s="42" t="s">
        <v>176</v>
      </c>
      <c r="AB67" s="45" t="s">
        <v>352</v>
      </c>
      <c r="AC67" s="27"/>
      <c r="AD67" s="27"/>
      <c r="AE67" s="27"/>
      <c r="AF67" s="28" t="s">
        <v>351</v>
      </c>
      <c r="AG67" s="28">
        <f t="shared" si="1"/>
        <v>2</v>
      </c>
      <c r="AH67" s="29" t="str">
        <f t="shared" si="2"/>
        <v>KT-180023</v>
      </c>
      <c r="AJ67" s="30">
        <f>IFERROR(VLOOKUP($C67,#REF!,2,FALSE)*1000000000,0)+IFERROR(VLOOKUP($D67,#REF!,2,FALSE)*1000000,0)+IFERROR(VLOOKUP($E67,#REF!,2,FALSE)*1000,0)+IFERROR(VLOOKUP($F67,#REF!,2,FALSE),0)</f>
        <v>0</v>
      </c>
    </row>
    <row r="68" spans="1:36" s="28" customFormat="1" ht="27" customHeight="1" x14ac:dyDescent="0.15">
      <c r="A68" s="31" t="s">
        <v>32</v>
      </c>
      <c r="B68" s="32">
        <v>64</v>
      </c>
      <c r="C68" s="33" t="s">
        <v>33</v>
      </c>
      <c r="D68" s="33" t="s">
        <v>33</v>
      </c>
      <c r="E68" s="34" t="s">
        <v>343</v>
      </c>
      <c r="F68" s="32"/>
      <c r="G68" t="s">
        <v>353</v>
      </c>
      <c r="H68" s="35" t="s">
        <v>354</v>
      </c>
      <c r="I68" s="47">
        <v>4462560</v>
      </c>
      <c r="J68" s="47">
        <v>4344060</v>
      </c>
      <c r="K68" s="42" t="s">
        <v>355</v>
      </c>
      <c r="L68" s="36">
        <f t="shared" si="0"/>
        <v>-2.7278628748221623E-2</v>
      </c>
      <c r="M68" s="32"/>
      <c r="N68" s="32"/>
      <c r="O68" s="32" t="s">
        <v>47</v>
      </c>
      <c r="P68" s="40" t="s">
        <v>356</v>
      </c>
      <c r="Q68" s="32"/>
      <c r="R68" s="32"/>
      <c r="S68" s="32"/>
      <c r="T68" s="32" t="s">
        <v>158</v>
      </c>
      <c r="U68" s="42" t="s">
        <v>175</v>
      </c>
      <c r="V68" s="42" t="s">
        <v>175</v>
      </c>
      <c r="W68" s="42" t="s">
        <v>175</v>
      </c>
      <c r="X68" s="42" t="s">
        <v>176</v>
      </c>
      <c r="Y68" s="42" t="s">
        <v>176</v>
      </c>
      <c r="Z68" s="42" t="s">
        <v>176</v>
      </c>
      <c r="AA68" s="42" t="s">
        <v>175</v>
      </c>
      <c r="AB68" s="45" t="s">
        <v>357</v>
      </c>
      <c r="AC68" s="27"/>
      <c r="AD68" s="27"/>
      <c r="AE68" s="27"/>
      <c r="AF68" s="28" t="s">
        <v>356</v>
      </c>
      <c r="AG68" s="28">
        <f t="shared" si="1"/>
        <v>2</v>
      </c>
      <c r="AH68" s="29" t="str">
        <f t="shared" si="2"/>
        <v>HK-170004</v>
      </c>
      <c r="AJ68" s="30">
        <f>IFERROR(VLOOKUP($C68,#REF!,2,FALSE)*1000000000,0)+IFERROR(VLOOKUP($D68,#REF!,2,FALSE)*1000000,0)+IFERROR(VLOOKUP($E68,#REF!,2,FALSE)*1000,0)+IFERROR(VLOOKUP($F68,#REF!,2,FALSE),0)</f>
        <v>0</v>
      </c>
    </row>
    <row r="69" spans="1:36" s="28" customFormat="1" ht="27" customHeight="1" x14ac:dyDescent="0.15">
      <c r="A69" s="31" t="s">
        <v>32</v>
      </c>
      <c r="B69" s="32">
        <v>65</v>
      </c>
      <c r="C69" s="33" t="s">
        <v>33</v>
      </c>
      <c r="D69" s="33" t="s">
        <v>33</v>
      </c>
      <c r="E69" s="41" t="s">
        <v>358</v>
      </c>
      <c r="F69" s="32"/>
      <c r="G69" s="33" t="s">
        <v>359</v>
      </c>
      <c r="H69" s="35" t="s">
        <v>360</v>
      </c>
      <c r="I69" s="32">
        <v>11015981</v>
      </c>
      <c r="J69" s="32">
        <v>15190000</v>
      </c>
      <c r="K69" s="32" t="s">
        <v>361</v>
      </c>
      <c r="L69" s="36">
        <f t="shared" ref="L69:L132" si="3">1-I69/J69</f>
        <v>0.27478729427254778</v>
      </c>
      <c r="M69" s="32"/>
      <c r="N69" s="32" t="s">
        <v>47</v>
      </c>
      <c r="O69" s="32"/>
      <c r="P69" s="37" t="s">
        <v>362</v>
      </c>
      <c r="Q69" s="32"/>
      <c r="R69" s="32"/>
      <c r="S69" s="32"/>
      <c r="T69" s="32" t="s">
        <v>40</v>
      </c>
      <c r="U69" s="32" t="s">
        <v>42</v>
      </c>
      <c r="V69" s="32" t="s">
        <v>74</v>
      </c>
      <c r="W69" s="32" t="s">
        <v>41</v>
      </c>
      <c r="X69" s="32" t="s">
        <v>42</v>
      </c>
      <c r="Y69" s="32" t="s">
        <v>42</v>
      </c>
      <c r="Z69" s="32" t="s">
        <v>41</v>
      </c>
      <c r="AA69" s="32" t="s">
        <v>42</v>
      </c>
      <c r="AB69" s="39" t="s">
        <v>363</v>
      </c>
      <c r="AC69" s="27"/>
      <c r="AD69" s="27"/>
      <c r="AE69" s="27"/>
      <c r="AF69" s="28" t="s">
        <v>362</v>
      </c>
      <c r="AG69" s="28">
        <f t="shared" si="1"/>
        <v>2</v>
      </c>
      <c r="AH69" s="29" t="str">
        <f t="shared" si="2"/>
        <v>KK-080038</v>
      </c>
      <c r="AI69" s="28">
        <v>1001006000</v>
      </c>
      <c r="AJ69" s="30">
        <f>IFERROR(VLOOKUP($C69,#REF!,2,FALSE)*1000000000,0)+IFERROR(VLOOKUP($D69,#REF!,2,FALSE)*1000000,0)+IFERROR(VLOOKUP($E69,#REF!,2,FALSE)*1000,0)+IFERROR(VLOOKUP($F69,#REF!,2,FALSE),0)</f>
        <v>0</v>
      </c>
    </row>
    <row r="70" spans="1:36" s="28" customFormat="1" ht="27" customHeight="1" x14ac:dyDescent="0.15">
      <c r="A70" s="31" t="s">
        <v>32</v>
      </c>
      <c r="B70" s="32">
        <v>66</v>
      </c>
      <c r="C70" s="33" t="s">
        <v>33</v>
      </c>
      <c r="D70" s="33" t="s">
        <v>33</v>
      </c>
      <c r="E70" s="33" t="s">
        <v>364</v>
      </c>
      <c r="F70" s="32"/>
      <c r="G70" s="33" t="s">
        <v>365</v>
      </c>
      <c r="H70" s="35" t="s">
        <v>366</v>
      </c>
      <c r="I70" s="32">
        <v>50000000</v>
      </c>
      <c r="J70" s="32">
        <v>235500000</v>
      </c>
      <c r="K70" s="32" t="s">
        <v>367</v>
      </c>
      <c r="L70" s="36">
        <f t="shared" si="3"/>
        <v>0.78768577494692149</v>
      </c>
      <c r="M70" s="32"/>
      <c r="N70" s="32" t="s">
        <v>47</v>
      </c>
      <c r="O70" s="32"/>
      <c r="P70" s="37" t="s">
        <v>368</v>
      </c>
      <c r="Q70" s="42" t="s">
        <v>369</v>
      </c>
      <c r="R70" s="32"/>
      <c r="S70" s="32"/>
      <c r="T70" s="32" t="s">
        <v>40</v>
      </c>
      <c r="U70" s="32" t="s">
        <v>41</v>
      </c>
      <c r="V70" s="32" t="s">
        <v>42</v>
      </c>
      <c r="W70" s="32" t="s">
        <v>41</v>
      </c>
      <c r="X70" s="32" t="s">
        <v>42</v>
      </c>
      <c r="Y70" s="32" t="s">
        <v>41</v>
      </c>
      <c r="Z70" s="32" t="s">
        <v>41</v>
      </c>
      <c r="AA70" s="32" t="s">
        <v>41</v>
      </c>
      <c r="AB70" s="39" t="s">
        <v>370</v>
      </c>
      <c r="AC70" s="27"/>
      <c r="AD70" s="27"/>
      <c r="AE70" s="27"/>
      <c r="AF70" s="28" t="s">
        <v>368</v>
      </c>
      <c r="AG70" s="28">
        <f t="shared" si="1"/>
        <v>2</v>
      </c>
      <c r="AH70" s="29" t="str">
        <f t="shared" si="2"/>
        <v>KT-090048</v>
      </c>
      <c r="AI70" s="28">
        <v>1001006000</v>
      </c>
      <c r="AJ70" s="30">
        <f>IFERROR(VLOOKUP($C70,#REF!,2,FALSE)*1000000000,0)+IFERROR(VLOOKUP($D70,#REF!,2,FALSE)*1000000,0)+IFERROR(VLOOKUP($E70,#REF!,2,FALSE)*1000,0)+IFERROR(VLOOKUP($F70,#REF!,2,FALSE),0)</f>
        <v>0</v>
      </c>
    </row>
    <row r="71" spans="1:36" s="28" customFormat="1" ht="27" customHeight="1" x14ac:dyDescent="0.15">
      <c r="A71" s="31" t="s">
        <v>32</v>
      </c>
      <c r="B71" s="32">
        <v>67</v>
      </c>
      <c r="C71" s="33" t="s">
        <v>33</v>
      </c>
      <c r="D71" s="33" t="s">
        <v>33</v>
      </c>
      <c r="E71" s="33" t="s">
        <v>364</v>
      </c>
      <c r="F71" s="32"/>
      <c r="G71" s="33" t="s">
        <v>371</v>
      </c>
      <c r="H71" s="35" t="s">
        <v>372</v>
      </c>
      <c r="I71" s="32">
        <v>11017126.5</v>
      </c>
      <c r="J71" s="32">
        <v>11351861.1</v>
      </c>
      <c r="K71" s="32" t="s">
        <v>373</v>
      </c>
      <c r="L71" s="36">
        <f t="shared" si="3"/>
        <v>2.9487200120868251E-2</v>
      </c>
      <c r="M71" s="32"/>
      <c r="N71" s="32" t="s">
        <v>47</v>
      </c>
      <c r="O71" s="32"/>
      <c r="P71" s="40" t="s">
        <v>374</v>
      </c>
      <c r="Q71" s="32" t="s">
        <v>105</v>
      </c>
      <c r="R71" s="32"/>
      <c r="S71" s="32"/>
      <c r="T71" s="32" t="s">
        <v>40</v>
      </c>
      <c r="U71" s="32" t="s">
        <v>41</v>
      </c>
      <c r="V71" s="32" t="s">
        <v>41</v>
      </c>
      <c r="W71" s="32" t="s">
        <v>41</v>
      </c>
      <c r="X71" s="32" t="s">
        <v>41</v>
      </c>
      <c r="Y71" s="32" t="s">
        <v>41</v>
      </c>
      <c r="Z71" s="32" t="s">
        <v>42</v>
      </c>
      <c r="AA71" s="32" t="s">
        <v>41</v>
      </c>
      <c r="AB71" s="39" t="s">
        <v>375</v>
      </c>
      <c r="AC71" s="27"/>
      <c r="AD71" s="27"/>
      <c r="AE71" s="27"/>
      <c r="AF71" s="28" t="s">
        <v>374</v>
      </c>
      <c r="AG71" s="28">
        <f t="shared" si="1"/>
        <v>2</v>
      </c>
      <c r="AH71" s="29" t="str">
        <f t="shared" si="2"/>
        <v>TH-110010</v>
      </c>
      <c r="AI71" s="28">
        <v>1001006000</v>
      </c>
      <c r="AJ71" s="30">
        <f>IFERROR(VLOOKUP($C71,#REF!,2,FALSE)*1000000000,0)+IFERROR(VLOOKUP($D71,#REF!,2,FALSE)*1000000,0)+IFERROR(VLOOKUP($E71,#REF!,2,FALSE)*1000,0)+IFERROR(VLOOKUP($F71,#REF!,2,FALSE),0)</f>
        <v>0</v>
      </c>
    </row>
    <row r="72" spans="1:36" s="28" customFormat="1" ht="27" customHeight="1" x14ac:dyDescent="0.15">
      <c r="A72" s="31" t="s">
        <v>32</v>
      </c>
      <c r="B72" s="32">
        <v>68</v>
      </c>
      <c r="C72" s="33" t="s">
        <v>33</v>
      </c>
      <c r="D72" s="33" t="s">
        <v>33</v>
      </c>
      <c r="E72" s="33" t="s">
        <v>364</v>
      </c>
      <c r="F72" s="33" t="s">
        <v>130</v>
      </c>
      <c r="G72" s="33" t="s">
        <v>376</v>
      </c>
      <c r="H72" s="33" t="s">
        <v>377</v>
      </c>
      <c r="I72" s="32">
        <v>5167600</v>
      </c>
      <c r="J72" s="32">
        <v>8495200</v>
      </c>
      <c r="K72" s="32" t="s">
        <v>378</v>
      </c>
      <c r="L72" s="36">
        <f t="shared" si="3"/>
        <v>0.39170355024013559</v>
      </c>
      <c r="M72" s="32"/>
      <c r="N72" s="32" t="s">
        <v>47</v>
      </c>
      <c r="O72" s="32"/>
      <c r="P72" s="37" t="s">
        <v>379</v>
      </c>
      <c r="Q72" s="32" t="s">
        <v>130</v>
      </c>
      <c r="R72" s="32" t="s">
        <v>130</v>
      </c>
      <c r="S72" s="32" t="s">
        <v>130</v>
      </c>
      <c r="T72" s="32" t="s">
        <v>158</v>
      </c>
      <c r="U72" s="42" t="s">
        <v>41</v>
      </c>
      <c r="V72" s="42" t="s">
        <v>41</v>
      </c>
      <c r="W72" s="42" t="s">
        <v>42</v>
      </c>
      <c r="X72" s="42" t="s">
        <v>42</v>
      </c>
      <c r="Y72" s="42" t="s">
        <v>41</v>
      </c>
      <c r="Z72" s="42" t="s">
        <v>41</v>
      </c>
      <c r="AA72" s="42" t="s">
        <v>41</v>
      </c>
      <c r="AB72" s="45" t="s">
        <v>380</v>
      </c>
      <c r="AC72" s="27"/>
      <c r="AD72" s="27"/>
      <c r="AE72" s="27"/>
      <c r="AF72" s="28" t="s">
        <v>381</v>
      </c>
      <c r="AG72" s="28">
        <f t="shared" si="1"/>
        <v>2</v>
      </c>
      <c r="AH72" s="29" t="str">
        <f t="shared" si="2"/>
        <v>TH-160012</v>
      </c>
      <c r="AI72" s="28">
        <v>1001006000</v>
      </c>
      <c r="AJ72" s="30">
        <f>IFERROR(VLOOKUP($C72,#REF!,2,FALSE)*1000000000,0)+IFERROR(VLOOKUP($D72,#REF!,2,FALSE)*1000000,0)+IFERROR(VLOOKUP($E72,#REF!,2,FALSE)*1000,0)+IFERROR(VLOOKUP($F72,#REF!,2,FALSE),0)</f>
        <v>0</v>
      </c>
    </row>
    <row r="73" spans="1:36" s="28" customFormat="1" ht="27" customHeight="1" x14ac:dyDescent="0.15">
      <c r="A73" s="31" t="s">
        <v>32</v>
      </c>
      <c r="B73" s="32">
        <v>69</v>
      </c>
      <c r="C73" s="33" t="s">
        <v>33</v>
      </c>
      <c r="D73" s="33" t="s">
        <v>33</v>
      </c>
      <c r="E73" s="33" t="s">
        <v>364</v>
      </c>
      <c r="F73" s="32" t="s">
        <v>130</v>
      </c>
      <c r="G73" s="33" t="s">
        <v>382</v>
      </c>
      <c r="H73" s="35" t="s">
        <v>383</v>
      </c>
      <c r="I73" s="32">
        <v>300000</v>
      </c>
      <c r="J73" s="32">
        <v>351000</v>
      </c>
      <c r="K73" s="32" t="s">
        <v>144</v>
      </c>
      <c r="L73" s="36">
        <f t="shared" si="3"/>
        <v>0.14529914529914534</v>
      </c>
      <c r="M73" s="32"/>
      <c r="N73" s="32" t="s">
        <v>47</v>
      </c>
      <c r="O73" s="32"/>
      <c r="P73" s="37" t="s">
        <v>384</v>
      </c>
      <c r="Q73" s="42" t="s">
        <v>385</v>
      </c>
      <c r="R73" s="32" t="s">
        <v>130</v>
      </c>
      <c r="S73" s="32" t="s">
        <v>130</v>
      </c>
      <c r="T73" s="32" t="s">
        <v>158</v>
      </c>
      <c r="U73" s="32" t="s">
        <v>41</v>
      </c>
      <c r="V73" s="32" t="s">
        <v>41</v>
      </c>
      <c r="W73" s="32" t="s">
        <v>42</v>
      </c>
      <c r="X73" s="32" t="s">
        <v>41</v>
      </c>
      <c r="Y73" s="32" t="s">
        <v>42</v>
      </c>
      <c r="Z73" s="32" t="s">
        <v>41</v>
      </c>
      <c r="AA73" s="32" t="s">
        <v>41</v>
      </c>
      <c r="AB73" s="39" t="s">
        <v>386</v>
      </c>
      <c r="AC73" s="27"/>
      <c r="AD73" s="27"/>
      <c r="AE73" s="27"/>
      <c r="AF73" s="28" t="s">
        <v>384</v>
      </c>
      <c r="AG73" s="28">
        <f t="shared" si="1"/>
        <v>2</v>
      </c>
      <c r="AH73" s="29" t="str">
        <f t="shared" si="2"/>
        <v>TH-160010</v>
      </c>
      <c r="AI73" s="28">
        <v>1001006000</v>
      </c>
      <c r="AJ73" s="30">
        <f>IFERROR(VLOOKUP($C73,#REF!,2,FALSE)*1000000000,0)+IFERROR(VLOOKUP($D73,#REF!,2,FALSE)*1000000,0)+IFERROR(VLOOKUP($E73,#REF!,2,FALSE)*1000,0)+IFERROR(VLOOKUP($F73,#REF!,2,FALSE),0)</f>
        <v>0</v>
      </c>
    </row>
    <row r="74" spans="1:36" s="28" customFormat="1" ht="27" customHeight="1" x14ac:dyDescent="0.15">
      <c r="A74" s="31" t="s">
        <v>32</v>
      </c>
      <c r="B74" s="32">
        <v>70</v>
      </c>
      <c r="C74" s="33" t="s">
        <v>33</v>
      </c>
      <c r="D74" s="33" t="s">
        <v>33</v>
      </c>
      <c r="E74" s="33" t="s">
        <v>387</v>
      </c>
      <c r="F74" s="32"/>
      <c r="G74" s="33" t="s">
        <v>388</v>
      </c>
      <c r="H74" s="35" t="s">
        <v>389</v>
      </c>
      <c r="I74" s="32">
        <v>952163</v>
      </c>
      <c r="J74" s="32">
        <v>956803</v>
      </c>
      <c r="K74" s="32" t="s">
        <v>290</v>
      </c>
      <c r="L74" s="36">
        <f t="shared" si="3"/>
        <v>4.8494831224400459E-3</v>
      </c>
      <c r="M74" s="32"/>
      <c r="N74" s="32" t="s">
        <v>47</v>
      </c>
      <c r="O74" s="32"/>
      <c r="P74" s="40" t="s">
        <v>390</v>
      </c>
      <c r="Q74" s="32"/>
      <c r="R74" s="32"/>
      <c r="S74" s="32"/>
      <c r="T74" s="32" t="s">
        <v>40</v>
      </c>
      <c r="U74" s="32" t="s">
        <v>42</v>
      </c>
      <c r="V74" s="32" t="s">
        <v>42</v>
      </c>
      <c r="W74" s="32" t="s">
        <v>42</v>
      </c>
      <c r="X74" s="32" t="s">
        <v>42</v>
      </c>
      <c r="Y74" s="32" t="s">
        <v>42</v>
      </c>
      <c r="Z74" s="32" t="s">
        <v>41</v>
      </c>
      <c r="AA74" s="32" t="s">
        <v>42</v>
      </c>
      <c r="AB74" s="39" t="s">
        <v>391</v>
      </c>
      <c r="AC74" s="27"/>
      <c r="AD74" s="27"/>
      <c r="AE74" s="27"/>
      <c r="AF74" s="28" t="s">
        <v>390</v>
      </c>
      <c r="AG74" s="28">
        <f t="shared" si="1"/>
        <v>2</v>
      </c>
      <c r="AH74" s="29" t="str">
        <f t="shared" si="2"/>
        <v>CG-100005</v>
      </c>
      <c r="AI74" s="28">
        <v>1001351000</v>
      </c>
      <c r="AJ74" s="30">
        <f>IFERROR(VLOOKUP($C74,#REF!,2,FALSE)*1000000000,0)+IFERROR(VLOOKUP($D74,#REF!,2,FALSE)*1000000,0)+IFERROR(VLOOKUP($E74,#REF!,2,FALSE)*1000,0)+IFERROR(VLOOKUP($F74,#REF!,2,FALSE),0)</f>
        <v>0</v>
      </c>
    </row>
    <row r="75" spans="1:36" s="28" customFormat="1" ht="27" customHeight="1" x14ac:dyDescent="0.15">
      <c r="A75" s="31" t="s">
        <v>32</v>
      </c>
      <c r="B75" s="32">
        <v>71</v>
      </c>
      <c r="C75" s="33" t="s">
        <v>33</v>
      </c>
      <c r="D75" s="33" t="s">
        <v>33</v>
      </c>
      <c r="E75" s="34" t="s">
        <v>387</v>
      </c>
      <c r="F75" s="32"/>
      <c r="G75" s="33" t="s">
        <v>392</v>
      </c>
      <c r="H75" s="35" t="s">
        <v>393</v>
      </c>
      <c r="I75" s="32">
        <v>20258.88</v>
      </c>
      <c r="J75" s="32">
        <v>23088</v>
      </c>
      <c r="K75" s="32" t="s">
        <v>394</v>
      </c>
      <c r="L75" s="36">
        <f t="shared" si="3"/>
        <v>0.12253638253638244</v>
      </c>
      <c r="M75" s="32"/>
      <c r="N75" s="32" t="s">
        <v>47</v>
      </c>
      <c r="O75" s="32"/>
      <c r="P75" s="37" t="s">
        <v>395</v>
      </c>
      <c r="Q75" s="38"/>
      <c r="R75" s="32"/>
      <c r="S75" s="32"/>
      <c r="T75" s="32" t="s">
        <v>40</v>
      </c>
      <c r="U75" s="32" t="s">
        <v>41</v>
      </c>
      <c r="V75" s="32" t="s">
        <v>41</v>
      </c>
      <c r="W75" s="32" t="s">
        <v>41</v>
      </c>
      <c r="X75" s="32" t="s">
        <v>42</v>
      </c>
      <c r="Y75" s="32" t="s">
        <v>41</v>
      </c>
      <c r="Z75" s="32" t="s">
        <v>42</v>
      </c>
      <c r="AA75" s="32" t="s">
        <v>41</v>
      </c>
      <c r="AB75" s="39" t="s">
        <v>396</v>
      </c>
      <c r="AC75" s="27"/>
      <c r="AD75" s="27"/>
      <c r="AE75" s="27"/>
      <c r="AF75" s="28" t="s">
        <v>397</v>
      </c>
      <c r="AG75" s="28">
        <f t="shared" si="1"/>
        <v>2</v>
      </c>
      <c r="AH75" s="29" t="str">
        <f t="shared" si="2"/>
        <v>HK-130006</v>
      </c>
      <c r="AI75" s="28">
        <v>1001351000</v>
      </c>
      <c r="AJ75" s="30">
        <f>IFERROR(VLOOKUP($C75,#REF!,2,FALSE)*1000000000,0)+IFERROR(VLOOKUP($D75,#REF!,2,FALSE)*1000000,0)+IFERROR(VLOOKUP($E75,#REF!,2,FALSE)*1000,0)+IFERROR(VLOOKUP($F75,#REF!,2,FALSE),0)</f>
        <v>0</v>
      </c>
    </row>
    <row r="76" spans="1:36" s="28" customFormat="1" ht="27" customHeight="1" x14ac:dyDescent="0.15">
      <c r="A76" s="31" t="s">
        <v>32</v>
      </c>
      <c r="B76" s="32">
        <v>72</v>
      </c>
      <c r="C76" s="33" t="s">
        <v>33</v>
      </c>
      <c r="D76" s="33" t="s">
        <v>33</v>
      </c>
      <c r="E76" s="34" t="s">
        <v>387</v>
      </c>
      <c r="F76" s="34"/>
      <c r="G76" s="33" t="s">
        <v>398</v>
      </c>
      <c r="H76" s="35" t="s">
        <v>399</v>
      </c>
      <c r="I76" s="32">
        <v>57090</v>
      </c>
      <c r="J76" s="32">
        <v>66040</v>
      </c>
      <c r="K76" s="32" t="s">
        <v>400</v>
      </c>
      <c r="L76" s="36">
        <f t="shared" si="3"/>
        <v>0.13552392489400367</v>
      </c>
      <c r="M76" s="32"/>
      <c r="N76" s="32" t="s">
        <v>47</v>
      </c>
      <c r="O76" s="32"/>
      <c r="P76" s="37" t="s">
        <v>401</v>
      </c>
      <c r="Q76" s="38"/>
      <c r="R76" s="32"/>
      <c r="S76" s="32" t="s">
        <v>158</v>
      </c>
      <c r="T76" s="32" t="s">
        <v>40</v>
      </c>
      <c r="U76" s="42" t="s">
        <v>41</v>
      </c>
      <c r="V76" s="32" t="s">
        <v>75</v>
      </c>
      <c r="W76" s="32" t="s">
        <v>41</v>
      </c>
      <c r="X76" s="32" t="s">
        <v>41</v>
      </c>
      <c r="Y76" s="32" t="s">
        <v>41</v>
      </c>
      <c r="Z76" s="32" t="s">
        <v>41</v>
      </c>
      <c r="AA76" s="32" t="s">
        <v>41</v>
      </c>
      <c r="AB76" s="39" t="s">
        <v>402</v>
      </c>
      <c r="AC76" s="27"/>
      <c r="AD76" s="27"/>
      <c r="AE76" s="27"/>
      <c r="AF76" s="28" t="s">
        <v>401</v>
      </c>
      <c r="AG76" s="28">
        <f t="shared" si="1"/>
        <v>2</v>
      </c>
      <c r="AH76" s="29" t="str">
        <f t="shared" si="2"/>
        <v>KT-160154</v>
      </c>
      <c r="AI76" s="28">
        <v>1001351000</v>
      </c>
      <c r="AJ76" s="30">
        <f>IFERROR(VLOOKUP($C76,#REF!,2,FALSE)*1000000000,0)+IFERROR(VLOOKUP($D76,#REF!,2,FALSE)*1000000,0)+IFERROR(VLOOKUP($E76,#REF!,2,FALSE)*1000,0)+IFERROR(VLOOKUP($F76,#REF!,2,FALSE),0)</f>
        <v>0</v>
      </c>
    </row>
    <row r="77" spans="1:36" s="28" customFormat="1" ht="27" customHeight="1" x14ac:dyDescent="0.15">
      <c r="A77" s="31" t="s">
        <v>32</v>
      </c>
      <c r="B77" s="32">
        <v>73</v>
      </c>
      <c r="C77" s="33" t="s">
        <v>33</v>
      </c>
      <c r="D77" s="33" t="s">
        <v>33</v>
      </c>
      <c r="E77" s="34" t="s">
        <v>387</v>
      </c>
      <c r="F77" s="34" t="s">
        <v>130</v>
      </c>
      <c r="G77" s="33" t="s">
        <v>403</v>
      </c>
      <c r="H77" s="35" t="s">
        <v>404</v>
      </c>
      <c r="I77" s="32">
        <v>119200</v>
      </c>
      <c r="J77" s="32">
        <v>215800</v>
      </c>
      <c r="K77" s="32" t="s">
        <v>405</v>
      </c>
      <c r="L77" s="36">
        <f t="shared" si="3"/>
        <v>0.44763670064874883</v>
      </c>
      <c r="M77" s="32"/>
      <c r="N77" s="32" t="s">
        <v>47</v>
      </c>
      <c r="O77" s="32"/>
      <c r="P77" s="37" t="s">
        <v>406</v>
      </c>
      <c r="Q77" s="38" t="s">
        <v>130</v>
      </c>
      <c r="R77" s="32" t="s">
        <v>130</v>
      </c>
      <c r="S77" s="32" t="s">
        <v>130</v>
      </c>
      <c r="T77" s="32" t="s">
        <v>158</v>
      </c>
      <c r="U77" s="42" t="s">
        <v>41</v>
      </c>
      <c r="V77" s="32" t="s">
        <v>42</v>
      </c>
      <c r="W77" s="32" t="s">
        <v>41</v>
      </c>
      <c r="X77" s="32" t="s">
        <v>42</v>
      </c>
      <c r="Y77" s="32" t="s">
        <v>41</v>
      </c>
      <c r="Z77" s="42" t="s">
        <v>41</v>
      </c>
      <c r="AA77" s="32" t="s">
        <v>42</v>
      </c>
      <c r="AB77" s="39" t="s">
        <v>407</v>
      </c>
      <c r="AC77" s="27"/>
      <c r="AD77" s="27"/>
      <c r="AE77" s="27"/>
      <c r="AF77" s="28" t="s">
        <v>406</v>
      </c>
      <c r="AG77" s="28">
        <f t="shared" si="1"/>
        <v>2</v>
      </c>
      <c r="AH77" s="29" t="str">
        <f t="shared" si="2"/>
        <v>KK-150014</v>
      </c>
      <c r="AI77" s="28">
        <v>1001351000</v>
      </c>
      <c r="AJ77" s="30">
        <f>IFERROR(VLOOKUP($C77,#REF!,2,FALSE)*1000000000,0)+IFERROR(VLOOKUP($D77,#REF!,2,FALSE)*1000000,0)+IFERROR(VLOOKUP($E77,#REF!,2,FALSE)*1000,0)+IFERROR(VLOOKUP($F77,#REF!,2,FALSE),0)</f>
        <v>0</v>
      </c>
    </row>
    <row r="78" spans="1:36" s="28" customFormat="1" ht="27" customHeight="1" x14ac:dyDescent="0.15">
      <c r="A78" s="31" t="s">
        <v>32</v>
      </c>
      <c r="B78" s="32">
        <v>74</v>
      </c>
      <c r="C78" s="33" t="s">
        <v>33</v>
      </c>
      <c r="D78" s="33" t="s">
        <v>33</v>
      </c>
      <c r="E78" s="34" t="s">
        <v>387</v>
      </c>
      <c r="F78" s="34"/>
      <c r="G78" s="46" t="s">
        <v>408</v>
      </c>
      <c r="H78" s="35" t="s">
        <v>409</v>
      </c>
      <c r="I78" s="47">
        <v>27722800</v>
      </c>
      <c r="J78" s="47">
        <v>63780000</v>
      </c>
      <c r="K78" s="32" t="s">
        <v>290</v>
      </c>
      <c r="L78" s="36">
        <f t="shared" si="3"/>
        <v>0.56533709626842277</v>
      </c>
      <c r="M78" s="32"/>
      <c r="N78" s="32" t="s">
        <v>47</v>
      </c>
      <c r="O78" s="32"/>
      <c r="P78" s="40" t="s">
        <v>410</v>
      </c>
      <c r="Q78" s="32" t="s">
        <v>105</v>
      </c>
      <c r="R78" s="32"/>
      <c r="S78" s="32"/>
      <c r="T78" s="32" t="s">
        <v>158</v>
      </c>
      <c r="U78" s="42" t="s">
        <v>41</v>
      </c>
      <c r="V78" s="42" t="s">
        <v>41</v>
      </c>
      <c r="W78" s="42" t="s">
        <v>41</v>
      </c>
      <c r="X78" s="32" t="s">
        <v>42</v>
      </c>
      <c r="Y78" s="32" t="s">
        <v>41</v>
      </c>
      <c r="Z78" s="32" t="s">
        <v>42</v>
      </c>
      <c r="AA78" s="42" t="s">
        <v>41</v>
      </c>
      <c r="AB78" s="45" t="s">
        <v>411</v>
      </c>
      <c r="AC78" s="27"/>
      <c r="AD78" s="27"/>
      <c r="AE78" s="27"/>
      <c r="AF78" s="28" t="s">
        <v>410</v>
      </c>
      <c r="AG78" s="28">
        <f t="shared" si="1"/>
        <v>2</v>
      </c>
      <c r="AH78" s="29" t="str">
        <f t="shared" si="2"/>
        <v>KT-210047</v>
      </c>
      <c r="AJ78" s="30">
        <f>IFERROR(VLOOKUP($C78,#REF!,2,FALSE)*1000000000,0)+IFERROR(VLOOKUP($D78,#REF!,2,FALSE)*1000000,0)+IFERROR(VLOOKUP($E78,#REF!,2,FALSE)*1000,0)+IFERROR(VLOOKUP($F78,#REF!,2,FALSE),0)</f>
        <v>0</v>
      </c>
    </row>
    <row r="79" spans="1:36" s="28" customFormat="1" ht="27" customHeight="1" x14ac:dyDescent="0.15">
      <c r="A79" s="31" t="s">
        <v>32</v>
      </c>
      <c r="B79" s="32">
        <v>75</v>
      </c>
      <c r="C79" s="33" t="s">
        <v>33</v>
      </c>
      <c r="D79" s="46" t="s">
        <v>263</v>
      </c>
      <c r="E79" s="34"/>
      <c r="F79" s="34"/>
      <c r="G79" s="33" t="s">
        <v>412</v>
      </c>
      <c r="H79" s="35" t="s">
        <v>413</v>
      </c>
      <c r="I79" s="32">
        <v>59800</v>
      </c>
      <c r="J79" s="32">
        <v>52400</v>
      </c>
      <c r="K79" s="32" t="s">
        <v>180</v>
      </c>
      <c r="L79" s="36">
        <f t="shared" si="3"/>
        <v>-0.14122137404580148</v>
      </c>
      <c r="M79" s="32"/>
      <c r="N79" s="32" t="s">
        <v>47</v>
      </c>
      <c r="O79" s="32"/>
      <c r="P79" s="37" t="s">
        <v>414</v>
      </c>
      <c r="Q79" s="38"/>
      <c r="R79" s="32"/>
      <c r="S79" s="32"/>
      <c r="T79" s="32" t="s">
        <v>158</v>
      </c>
      <c r="U79" s="42" t="s">
        <v>174</v>
      </c>
      <c r="V79" s="42" t="s">
        <v>175</v>
      </c>
      <c r="W79" s="42" t="s">
        <v>175</v>
      </c>
      <c r="X79" s="42" t="s">
        <v>176</v>
      </c>
      <c r="Y79" s="42" t="s">
        <v>175</v>
      </c>
      <c r="Z79" s="42" t="s">
        <v>175</v>
      </c>
      <c r="AA79" s="42" t="s">
        <v>175</v>
      </c>
      <c r="AB79" s="45" t="s">
        <v>415</v>
      </c>
      <c r="AC79" s="27"/>
      <c r="AD79" s="27"/>
      <c r="AE79" s="27"/>
      <c r="AF79" s="28" t="s">
        <v>414</v>
      </c>
      <c r="AG79" s="28">
        <f t="shared" si="1"/>
        <v>2</v>
      </c>
      <c r="AH79" s="29" t="str">
        <f t="shared" si="2"/>
        <v>KT-170051</v>
      </c>
      <c r="AJ79" s="30">
        <f>IFERROR(VLOOKUP($C79,#REF!,2,FALSE)*1000000000,0)+IFERROR(VLOOKUP($D79,#REF!,2,FALSE)*1000000,0)+IFERROR(VLOOKUP($E79,#REF!,2,FALSE)*1000,0)+IFERROR(VLOOKUP($F79,#REF!,2,FALSE),0)</f>
        <v>0</v>
      </c>
    </row>
    <row r="80" spans="1:36" s="28" customFormat="1" ht="27" customHeight="1" x14ac:dyDescent="0.15">
      <c r="A80" s="31" t="s">
        <v>32</v>
      </c>
      <c r="B80" s="32">
        <v>76</v>
      </c>
      <c r="C80" s="33" t="s">
        <v>33</v>
      </c>
      <c r="D80" s="46" t="s">
        <v>263</v>
      </c>
      <c r="E80" s="34"/>
      <c r="F80" s="34"/>
      <c r="G80" t="s">
        <v>416</v>
      </c>
      <c r="H80" s="35" t="s">
        <v>417</v>
      </c>
      <c r="I80" s="48">
        <v>134618.4</v>
      </c>
      <c r="J80" s="48">
        <v>146058.4</v>
      </c>
      <c r="K80" s="42" t="s">
        <v>418</v>
      </c>
      <c r="L80" s="36">
        <f t="shared" si="3"/>
        <v>7.8324834449781777E-2</v>
      </c>
      <c r="M80" s="32"/>
      <c r="N80" s="32" t="s">
        <v>47</v>
      </c>
      <c r="O80" s="32"/>
      <c r="P80" s="40" t="s">
        <v>419</v>
      </c>
      <c r="Q80" s="32" t="s">
        <v>105</v>
      </c>
      <c r="R80" s="32"/>
      <c r="S80" s="32"/>
      <c r="T80" s="32" t="s">
        <v>158</v>
      </c>
      <c r="U80" s="42" t="s">
        <v>176</v>
      </c>
      <c r="V80" s="42" t="s">
        <v>176</v>
      </c>
      <c r="W80" s="42" t="s">
        <v>176</v>
      </c>
      <c r="X80" s="42" t="s">
        <v>176</v>
      </c>
      <c r="Y80" s="42" t="s">
        <v>176</v>
      </c>
      <c r="Z80" s="42" t="s">
        <v>175</v>
      </c>
      <c r="AA80" s="42" t="s">
        <v>176</v>
      </c>
      <c r="AB80" s="45" t="s">
        <v>420</v>
      </c>
      <c r="AC80" s="27"/>
      <c r="AD80" s="27"/>
      <c r="AE80" s="27"/>
      <c r="AF80" s="28" t="s">
        <v>419</v>
      </c>
      <c r="AG80" s="28">
        <f t="shared" si="1"/>
        <v>2</v>
      </c>
      <c r="AH80" s="29" t="str">
        <f t="shared" si="2"/>
        <v>KT-180045</v>
      </c>
      <c r="AJ80" s="30">
        <f>IFERROR(VLOOKUP($C80,#REF!,2,FALSE)*1000000000,0)+IFERROR(VLOOKUP($D80,#REF!,2,FALSE)*1000000,0)+IFERROR(VLOOKUP($E80,#REF!,2,FALSE)*1000,0)+IFERROR(VLOOKUP($F80,#REF!,2,FALSE),0)</f>
        <v>0</v>
      </c>
    </row>
    <row r="81" spans="1:36" s="28" customFormat="1" ht="27" customHeight="1" x14ac:dyDescent="0.15">
      <c r="A81" s="31" t="s">
        <v>32</v>
      </c>
      <c r="B81" s="32">
        <v>77</v>
      </c>
      <c r="C81" s="33" t="s">
        <v>33</v>
      </c>
      <c r="D81" s="33" t="s">
        <v>130</v>
      </c>
      <c r="E81" s="34"/>
      <c r="F81" s="34"/>
      <c r="G81" s="33" t="s">
        <v>421</v>
      </c>
      <c r="H81" s="35" t="s">
        <v>422</v>
      </c>
      <c r="I81" s="32">
        <v>1244145</v>
      </c>
      <c r="J81" s="32">
        <v>8021525</v>
      </c>
      <c r="K81" s="32" t="s">
        <v>423</v>
      </c>
      <c r="L81" s="36">
        <f t="shared" si="3"/>
        <v>0.84489919310854233</v>
      </c>
      <c r="M81" s="32"/>
      <c r="N81" s="32" t="s">
        <v>47</v>
      </c>
      <c r="O81" s="32"/>
      <c r="P81" s="37" t="s">
        <v>424</v>
      </c>
      <c r="Q81" s="38"/>
      <c r="R81" s="32"/>
      <c r="S81" s="32"/>
      <c r="T81" s="32" t="s">
        <v>158</v>
      </c>
      <c r="U81" s="42" t="s">
        <v>176</v>
      </c>
      <c r="V81" s="42" t="s">
        <v>176</v>
      </c>
      <c r="W81" s="42" t="s">
        <v>176</v>
      </c>
      <c r="X81" s="42" t="s">
        <v>176</v>
      </c>
      <c r="Y81" s="42" t="s">
        <v>176</v>
      </c>
      <c r="Z81" s="42" t="s">
        <v>175</v>
      </c>
      <c r="AA81" s="42" t="s">
        <v>176</v>
      </c>
      <c r="AB81" s="45" t="s">
        <v>425</v>
      </c>
      <c r="AC81" s="27"/>
      <c r="AD81" s="27"/>
      <c r="AE81" s="27"/>
      <c r="AF81" s="28" t="s">
        <v>424</v>
      </c>
      <c r="AG81" s="28">
        <f t="shared" si="1"/>
        <v>2</v>
      </c>
      <c r="AH81" s="29" t="str">
        <f t="shared" si="2"/>
        <v>KK-200023</v>
      </c>
      <c r="AJ81" s="30">
        <f>IFERROR(VLOOKUP($C81,#REF!,2,FALSE)*1000000000,0)+IFERROR(VLOOKUP($D81,#REF!,2,FALSE)*1000000,0)+IFERROR(VLOOKUP($E81,#REF!,2,FALSE)*1000,0)+IFERROR(VLOOKUP($F81,#REF!,2,FALSE),0)</f>
        <v>0</v>
      </c>
    </row>
    <row r="82" spans="1:36" s="28" customFormat="1" ht="27" customHeight="1" x14ac:dyDescent="0.15">
      <c r="A82" s="31" t="s">
        <v>32</v>
      </c>
      <c r="B82" s="32">
        <v>78</v>
      </c>
      <c r="C82" s="33" t="s">
        <v>33</v>
      </c>
      <c r="D82" s="33"/>
      <c r="E82" s="34"/>
      <c r="F82" s="34"/>
      <c r="G82" s="46" t="s">
        <v>426</v>
      </c>
      <c r="H82" s="35" t="s">
        <v>427</v>
      </c>
      <c r="I82" s="32">
        <v>4419</v>
      </c>
      <c r="J82" s="32">
        <v>39390</v>
      </c>
      <c r="K82" s="42" t="s">
        <v>428</v>
      </c>
      <c r="L82" s="36">
        <f t="shared" si="3"/>
        <v>0.88781416603198782</v>
      </c>
      <c r="M82" s="32"/>
      <c r="N82" s="32" t="s">
        <v>47</v>
      </c>
      <c r="O82" s="32"/>
      <c r="P82" s="40" t="s">
        <v>429</v>
      </c>
      <c r="Q82" s="32" t="s">
        <v>105</v>
      </c>
      <c r="R82" s="32"/>
      <c r="S82" s="32"/>
      <c r="T82" s="32" t="s">
        <v>158</v>
      </c>
      <c r="U82" s="42" t="s">
        <v>176</v>
      </c>
      <c r="V82" s="42" t="s">
        <v>176</v>
      </c>
      <c r="W82" s="42" t="s">
        <v>175</v>
      </c>
      <c r="X82" s="42" t="s">
        <v>175</v>
      </c>
      <c r="Y82" s="42" t="s">
        <v>176</v>
      </c>
      <c r="Z82" s="42" t="s">
        <v>175</v>
      </c>
      <c r="AA82" s="42" t="s">
        <v>176</v>
      </c>
      <c r="AB82" s="45" t="s">
        <v>430</v>
      </c>
      <c r="AC82" s="27"/>
      <c r="AD82" s="27"/>
      <c r="AE82" s="27"/>
      <c r="AF82" s="28" t="s">
        <v>429</v>
      </c>
      <c r="AG82" s="28">
        <f t="shared" si="1"/>
        <v>2</v>
      </c>
      <c r="AH82" s="29" t="str">
        <f t="shared" si="2"/>
        <v>KT-200112</v>
      </c>
      <c r="AJ82" s="30">
        <f>IFERROR(VLOOKUP($C82,#REF!,2,FALSE)*1000000000,0)+IFERROR(VLOOKUP($D82,#REF!,2,FALSE)*1000000,0)+IFERROR(VLOOKUP($E82,#REF!,2,FALSE)*1000,0)+IFERROR(VLOOKUP($F82,#REF!,2,FALSE),0)</f>
        <v>0</v>
      </c>
    </row>
    <row r="83" spans="1:36" s="28" customFormat="1" ht="27" customHeight="1" x14ac:dyDescent="0.15">
      <c r="A83" s="31" t="s">
        <v>32</v>
      </c>
      <c r="B83" s="32">
        <v>79</v>
      </c>
      <c r="C83" s="33" t="s">
        <v>33</v>
      </c>
      <c r="D83" s="33" t="s">
        <v>431</v>
      </c>
      <c r="E83" s="34"/>
      <c r="F83" s="34"/>
      <c r="G83" s="33" t="s">
        <v>432</v>
      </c>
      <c r="H83" s="35" t="s">
        <v>433</v>
      </c>
      <c r="I83" s="32">
        <v>692821.2</v>
      </c>
      <c r="J83" s="32">
        <v>1104000</v>
      </c>
      <c r="K83" s="32" t="s">
        <v>434</v>
      </c>
      <c r="L83" s="36">
        <f t="shared" si="3"/>
        <v>0.37244456521739133</v>
      </c>
      <c r="M83" s="32"/>
      <c r="N83" s="32" t="s">
        <v>47</v>
      </c>
      <c r="O83" s="32"/>
      <c r="P83" s="40" t="s">
        <v>435</v>
      </c>
      <c r="Q83" s="32" t="s">
        <v>105</v>
      </c>
      <c r="R83" s="32"/>
      <c r="S83" s="32"/>
      <c r="T83" s="32" t="s">
        <v>40</v>
      </c>
      <c r="U83" s="32" t="s">
        <v>41</v>
      </c>
      <c r="V83" s="32" t="s">
        <v>41</v>
      </c>
      <c r="W83" s="32" t="s">
        <v>41</v>
      </c>
      <c r="X83" s="32" t="s">
        <v>42</v>
      </c>
      <c r="Y83" s="32" t="s">
        <v>42</v>
      </c>
      <c r="Z83" s="32" t="s">
        <v>41</v>
      </c>
      <c r="AA83" s="42" t="s">
        <v>176</v>
      </c>
      <c r="AB83" s="39" t="s">
        <v>436</v>
      </c>
      <c r="AC83" s="27"/>
      <c r="AD83" s="27"/>
      <c r="AE83" s="27"/>
      <c r="AF83" s="28" t="s">
        <v>435</v>
      </c>
      <c r="AG83" s="28">
        <f t="shared" si="1"/>
        <v>2</v>
      </c>
      <c r="AH83" s="29" t="str">
        <f t="shared" si="2"/>
        <v>TH-100029</v>
      </c>
      <c r="AI83" s="28">
        <v>1002000000</v>
      </c>
      <c r="AJ83" s="30">
        <f>IFERROR(VLOOKUP($C83,#REF!,2,FALSE)*1000000000,0)+IFERROR(VLOOKUP($D83,#REF!,2,FALSE)*1000000,0)+IFERROR(VLOOKUP($E83,#REF!,2,FALSE)*1000,0)+IFERROR(VLOOKUP($F83,#REF!,2,FALSE),0)</f>
        <v>0</v>
      </c>
    </row>
    <row r="84" spans="1:36" s="28" customFormat="1" ht="27" customHeight="1" x14ac:dyDescent="0.15">
      <c r="A84" s="31" t="s">
        <v>32</v>
      </c>
      <c r="B84" s="32">
        <v>80</v>
      </c>
      <c r="C84" s="33" t="s">
        <v>33</v>
      </c>
      <c r="D84" s="33" t="s">
        <v>431</v>
      </c>
      <c r="E84" s="34"/>
      <c r="F84" s="34"/>
      <c r="G84" s="33" t="s">
        <v>437</v>
      </c>
      <c r="H84" s="35" t="s">
        <v>438</v>
      </c>
      <c r="I84" s="32">
        <v>5884000</v>
      </c>
      <c r="J84" s="32">
        <v>6618000</v>
      </c>
      <c r="K84" s="32" t="s">
        <v>439</v>
      </c>
      <c r="L84" s="36">
        <f t="shared" si="3"/>
        <v>0.11090964037473561</v>
      </c>
      <c r="M84" s="32"/>
      <c r="N84" s="32" t="s">
        <v>47</v>
      </c>
      <c r="O84" s="32"/>
      <c r="P84" s="37" t="s">
        <v>440</v>
      </c>
      <c r="Q84" s="32"/>
      <c r="R84" s="32"/>
      <c r="S84" s="32"/>
      <c r="T84" s="32" t="s">
        <v>40</v>
      </c>
      <c r="U84" s="32" t="s">
        <v>41</v>
      </c>
      <c r="V84" s="32" t="s">
        <v>41</v>
      </c>
      <c r="W84" s="32" t="s">
        <v>41</v>
      </c>
      <c r="X84" s="32" t="s">
        <v>42</v>
      </c>
      <c r="Y84" s="32" t="s">
        <v>41</v>
      </c>
      <c r="Z84" s="32" t="s">
        <v>42</v>
      </c>
      <c r="AA84" s="32" t="s">
        <v>41</v>
      </c>
      <c r="AB84" s="39" t="s">
        <v>441</v>
      </c>
      <c r="AC84" s="27"/>
      <c r="AD84" s="27"/>
      <c r="AE84" s="27"/>
      <c r="AF84" s="28" t="s">
        <v>440</v>
      </c>
      <c r="AG84" s="28">
        <f t="shared" si="1"/>
        <v>2</v>
      </c>
      <c r="AH84" s="29" t="str">
        <f t="shared" si="2"/>
        <v>TH-120013</v>
      </c>
      <c r="AI84" s="28">
        <v>1002000000</v>
      </c>
      <c r="AJ84" s="30">
        <f>IFERROR(VLOOKUP($C84,#REF!,2,FALSE)*1000000000,0)+IFERROR(VLOOKUP($D84,#REF!,2,FALSE)*1000000,0)+IFERROR(VLOOKUP($E84,#REF!,2,FALSE)*1000,0)+IFERROR(VLOOKUP($F84,#REF!,2,FALSE),0)</f>
        <v>0</v>
      </c>
    </row>
    <row r="85" spans="1:36" s="28" customFormat="1" ht="27" customHeight="1" x14ac:dyDescent="0.15">
      <c r="A85" s="31" t="s">
        <v>32</v>
      </c>
      <c r="B85" s="32">
        <v>81</v>
      </c>
      <c r="C85" s="33" t="s">
        <v>33</v>
      </c>
      <c r="D85" s="33" t="s">
        <v>431</v>
      </c>
      <c r="E85" s="34"/>
      <c r="F85" s="34"/>
      <c r="G85" s="33" t="s">
        <v>442</v>
      </c>
      <c r="H85" s="35" t="s">
        <v>443</v>
      </c>
      <c r="I85" s="32">
        <v>15156000</v>
      </c>
      <c r="J85" s="32">
        <v>15756000</v>
      </c>
      <c r="K85" s="32" t="s">
        <v>444</v>
      </c>
      <c r="L85" s="36">
        <f t="shared" si="3"/>
        <v>3.8080731150038072E-2</v>
      </c>
      <c r="M85" s="32"/>
      <c r="N85" s="32" t="s">
        <v>47</v>
      </c>
      <c r="O85" s="32"/>
      <c r="P85" s="37" t="s">
        <v>445</v>
      </c>
      <c r="Q85" s="32" t="s">
        <v>130</v>
      </c>
      <c r="R85" s="32"/>
      <c r="S85" s="32"/>
      <c r="T85" s="32" t="s">
        <v>40</v>
      </c>
      <c r="U85" s="32" t="s">
        <v>42</v>
      </c>
      <c r="V85" s="32" t="s">
        <v>42</v>
      </c>
      <c r="W85" s="32" t="s">
        <v>41</v>
      </c>
      <c r="X85" s="32" t="s">
        <v>42</v>
      </c>
      <c r="Y85" s="32" t="s">
        <v>42</v>
      </c>
      <c r="Z85" s="32" t="s">
        <v>42</v>
      </c>
      <c r="AA85" s="32" t="s">
        <v>42</v>
      </c>
      <c r="AB85" s="39" t="s">
        <v>446</v>
      </c>
      <c r="AC85" s="27"/>
      <c r="AD85" s="27"/>
      <c r="AE85" s="27"/>
      <c r="AF85" s="28" t="s">
        <v>447</v>
      </c>
      <c r="AG85" s="28">
        <f t="shared" si="1"/>
        <v>2</v>
      </c>
      <c r="AH85" s="29" t="str">
        <f t="shared" si="2"/>
        <v>QS-130018</v>
      </c>
      <c r="AI85" s="28">
        <v>1002000000</v>
      </c>
      <c r="AJ85" s="30">
        <f>IFERROR(VLOOKUP($C85,#REF!,2,FALSE)*1000000000,0)+IFERROR(VLOOKUP($D85,#REF!,2,FALSE)*1000000,0)+IFERROR(VLOOKUP($E85,#REF!,2,FALSE)*1000,0)+IFERROR(VLOOKUP($F85,#REF!,2,FALSE),0)</f>
        <v>0</v>
      </c>
    </row>
    <row r="86" spans="1:36" s="28" customFormat="1" ht="27" customHeight="1" x14ac:dyDescent="0.15">
      <c r="A86" s="31" t="s">
        <v>32</v>
      </c>
      <c r="B86" s="32">
        <v>82</v>
      </c>
      <c r="C86" s="33" t="s">
        <v>33</v>
      </c>
      <c r="D86" s="33" t="s">
        <v>448</v>
      </c>
      <c r="E86" s="34"/>
      <c r="F86" s="34"/>
      <c r="G86" s="33" t="s">
        <v>449</v>
      </c>
      <c r="H86" s="35" t="s">
        <v>450</v>
      </c>
      <c r="I86" s="32">
        <v>60100</v>
      </c>
      <c r="J86" s="32">
        <v>65500</v>
      </c>
      <c r="K86" s="32" t="s">
        <v>103</v>
      </c>
      <c r="L86" s="36">
        <f t="shared" si="3"/>
        <v>8.2442748091603013E-2</v>
      </c>
      <c r="M86" s="32"/>
      <c r="N86" s="32" t="s">
        <v>47</v>
      </c>
      <c r="O86" s="32"/>
      <c r="P86" s="37" t="s">
        <v>451</v>
      </c>
      <c r="Q86" s="32"/>
      <c r="R86" s="32"/>
      <c r="S86" s="32"/>
      <c r="T86" s="32" t="s">
        <v>40</v>
      </c>
      <c r="U86" s="32" t="s">
        <v>42</v>
      </c>
      <c r="V86" s="32" t="s">
        <v>42</v>
      </c>
      <c r="W86" s="32" t="s">
        <v>41</v>
      </c>
      <c r="X86" s="32" t="s">
        <v>42</v>
      </c>
      <c r="Y86" s="32" t="s">
        <v>42</v>
      </c>
      <c r="Z86" s="32" t="s">
        <v>41</v>
      </c>
      <c r="AA86" s="32" t="s">
        <v>42</v>
      </c>
      <c r="AB86" s="39" t="s">
        <v>452</v>
      </c>
      <c r="AC86" s="27"/>
      <c r="AD86" s="27"/>
      <c r="AE86" s="27"/>
      <c r="AF86" s="28" t="s">
        <v>451</v>
      </c>
      <c r="AG86" s="28">
        <f t="shared" si="1"/>
        <v>2</v>
      </c>
      <c r="AH86" s="29" t="str">
        <f t="shared" si="2"/>
        <v>HR-080011</v>
      </c>
      <c r="AI86" s="28">
        <v>1003000000</v>
      </c>
      <c r="AJ86" s="30">
        <f>IFERROR(VLOOKUP($C86,#REF!,2,FALSE)*1000000000,0)+IFERROR(VLOOKUP($D86,#REF!,2,FALSE)*1000000,0)+IFERROR(VLOOKUP($E86,#REF!,2,FALSE)*1000,0)+IFERROR(VLOOKUP($F86,#REF!,2,FALSE),0)</f>
        <v>0</v>
      </c>
    </row>
    <row r="87" spans="1:36" s="28" customFormat="1" ht="27" customHeight="1" x14ac:dyDescent="0.15">
      <c r="A87" s="31" t="s">
        <v>32</v>
      </c>
      <c r="B87" s="32">
        <v>83</v>
      </c>
      <c r="C87" s="33" t="s">
        <v>33</v>
      </c>
      <c r="D87" s="33" t="s">
        <v>448</v>
      </c>
      <c r="E87" s="34"/>
      <c r="F87" s="34"/>
      <c r="G87" s="33" t="s">
        <v>453</v>
      </c>
      <c r="H87" s="35" t="s">
        <v>454</v>
      </c>
      <c r="I87" s="32">
        <v>1834080</v>
      </c>
      <c r="J87" s="32">
        <v>2060260</v>
      </c>
      <c r="K87" s="32" t="s">
        <v>455</v>
      </c>
      <c r="L87" s="36">
        <f t="shared" si="3"/>
        <v>0.10978226049139428</v>
      </c>
      <c r="M87" s="32"/>
      <c r="N87" s="32" t="s">
        <v>47</v>
      </c>
      <c r="O87" s="32"/>
      <c r="P87" s="40" t="s">
        <v>456</v>
      </c>
      <c r="Q87" s="32"/>
      <c r="R87" s="32"/>
      <c r="S87" s="32"/>
      <c r="T87" s="32" t="s">
        <v>40</v>
      </c>
      <c r="U87" s="32" t="s">
        <v>41</v>
      </c>
      <c r="V87" s="32" t="s">
        <v>42</v>
      </c>
      <c r="W87" s="32" t="s">
        <v>42</v>
      </c>
      <c r="X87" s="32" t="s">
        <v>42</v>
      </c>
      <c r="Y87" s="32" t="s">
        <v>42</v>
      </c>
      <c r="Z87" s="32" t="s">
        <v>41</v>
      </c>
      <c r="AA87" s="32" t="s">
        <v>42</v>
      </c>
      <c r="AB87" s="39" t="s">
        <v>457</v>
      </c>
      <c r="AC87" s="27"/>
      <c r="AD87" s="27"/>
      <c r="AE87" s="27"/>
      <c r="AF87" s="28" t="s">
        <v>456</v>
      </c>
      <c r="AG87" s="28">
        <f t="shared" si="1"/>
        <v>2</v>
      </c>
      <c r="AH87" s="29" t="str">
        <f t="shared" si="2"/>
        <v>KT-100020</v>
      </c>
      <c r="AI87" s="28">
        <v>1003000000</v>
      </c>
      <c r="AJ87" s="30">
        <f>IFERROR(VLOOKUP($C87,#REF!,2,FALSE)*1000000000,0)+IFERROR(VLOOKUP($D87,#REF!,2,FALSE)*1000000,0)+IFERROR(VLOOKUP($E87,#REF!,2,FALSE)*1000,0)+IFERROR(VLOOKUP($F87,#REF!,2,FALSE),0)</f>
        <v>0</v>
      </c>
    </row>
    <row r="88" spans="1:36" s="28" customFormat="1" ht="27" customHeight="1" x14ac:dyDescent="0.15">
      <c r="A88" s="31" t="s">
        <v>32</v>
      </c>
      <c r="B88" s="32">
        <v>84</v>
      </c>
      <c r="C88" s="33" t="s">
        <v>33</v>
      </c>
      <c r="D88" s="33" t="s">
        <v>448</v>
      </c>
      <c r="E88" s="34"/>
      <c r="F88" s="34"/>
      <c r="G88" s="33" t="s">
        <v>458</v>
      </c>
      <c r="H88" s="35" t="s">
        <v>459</v>
      </c>
      <c r="I88" s="32">
        <v>216633.60000000001</v>
      </c>
      <c r="J88" s="32">
        <v>342148</v>
      </c>
      <c r="K88" s="32" t="s">
        <v>460</v>
      </c>
      <c r="L88" s="36">
        <f t="shared" si="3"/>
        <v>0.36684241907010995</v>
      </c>
      <c r="M88" s="32"/>
      <c r="N88" s="32" t="s">
        <v>47</v>
      </c>
      <c r="O88" s="32"/>
      <c r="P88" s="37" t="s">
        <v>461</v>
      </c>
      <c r="Q88" s="32"/>
      <c r="R88" s="32"/>
      <c r="S88" s="32"/>
      <c r="T88" s="32" t="s">
        <v>158</v>
      </c>
      <c r="U88" s="42" t="s">
        <v>176</v>
      </c>
      <c r="V88" s="42" t="s">
        <v>176</v>
      </c>
      <c r="W88" s="42" t="s">
        <v>175</v>
      </c>
      <c r="X88" s="42" t="s">
        <v>176</v>
      </c>
      <c r="Y88" s="42" t="s">
        <v>176</v>
      </c>
      <c r="Z88" s="42" t="s">
        <v>176</v>
      </c>
      <c r="AA88" s="42" t="s">
        <v>176</v>
      </c>
      <c r="AB88" s="45" t="s">
        <v>462</v>
      </c>
      <c r="AC88" s="27"/>
      <c r="AD88" s="27"/>
      <c r="AE88" s="27"/>
      <c r="AF88" s="28" t="s">
        <v>461</v>
      </c>
      <c r="AG88" s="28">
        <f t="shared" si="1"/>
        <v>2</v>
      </c>
      <c r="AH88" s="29" t="str">
        <f t="shared" si="2"/>
        <v>KT-170050</v>
      </c>
      <c r="AJ88" s="30">
        <f>IFERROR(VLOOKUP($C88,#REF!,2,FALSE)*1000000000,0)+IFERROR(VLOOKUP($D88,#REF!,2,FALSE)*1000000,0)+IFERROR(VLOOKUP($E88,#REF!,2,FALSE)*1000,0)+IFERROR(VLOOKUP($F88,#REF!,2,FALSE),0)</f>
        <v>0</v>
      </c>
    </row>
    <row r="89" spans="1:36" s="28" customFormat="1" ht="27" customHeight="1" x14ac:dyDescent="0.15">
      <c r="A89" s="31" t="s">
        <v>32</v>
      </c>
      <c r="B89" s="32">
        <v>85</v>
      </c>
      <c r="C89" s="33" t="s">
        <v>33</v>
      </c>
      <c r="D89" s="33" t="s">
        <v>463</v>
      </c>
      <c r="E89" s="34" t="s">
        <v>464</v>
      </c>
      <c r="F89" s="34"/>
      <c r="G89" s="33" t="s">
        <v>465</v>
      </c>
      <c r="H89" s="35" t="s">
        <v>466</v>
      </c>
      <c r="I89" s="32">
        <v>20000</v>
      </c>
      <c r="J89" s="32">
        <v>20000</v>
      </c>
      <c r="K89" s="32" t="s">
        <v>467</v>
      </c>
      <c r="L89" s="49">
        <f t="shared" si="3"/>
        <v>0</v>
      </c>
      <c r="M89" s="32"/>
      <c r="N89" s="32" t="s">
        <v>47</v>
      </c>
      <c r="O89" s="32"/>
      <c r="P89" s="37" t="s">
        <v>468</v>
      </c>
      <c r="Q89" s="32"/>
      <c r="R89" s="32"/>
      <c r="S89" s="32"/>
      <c r="T89" s="32" t="s">
        <v>40</v>
      </c>
      <c r="U89" s="32" t="s">
        <v>74</v>
      </c>
      <c r="V89" s="32" t="s">
        <v>42</v>
      </c>
      <c r="W89" s="32" t="s">
        <v>41</v>
      </c>
      <c r="X89" s="32" t="s">
        <v>42</v>
      </c>
      <c r="Y89" s="32" t="s">
        <v>41</v>
      </c>
      <c r="Z89" s="32" t="s">
        <v>41</v>
      </c>
      <c r="AA89" s="32" t="s">
        <v>42</v>
      </c>
      <c r="AB89" s="39" t="s">
        <v>469</v>
      </c>
      <c r="AC89" s="27"/>
      <c r="AD89" s="27"/>
      <c r="AE89" s="27"/>
      <c r="AF89" s="28" t="s">
        <v>468</v>
      </c>
      <c r="AG89" s="28">
        <f t="shared" si="1"/>
        <v>2</v>
      </c>
      <c r="AH89" s="29" t="str">
        <f t="shared" si="2"/>
        <v>CG-120029</v>
      </c>
      <c r="AI89" s="28">
        <v>1004008000</v>
      </c>
      <c r="AJ89" s="30">
        <f>IFERROR(VLOOKUP($C89,#REF!,2,FALSE)*1000000000,0)+IFERROR(VLOOKUP($D89,#REF!,2,FALSE)*1000000,0)+IFERROR(VLOOKUP($E89,#REF!,2,FALSE)*1000,0)+IFERROR(VLOOKUP($F89,#REF!,2,FALSE),0)</f>
        <v>0</v>
      </c>
    </row>
    <row r="90" spans="1:36" s="28" customFormat="1" ht="27" customHeight="1" x14ac:dyDescent="0.15">
      <c r="A90" s="31" t="s">
        <v>32</v>
      </c>
      <c r="B90" s="32">
        <v>86</v>
      </c>
      <c r="C90" s="33" t="s">
        <v>33</v>
      </c>
      <c r="D90" s="33" t="s">
        <v>470</v>
      </c>
      <c r="E90" s="34" t="s">
        <v>470</v>
      </c>
      <c r="F90" s="34" t="s">
        <v>471</v>
      </c>
      <c r="G90" s="33" t="s">
        <v>472</v>
      </c>
      <c r="H90" s="35" t="s">
        <v>473</v>
      </c>
      <c r="I90" s="32">
        <v>935600</v>
      </c>
      <c r="J90" s="32">
        <v>752000</v>
      </c>
      <c r="K90" s="32" t="s">
        <v>290</v>
      </c>
      <c r="L90" s="36">
        <f t="shared" si="3"/>
        <v>-0.24414893617021272</v>
      </c>
      <c r="M90" s="32"/>
      <c r="N90" s="32" t="s">
        <v>47</v>
      </c>
      <c r="O90" s="32"/>
      <c r="P90" s="40" t="s">
        <v>474</v>
      </c>
      <c r="Q90" s="32"/>
      <c r="R90" s="32"/>
      <c r="S90" s="32"/>
      <c r="T90" s="32" t="s">
        <v>40</v>
      </c>
      <c r="U90" s="32" t="s">
        <v>74</v>
      </c>
      <c r="V90" s="32" t="s">
        <v>42</v>
      </c>
      <c r="W90" s="32" t="s">
        <v>41</v>
      </c>
      <c r="X90" s="32" t="s">
        <v>42</v>
      </c>
      <c r="Y90" s="32" t="s">
        <v>42</v>
      </c>
      <c r="Z90" s="32" t="s">
        <v>42</v>
      </c>
      <c r="AA90" s="32" t="s">
        <v>42</v>
      </c>
      <c r="AB90" s="50" t="s">
        <v>475</v>
      </c>
      <c r="AC90" s="27"/>
      <c r="AD90" s="27"/>
      <c r="AE90" s="27"/>
      <c r="AF90" s="28" t="s">
        <v>474</v>
      </c>
      <c r="AG90" s="28">
        <f t="shared" si="1"/>
        <v>2</v>
      </c>
      <c r="AH90" s="29" t="str">
        <f t="shared" si="2"/>
        <v>CG-100013</v>
      </c>
      <c r="AI90" s="28">
        <v>1290350251</v>
      </c>
      <c r="AJ90" s="30">
        <f>IFERROR(VLOOKUP($C90,#REF!,2,FALSE)*1000000000,0)+IFERROR(VLOOKUP($D90,#REF!,2,FALSE)*1000000,0)+IFERROR(VLOOKUP($E90,#REF!,2,FALSE)*1000,0)+IFERROR(VLOOKUP($F90,#REF!,2,FALSE),0)</f>
        <v>0</v>
      </c>
    </row>
    <row r="91" spans="1:36" s="28" customFormat="1" ht="27" customHeight="1" x14ac:dyDescent="0.15">
      <c r="A91" s="31" t="s">
        <v>32</v>
      </c>
      <c r="B91" s="32">
        <v>87</v>
      </c>
      <c r="C91" s="33" t="s">
        <v>33</v>
      </c>
      <c r="D91" s="33" t="s">
        <v>470</v>
      </c>
      <c r="E91" s="34" t="s">
        <v>470</v>
      </c>
      <c r="F91" s="34" t="s">
        <v>471</v>
      </c>
      <c r="G91" s="33" t="s">
        <v>476</v>
      </c>
      <c r="H91" s="35" t="s">
        <v>477</v>
      </c>
      <c r="I91" s="32">
        <v>68550</v>
      </c>
      <c r="J91" s="32">
        <v>179540</v>
      </c>
      <c r="K91" s="32" t="s">
        <v>478</v>
      </c>
      <c r="L91" s="36">
        <f t="shared" si="3"/>
        <v>0.61819093238275591</v>
      </c>
      <c r="M91" s="32"/>
      <c r="N91" s="32" t="s">
        <v>47</v>
      </c>
      <c r="O91" s="32"/>
      <c r="P91" s="40" t="s">
        <v>479</v>
      </c>
      <c r="Q91" s="32" t="s">
        <v>105</v>
      </c>
      <c r="R91" s="32"/>
      <c r="S91" s="32"/>
      <c r="T91" s="32" t="s">
        <v>40</v>
      </c>
      <c r="U91" s="32" t="s">
        <v>41</v>
      </c>
      <c r="V91" s="32" t="s">
        <v>41</v>
      </c>
      <c r="W91" s="42" t="s">
        <v>41</v>
      </c>
      <c r="X91" s="32" t="s">
        <v>42</v>
      </c>
      <c r="Y91" s="32" t="s">
        <v>41</v>
      </c>
      <c r="Z91" s="32" t="s">
        <v>42</v>
      </c>
      <c r="AA91" s="32" t="s">
        <v>41</v>
      </c>
      <c r="AB91" s="39" t="s">
        <v>480</v>
      </c>
      <c r="AC91" s="27"/>
      <c r="AD91" s="27"/>
      <c r="AE91" s="27"/>
      <c r="AF91" s="28" t="s">
        <v>479</v>
      </c>
      <c r="AG91" s="28">
        <f t="shared" si="1"/>
        <v>2</v>
      </c>
      <c r="AH91" s="29" t="str">
        <f t="shared" si="2"/>
        <v>KK-110061</v>
      </c>
      <c r="AI91" s="28">
        <v>1290350251</v>
      </c>
      <c r="AJ91" s="30">
        <f>IFERROR(VLOOKUP($C91,#REF!,2,FALSE)*1000000000,0)+IFERROR(VLOOKUP($D91,#REF!,2,FALSE)*1000000,0)+IFERROR(VLOOKUP($E91,#REF!,2,FALSE)*1000,0)+IFERROR(VLOOKUP($F91,#REF!,2,FALSE),0)</f>
        <v>0</v>
      </c>
    </row>
    <row r="92" spans="1:36" s="28" customFormat="1" ht="27" customHeight="1" x14ac:dyDescent="0.15">
      <c r="A92" s="31" t="s">
        <v>32</v>
      </c>
      <c r="B92" s="32">
        <v>88</v>
      </c>
      <c r="C92" s="33" t="s">
        <v>33</v>
      </c>
      <c r="D92" s="33" t="s">
        <v>470</v>
      </c>
      <c r="E92" s="34" t="s">
        <v>470</v>
      </c>
      <c r="F92" s="34" t="s">
        <v>471</v>
      </c>
      <c r="G92" s="33" t="s">
        <v>481</v>
      </c>
      <c r="H92" s="35" t="s">
        <v>482</v>
      </c>
      <c r="I92" s="32">
        <v>98445</v>
      </c>
      <c r="J92" s="32">
        <v>108540</v>
      </c>
      <c r="K92" s="32" t="s">
        <v>361</v>
      </c>
      <c r="L92" s="43">
        <f t="shared" si="3"/>
        <v>9.3007186290768429E-2</v>
      </c>
      <c r="M92" s="32"/>
      <c r="N92" s="32" t="s">
        <v>47</v>
      </c>
      <c r="O92" s="32"/>
      <c r="P92" s="40" t="s">
        <v>483</v>
      </c>
      <c r="Q92" s="32"/>
      <c r="R92" s="32"/>
      <c r="S92" s="32"/>
      <c r="T92" s="32" t="s">
        <v>40</v>
      </c>
      <c r="U92" s="32" t="s">
        <v>41</v>
      </c>
      <c r="V92" s="32" t="s">
        <v>41</v>
      </c>
      <c r="W92" s="32" t="s">
        <v>41</v>
      </c>
      <c r="X92" s="32" t="s">
        <v>42</v>
      </c>
      <c r="Y92" s="32" t="s">
        <v>41</v>
      </c>
      <c r="Z92" s="32" t="s">
        <v>42</v>
      </c>
      <c r="AA92" s="32" t="s">
        <v>41</v>
      </c>
      <c r="AB92" s="39" t="s">
        <v>484</v>
      </c>
      <c r="AC92" s="27"/>
      <c r="AD92" s="27"/>
      <c r="AE92" s="27"/>
      <c r="AF92" s="28" t="s">
        <v>483</v>
      </c>
      <c r="AG92" s="28">
        <f t="shared" si="1"/>
        <v>2</v>
      </c>
      <c r="AH92" s="29" t="str">
        <f t="shared" si="2"/>
        <v>KT-100006</v>
      </c>
      <c r="AI92" s="28">
        <v>1290350251</v>
      </c>
      <c r="AJ92" s="30">
        <f>IFERROR(VLOOKUP($C92,#REF!,2,FALSE)*1000000000,0)+IFERROR(VLOOKUP($D92,#REF!,2,FALSE)*1000000,0)+IFERROR(VLOOKUP($E92,#REF!,2,FALSE)*1000,0)+IFERROR(VLOOKUP($F92,#REF!,2,FALSE),0)</f>
        <v>0</v>
      </c>
    </row>
    <row r="93" spans="1:36" s="28" customFormat="1" ht="27" customHeight="1" x14ac:dyDescent="0.15">
      <c r="A93" s="31" t="s">
        <v>32</v>
      </c>
      <c r="B93" s="32">
        <v>89</v>
      </c>
      <c r="C93" s="33" t="s">
        <v>33</v>
      </c>
      <c r="D93" s="33" t="s">
        <v>470</v>
      </c>
      <c r="E93" s="34" t="s">
        <v>470</v>
      </c>
      <c r="F93" s="34" t="s">
        <v>471</v>
      </c>
      <c r="G93" s="33" t="s">
        <v>485</v>
      </c>
      <c r="H93" s="35" t="s">
        <v>486</v>
      </c>
      <c r="I93" s="32">
        <v>97900</v>
      </c>
      <c r="J93" s="32">
        <v>200475</v>
      </c>
      <c r="K93" s="32" t="s">
        <v>487</v>
      </c>
      <c r="L93" s="36">
        <f t="shared" si="3"/>
        <v>0.51165980795610433</v>
      </c>
      <c r="M93" s="32"/>
      <c r="N93" s="32" t="s">
        <v>47</v>
      </c>
      <c r="O93" s="32"/>
      <c r="P93" s="40" t="s">
        <v>488</v>
      </c>
      <c r="Q93" s="32"/>
      <c r="R93" s="32"/>
      <c r="S93" s="32"/>
      <c r="T93" s="32" t="s">
        <v>40</v>
      </c>
      <c r="U93" s="32" t="s">
        <v>41</v>
      </c>
      <c r="V93" s="32" t="s">
        <v>41</v>
      </c>
      <c r="W93" s="32" t="s">
        <v>41</v>
      </c>
      <c r="X93" s="32" t="s">
        <v>42</v>
      </c>
      <c r="Y93" s="32" t="s">
        <v>41</v>
      </c>
      <c r="Z93" s="32" t="s">
        <v>42</v>
      </c>
      <c r="AA93" s="32" t="s">
        <v>41</v>
      </c>
      <c r="AB93" s="39" t="s">
        <v>489</v>
      </c>
      <c r="AC93" s="27"/>
      <c r="AD93" s="27"/>
      <c r="AE93" s="27"/>
      <c r="AF93" s="28" t="s">
        <v>488</v>
      </c>
      <c r="AG93" s="28">
        <f t="shared" si="1"/>
        <v>2</v>
      </c>
      <c r="AH93" s="29" t="str">
        <f t="shared" si="2"/>
        <v>KT-100107</v>
      </c>
      <c r="AI93" s="28">
        <v>1290350251</v>
      </c>
      <c r="AJ93" s="30">
        <f>IFERROR(VLOOKUP($C93,#REF!,2,FALSE)*1000000000,0)+IFERROR(VLOOKUP($D93,#REF!,2,FALSE)*1000000,0)+IFERROR(VLOOKUP($E93,#REF!,2,FALSE)*1000,0)+IFERROR(VLOOKUP($F93,#REF!,2,FALSE),0)</f>
        <v>0</v>
      </c>
    </row>
    <row r="94" spans="1:36" s="28" customFormat="1" ht="27" customHeight="1" x14ac:dyDescent="0.15">
      <c r="A94" s="31" t="s">
        <v>32</v>
      </c>
      <c r="B94" s="32">
        <v>90</v>
      </c>
      <c r="C94" s="33" t="s">
        <v>33</v>
      </c>
      <c r="D94" s="33" t="s">
        <v>470</v>
      </c>
      <c r="E94" s="34" t="s">
        <v>470</v>
      </c>
      <c r="F94" s="34" t="s">
        <v>471</v>
      </c>
      <c r="G94" s="33" t="s">
        <v>490</v>
      </c>
      <c r="H94" s="35" t="s">
        <v>331</v>
      </c>
      <c r="I94" s="32">
        <v>492000</v>
      </c>
      <c r="J94" s="32">
        <v>605000</v>
      </c>
      <c r="K94" s="32" t="s">
        <v>491</v>
      </c>
      <c r="L94" s="36">
        <f t="shared" si="3"/>
        <v>0.18677685950413225</v>
      </c>
      <c r="M94" s="32"/>
      <c r="N94" s="32" t="s">
        <v>47</v>
      </c>
      <c r="O94" s="32"/>
      <c r="P94" s="40" t="s">
        <v>492</v>
      </c>
      <c r="Q94" s="32"/>
      <c r="R94" s="32"/>
      <c r="S94" s="32"/>
      <c r="T94" s="32" t="s">
        <v>40</v>
      </c>
      <c r="U94" s="32" t="s">
        <v>41</v>
      </c>
      <c r="V94" s="32" t="s">
        <v>41</v>
      </c>
      <c r="W94" s="32" t="s">
        <v>41</v>
      </c>
      <c r="X94" s="32" t="s">
        <v>42</v>
      </c>
      <c r="Y94" s="32" t="s">
        <v>41</v>
      </c>
      <c r="Z94" s="32" t="s">
        <v>42</v>
      </c>
      <c r="AA94" s="32" t="s">
        <v>41</v>
      </c>
      <c r="AB94" s="39" t="s">
        <v>493</v>
      </c>
      <c r="AC94" s="27"/>
      <c r="AD94" s="27"/>
      <c r="AE94" s="27"/>
      <c r="AF94" s="28" t="s">
        <v>492</v>
      </c>
      <c r="AG94" s="28">
        <f t="shared" si="1"/>
        <v>2</v>
      </c>
      <c r="AH94" s="29" t="str">
        <f t="shared" si="2"/>
        <v>TH-100008</v>
      </c>
      <c r="AI94" s="28">
        <v>1290350251</v>
      </c>
      <c r="AJ94" s="30">
        <f>IFERROR(VLOOKUP($C94,#REF!,2,FALSE)*1000000000,0)+IFERROR(VLOOKUP($D94,#REF!,2,FALSE)*1000000,0)+IFERROR(VLOOKUP($E94,#REF!,2,FALSE)*1000,0)+IFERROR(VLOOKUP($F94,#REF!,2,FALSE),0)</f>
        <v>0</v>
      </c>
    </row>
    <row r="95" spans="1:36" s="28" customFormat="1" ht="27" customHeight="1" x14ac:dyDescent="0.15">
      <c r="A95" s="31" t="s">
        <v>32</v>
      </c>
      <c r="B95" s="32">
        <v>91</v>
      </c>
      <c r="C95" s="33" t="s">
        <v>33</v>
      </c>
      <c r="D95" s="33" t="s">
        <v>470</v>
      </c>
      <c r="E95" s="34" t="s">
        <v>470</v>
      </c>
      <c r="F95" s="34" t="s">
        <v>471</v>
      </c>
      <c r="G95" s="46" t="s">
        <v>494</v>
      </c>
      <c r="H95" s="35" t="s">
        <v>495</v>
      </c>
      <c r="I95" s="32">
        <v>11785</v>
      </c>
      <c r="J95" s="32">
        <v>20173</v>
      </c>
      <c r="K95" s="42" t="s">
        <v>496</v>
      </c>
      <c r="L95" s="36">
        <f t="shared" si="3"/>
        <v>0.4158033014425222</v>
      </c>
      <c r="M95" s="32"/>
      <c r="N95" s="32" t="s">
        <v>47</v>
      </c>
      <c r="O95" s="32"/>
      <c r="P95" s="40" t="s">
        <v>497</v>
      </c>
      <c r="Q95" s="32"/>
      <c r="R95" s="32"/>
      <c r="S95" s="32"/>
      <c r="T95" s="32" t="s">
        <v>40</v>
      </c>
      <c r="U95" s="42" t="s">
        <v>176</v>
      </c>
      <c r="V95" s="42" t="s">
        <v>176</v>
      </c>
      <c r="W95" s="42" t="s">
        <v>175</v>
      </c>
      <c r="X95" s="42" t="s">
        <v>175</v>
      </c>
      <c r="Y95" s="42" t="s">
        <v>176</v>
      </c>
      <c r="Z95" s="42" t="s">
        <v>175</v>
      </c>
      <c r="AA95" s="42" t="s">
        <v>176</v>
      </c>
      <c r="AB95" s="45" t="s">
        <v>498</v>
      </c>
      <c r="AC95" s="27"/>
      <c r="AD95" s="27"/>
      <c r="AE95" s="27"/>
      <c r="AF95" s="28" t="s">
        <v>497</v>
      </c>
      <c r="AG95" s="28">
        <f t="shared" si="1"/>
        <v>2</v>
      </c>
      <c r="AH95" s="29" t="str">
        <f t="shared" si="2"/>
        <v>KK-210067</v>
      </c>
      <c r="AJ95" s="30">
        <f>IFERROR(VLOOKUP($C95,#REF!,2,FALSE)*1000000000,0)+IFERROR(VLOOKUP($D95,#REF!,2,FALSE)*1000000,0)+IFERROR(VLOOKUP($E95,#REF!,2,FALSE)*1000,0)+IFERROR(VLOOKUP($F95,#REF!,2,FALSE),0)</f>
        <v>0</v>
      </c>
    </row>
    <row r="96" spans="1:36" s="28" customFormat="1" ht="27" customHeight="1" x14ac:dyDescent="0.15">
      <c r="A96" s="31" t="s">
        <v>32</v>
      </c>
      <c r="B96" s="32">
        <v>92</v>
      </c>
      <c r="C96" s="33" t="s">
        <v>33</v>
      </c>
      <c r="D96" s="33" t="s">
        <v>470</v>
      </c>
      <c r="E96" s="34" t="s">
        <v>470</v>
      </c>
      <c r="F96" s="34" t="s">
        <v>471</v>
      </c>
      <c r="G96" s="46" t="s">
        <v>499</v>
      </c>
      <c r="H96" s="35" t="s">
        <v>500</v>
      </c>
      <c r="I96" s="32">
        <v>10191</v>
      </c>
      <c r="J96" s="32">
        <v>40330</v>
      </c>
      <c r="K96" s="42" t="s">
        <v>501</v>
      </c>
      <c r="L96" s="36">
        <f t="shared" si="3"/>
        <v>0.7473096950161171</v>
      </c>
      <c r="M96" s="32"/>
      <c r="N96" s="32" t="s">
        <v>47</v>
      </c>
      <c r="O96" s="32"/>
      <c r="P96" s="40" t="s">
        <v>502</v>
      </c>
      <c r="Q96" s="32"/>
      <c r="R96" s="32"/>
      <c r="S96" s="32"/>
      <c r="T96" s="32" t="s">
        <v>40</v>
      </c>
      <c r="U96" s="42" t="s">
        <v>176</v>
      </c>
      <c r="V96" s="42" t="s">
        <v>176</v>
      </c>
      <c r="W96" s="42" t="s">
        <v>176</v>
      </c>
      <c r="X96" s="42" t="s">
        <v>175</v>
      </c>
      <c r="Y96" s="42" t="s">
        <v>176</v>
      </c>
      <c r="Z96" s="42" t="s">
        <v>175</v>
      </c>
      <c r="AA96" s="42" t="s">
        <v>176</v>
      </c>
      <c r="AB96" s="45" t="s">
        <v>503</v>
      </c>
      <c r="AC96" s="27"/>
      <c r="AD96" s="27"/>
      <c r="AE96" s="27"/>
      <c r="AF96" s="28" t="s">
        <v>502</v>
      </c>
      <c r="AG96" s="28">
        <f t="shared" si="1"/>
        <v>2</v>
      </c>
      <c r="AH96" s="29" t="str">
        <f t="shared" si="2"/>
        <v>QS-210050</v>
      </c>
      <c r="AJ96" s="30">
        <f>IFERROR(VLOOKUP($C96,#REF!,2,FALSE)*1000000000,0)+IFERROR(VLOOKUP($D96,#REF!,2,FALSE)*1000000,0)+IFERROR(VLOOKUP($E96,#REF!,2,FALSE)*1000,0)+IFERROR(VLOOKUP($F96,#REF!,2,FALSE),0)</f>
        <v>0</v>
      </c>
    </row>
    <row r="97" spans="1:36" s="28" customFormat="1" ht="27" customHeight="1" x14ac:dyDescent="0.15">
      <c r="A97" s="31" t="s">
        <v>32</v>
      </c>
      <c r="B97" s="32">
        <v>93</v>
      </c>
      <c r="C97" s="33" t="s">
        <v>33</v>
      </c>
      <c r="D97" s="33" t="s">
        <v>470</v>
      </c>
      <c r="E97" s="34" t="s">
        <v>470</v>
      </c>
      <c r="F97" s="34" t="s">
        <v>504</v>
      </c>
      <c r="G97" s="33" t="s">
        <v>505</v>
      </c>
      <c r="H97" s="35" t="s">
        <v>506</v>
      </c>
      <c r="I97" s="32">
        <v>44400</v>
      </c>
      <c r="J97" s="32">
        <v>93350</v>
      </c>
      <c r="K97" s="32" t="s">
        <v>507</v>
      </c>
      <c r="L97" s="36">
        <f t="shared" si="3"/>
        <v>0.52437064809855383</v>
      </c>
      <c r="M97" s="32"/>
      <c r="N97" s="32" t="s">
        <v>38</v>
      </c>
      <c r="O97" s="32"/>
      <c r="P97" s="40" t="s">
        <v>508</v>
      </c>
      <c r="Q97" s="38" t="s">
        <v>105</v>
      </c>
      <c r="R97" s="32"/>
      <c r="S97" s="32"/>
      <c r="T97" s="32" t="s">
        <v>40</v>
      </c>
      <c r="U97" s="32" t="s">
        <v>41</v>
      </c>
      <c r="V97" s="32" t="s">
        <v>41</v>
      </c>
      <c r="W97" s="32" t="s">
        <v>41</v>
      </c>
      <c r="X97" s="32" t="s">
        <v>42</v>
      </c>
      <c r="Y97" s="32" t="s">
        <v>41</v>
      </c>
      <c r="Z97" s="32" t="s">
        <v>509</v>
      </c>
      <c r="AA97" s="32" t="s">
        <v>41</v>
      </c>
      <c r="AB97" s="39" t="s">
        <v>510</v>
      </c>
      <c r="AC97" s="27"/>
      <c r="AD97" s="27"/>
      <c r="AE97" s="27"/>
      <c r="AF97" s="28" t="s">
        <v>508</v>
      </c>
      <c r="AG97" s="28">
        <f t="shared" si="1"/>
        <v>2</v>
      </c>
      <c r="AH97" s="29" t="str">
        <f t="shared" si="2"/>
        <v>CB-100052</v>
      </c>
      <c r="AI97" s="28">
        <v>1290350252</v>
      </c>
      <c r="AJ97" s="30">
        <f>IFERROR(VLOOKUP($C97,#REF!,2,FALSE)*1000000000,0)+IFERROR(VLOOKUP($D97,#REF!,2,FALSE)*1000000,0)+IFERROR(VLOOKUP($E97,#REF!,2,FALSE)*1000,0)+IFERROR(VLOOKUP($F97,#REF!,2,FALSE),0)</f>
        <v>0</v>
      </c>
    </row>
    <row r="98" spans="1:36" s="28" customFormat="1" ht="27" customHeight="1" x14ac:dyDescent="0.15">
      <c r="A98" s="31" t="s">
        <v>32</v>
      </c>
      <c r="B98" s="32">
        <v>94</v>
      </c>
      <c r="C98" s="33" t="s">
        <v>33</v>
      </c>
      <c r="D98" s="33" t="s">
        <v>470</v>
      </c>
      <c r="E98" s="34" t="s">
        <v>470</v>
      </c>
      <c r="F98" s="34" t="s">
        <v>504</v>
      </c>
      <c r="G98" s="33" t="s">
        <v>511</v>
      </c>
      <c r="H98" s="35" t="s">
        <v>512</v>
      </c>
      <c r="I98" s="32">
        <v>405812</v>
      </c>
      <c r="J98" s="32">
        <v>492752</v>
      </c>
      <c r="K98" s="32" t="s">
        <v>513</v>
      </c>
      <c r="L98" s="36">
        <f t="shared" si="3"/>
        <v>0.17643764002987306</v>
      </c>
      <c r="M98" s="32"/>
      <c r="N98" s="32" t="s">
        <v>38</v>
      </c>
      <c r="O98" s="32"/>
      <c r="P98" s="40" t="s">
        <v>514</v>
      </c>
      <c r="Q98" s="38" t="s">
        <v>105</v>
      </c>
      <c r="R98" s="32"/>
      <c r="S98" s="32"/>
      <c r="T98" s="32" t="s">
        <v>40</v>
      </c>
      <c r="U98" s="42" t="s">
        <v>175</v>
      </c>
      <c r="V98" s="32" t="s">
        <v>41</v>
      </c>
      <c r="W98" s="32" t="s">
        <v>41</v>
      </c>
      <c r="X98" s="32" t="s">
        <v>42</v>
      </c>
      <c r="Y98" s="32" t="s">
        <v>41</v>
      </c>
      <c r="Z98" s="42" t="s">
        <v>515</v>
      </c>
      <c r="AA98" s="32" t="s">
        <v>41</v>
      </c>
      <c r="AB98" s="39" t="s">
        <v>516</v>
      </c>
      <c r="AC98" s="27"/>
      <c r="AD98" s="27"/>
      <c r="AE98" s="27"/>
      <c r="AF98" s="28" t="s">
        <v>514</v>
      </c>
      <c r="AG98" s="28">
        <f t="shared" si="1"/>
        <v>2</v>
      </c>
      <c r="AH98" s="29" t="str">
        <f t="shared" si="2"/>
        <v>CG-110031</v>
      </c>
      <c r="AI98" s="28">
        <v>1290350252</v>
      </c>
      <c r="AJ98" s="30">
        <f>IFERROR(VLOOKUP($C98,#REF!,2,FALSE)*1000000000,0)+IFERROR(VLOOKUP($D98,#REF!,2,FALSE)*1000000,0)+IFERROR(VLOOKUP($E98,#REF!,2,FALSE)*1000,0)+IFERROR(VLOOKUP($F98,#REF!,2,FALSE),0)</f>
        <v>0</v>
      </c>
    </row>
    <row r="99" spans="1:36" s="28" customFormat="1" ht="27" customHeight="1" x14ac:dyDescent="0.15">
      <c r="A99" s="31" t="s">
        <v>32</v>
      </c>
      <c r="B99" s="32">
        <v>95</v>
      </c>
      <c r="C99" s="33" t="s">
        <v>33</v>
      </c>
      <c r="D99" s="33" t="s">
        <v>470</v>
      </c>
      <c r="E99" s="34" t="s">
        <v>470</v>
      </c>
      <c r="F99" s="34" t="s">
        <v>504</v>
      </c>
      <c r="G99" s="33" t="s">
        <v>517</v>
      </c>
      <c r="H99" s="35" t="s">
        <v>518</v>
      </c>
      <c r="I99" s="32">
        <v>63578.400000000001</v>
      </c>
      <c r="J99" s="32">
        <v>52510</v>
      </c>
      <c r="K99" s="32" t="s">
        <v>103</v>
      </c>
      <c r="L99" s="36">
        <f t="shared" si="3"/>
        <v>-0.21078651685393268</v>
      </c>
      <c r="M99" s="32"/>
      <c r="N99" s="32" t="s">
        <v>38</v>
      </c>
      <c r="O99" s="32"/>
      <c r="P99" s="40" t="s">
        <v>519</v>
      </c>
      <c r="Q99" s="32" t="s">
        <v>520</v>
      </c>
      <c r="R99" s="32"/>
      <c r="S99" s="32"/>
      <c r="T99" s="32" t="s">
        <v>40</v>
      </c>
      <c r="U99" s="32" t="s">
        <v>74</v>
      </c>
      <c r="V99" s="32" t="s">
        <v>41</v>
      </c>
      <c r="W99" s="32" t="s">
        <v>41</v>
      </c>
      <c r="X99" s="32" t="s">
        <v>41</v>
      </c>
      <c r="Y99" s="32" t="s">
        <v>41</v>
      </c>
      <c r="Z99" s="32" t="s">
        <v>42</v>
      </c>
      <c r="AA99" s="32" t="s">
        <v>41</v>
      </c>
      <c r="AB99" s="39" t="s">
        <v>521</v>
      </c>
      <c r="AC99" s="27"/>
      <c r="AD99" s="27"/>
      <c r="AE99" s="27"/>
      <c r="AF99" s="28" t="s">
        <v>519</v>
      </c>
      <c r="AG99" s="28">
        <f t="shared" si="1"/>
        <v>2</v>
      </c>
      <c r="AH99" s="29" t="str">
        <f t="shared" si="2"/>
        <v>HK-110024</v>
      </c>
      <c r="AI99" s="28">
        <v>1290350252</v>
      </c>
      <c r="AJ99" s="30">
        <f>IFERROR(VLOOKUP($C99,#REF!,2,FALSE)*1000000000,0)+IFERROR(VLOOKUP($D99,#REF!,2,FALSE)*1000000,0)+IFERROR(VLOOKUP($E99,#REF!,2,FALSE)*1000,0)+IFERROR(VLOOKUP($F99,#REF!,2,FALSE),0)</f>
        <v>0</v>
      </c>
    </row>
    <row r="100" spans="1:36" s="28" customFormat="1" ht="27" customHeight="1" x14ac:dyDescent="0.15">
      <c r="A100" s="31" t="s">
        <v>32</v>
      </c>
      <c r="B100" s="32">
        <v>96</v>
      </c>
      <c r="C100" s="33" t="s">
        <v>33</v>
      </c>
      <c r="D100" s="33" t="s">
        <v>470</v>
      </c>
      <c r="E100" s="34" t="s">
        <v>470</v>
      </c>
      <c r="F100" s="34" t="s">
        <v>504</v>
      </c>
      <c r="G100" s="33" t="s">
        <v>522</v>
      </c>
      <c r="H100" s="35" t="s">
        <v>523</v>
      </c>
      <c r="I100" s="32">
        <v>50200</v>
      </c>
      <c r="J100" s="32">
        <v>109820</v>
      </c>
      <c r="K100" s="32" t="s">
        <v>524</v>
      </c>
      <c r="L100" s="36">
        <f t="shared" si="3"/>
        <v>0.54288836277545072</v>
      </c>
      <c r="M100" s="32"/>
      <c r="N100" s="32" t="s">
        <v>38</v>
      </c>
      <c r="O100" s="32"/>
      <c r="P100" s="37" t="s">
        <v>525</v>
      </c>
      <c r="Q100" s="32" t="s">
        <v>105</v>
      </c>
      <c r="R100" s="32"/>
      <c r="S100" s="32"/>
      <c r="T100" s="32" t="s">
        <v>40</v>
      </c>
      <c r="U100" s="32" t="s">
        <v>41</v>
      </c>
      <c r="V100" s="32" t="s">
        <v>41</v>
      </c>
      <c r="W100" s="32" t="s">
        <v>41</v>
      </c>
      <c r="X100" s="32" t="s">
        <v>42</v>
      </c>
      <c r="Y100" s="32" t="s">
        <v>41</v>
      </c>
      <c r="Z100" s="32" t="s">
        <v>509</v>
      </c>
      <c r="AA100" s="32" t="s">
        <v>41</v>
      </c>
      <c r="AB100" s="39" t="s">
        <v>526</v>
      </c>
      <c r="AC100" s="27"/>
      <c r="AD100" s="27"/>
      <c r="AE100" s="27"/>
      <c r="AF100" s="28" t="s">
        <v>525</v>
      </c>
      <c r="AG100" s="28">
        <f t="shared" si="1"/>
        <v>2</v>
      </c>
      <c r="AH100" s="29" t="str">
        <f t="shared" si="2"/>
        <v>KK-120004</v>
      </c>
      <c r="AI100" s="28">
        <v>1290350252</v>
      </c>
      <c r="AJ100" s="30">
        <f>IFERROR(VLOOKUP($C100,#REF!,2,FALSE)*1000000000,0)+IFERROR(VLOOKUP($D100,#REF!,2,FALSE)*1000000,0)+IFERROR(VLOOKUP($E100,#REF!,2,FALSE)*1000,0)+IFERROR(VLOOKUP($F100,#REF!,2,FALSE),0)</f>
        <v>0</v>
      </c>
    </row>
    <row r="101" spans="1:36" s="28" customFormat="1" ht="27" customHeight="1" x14ac:dyDescent="0.15">
      <c r="A101" s="31" t="s">
        <v>32</v>
      </c>
      <c r="B101" s="32">
        <v>97</v>
      </c>
      <c r="C101" s="33" t="s">
        <v>33</v>
      </c>
      <c r="D101" s="33" t="s">
        <v>470</v>
      </c>
      <c r="E101" s="34" t="s">
        <v>527</v>
      </c>
      <c r="F101" s="34" t="s">
        <v>504</v>
      </c>
      <c r="G101" s="33" t="s">
        <v>528</v>
      </c>
      <c r="H101" s="35" t="s">
        <v>529</v>
      </c>
      <c r="I101" s="32">
        <v>69830</v>
      </c>
      <c r="J101" s="32">
        <v>293210</v>
      </c>
      <c r="K101" s="32" t="s">
        <v>530</v>
      </c>
      <c r="L101" s="36">
        <f t="shared" si="3"/>
        <v>0.76184304764503263</v>
      </c>
      <c r="M101" s="32"/>
      <c r="N101" s="32" t="s">
        <v>38</v>
      </c>
      <c r="O101" s="32"/>
      <c r="P101" s="37" t="s">
        <v>531</v>
      </c>
      <c r="Q101" s="32"/>
      <c r="R101" s="32"/>
      <c r="S101" s="32"/>
      <c r="T101" s="32" t="s">
        <v>40</v>
      </c>
      <c r="U101" s="32" t="s">
        <v>41</v>
      </c>
      <c r="V101" s="32" t="s">
        <v>41</v>
      </c>
      <c r="W101" s="32" t="s">
        <v>41</v>
      </c>
      <c r="X101" s="32" t="s">
        <v>41</v>
      </c>
      <c r="Y101" s="32" t="s">
        <v>41</v>
      </c>
      <c r="Z101" s="32" t="s">
        <v>42</v>
      </c>
      <c r="AA101" s="32" t="s">
        <v>41</v>
      </c>
      <c r="AB101" s="39" t="s">
        <v>532</v>
      </c>
      <c r="AC101" s="27"/>
      <c r="AD101" s="27"/>
      <c r="AE101" s="27"/>
      <c r="AF101" s="28" t="s">
        <v>531</v>
      </c>
      <c r="AG101" s="28">
        <f t="shared" si="1"/>
        <v>2</v>
      </c>
      <c r="AH101" s="29" t="str">
        <f t="shared" si="2"/>
        <v>KK-120032</v>
      </c>
      <c r="AI101" s="28">
        <v>1290350252</v>
      </c>
      <c r="AJ101" s="30">
        <f>IFERROR(VLOOKUP($C101,#REF!,2,FALSE)*1000000000,0)+IFERROR(VLOOKUP($D101,#REF!,2,FALSE)*1000000,0)+IFERROR(VLOOKUP($E101,#REF!,2,FALSE)*1000,0)+IFERROR(VLOOKUP($F101,#REF!,2,FALSE),0)</f>
        <v>0</v>
      </c>
    </row>
    <row r="102" spans="1:36" s="28" customFormat="1" ht="27" customHeight="1" x14ac:dyDescent="0.15">
      <c r="A102" s="31" t="s">
        <v>32</v>
      </c>
      <c r="B102" s="32">
        <v>98</v>
      </c>
      <c r="C102" s="33" t="s">
        <v>33</v>
      </c>
      <c r="D102" s="33" t="s">
        <v>470</v>
      </c>
      <c r="E102" s="34" t="s">
        <v>470</v>
      </c>
      <c r="F102" s="34" t="s">
        <v>504</v>
      </c>
      <c r="G102" s="33" t="s">
        <v>533</v>
      </c>
      <c r="H102" s="35" t="s">
        <v>534</v>
      </c>
      <c r="I102" s="32">
        <v>214006.6</v>
      </c>
      <c r="J102" s="32">
        <v>1288682.6000000001</v>
      </c>
      <c r="K102" s="32" t="s">
        <v>535</v>
      </c>
      <c r="L102" s="36">
        <f t="shared" si="3"/>
        <v>0.83393381737287364</v>
      </c>
      <c r="M102" s="32"/>
      <c r="N102" s="32" t="s">
        <v>38</v>
      </c>
      <c r="O102" s="32"/>
      <c r="P102" s="37" t="s">
        <v>536</v>
      </c>
      <c r="Q102" s="32" t="s">
        <v>105</v>
      </c>
      <c r="R102" s="32"/>
      <c r="S102" s="32"/>
      <c r="T102" s="32" t="s">
        <v>40</v>
      </c>
      <c r="U102" s="32" t="s">
        <v>41</v>
      </c>
      <c r="V102" s="32" t="s">
        <v>41</v>
      </c>
      <c r="W102" s="32" t="s">
        <v>41</v>
      </c>
      <c r="X102" s="32" t="s">
        <v>42</v>
      </c>
      <c r="Y102" s="32" t="s">
        <v>42</v>
      </c>
      <c r="Z102" s="32" t="s">
        <v>509</v>
      </c>
      <c r="AA102" s="32" t="s">
        <v>41</v>
      </c>
      <c r="AB102" s="39" t="s">
        <v>537</v>
      </c>
      <c r="AC102" s="27"/>
      <c r="AD102" s="27"/>
      <c r="AE102" s="27"/>
      <c r="AF102" s="28" t="s">
        <v>536</v>
      </c>
      <c r="AG102" s="28">
        <f t="shared" ref="AG102:AG180" si="4">LEN(LEFT(AF102,FIND("-",AF102)-1))</f>
        <v>2</v>
      </c>
      <c r="AH102" s="29" t="str">
        <f t="shared" ref="AH102:AH180" si="5">LEFT(AF102,FIND("-",AF102)+6)</f>
        <v>KK-150058</v>
      </c>
      <c r="AI102" s="28">
        <v>1290350252</v>
      </c>
      <c r="AJ102" s="30">
        <f>IFERROR(VLOOKUP($C102,#REF!,2,FALSE)*1000000000,0)+IFERROR(VLOOKUP($D102,#REF!,2,FALSE)*1000000,0)+IFERROR(VLOOKUP($E102,#REF!,2,FALSE)*1000,0)+IFERROR(VLOOKUP($F102,#REF!,2,FALSE),0)</f>
        <v>0</v>
      </c>
    </row>
    <row r="103" spans="1:36" s="28" customFormat="1" ht="27" customHeight="1" x14ac:dyDescent="0.15">
      <c r="A103" s="31" t="s">
        <v>32</v>
      </c>
      <c r="B103" s="32">
        <v>99</v>
      </c>
      <c r="C103" s="33" t="s">
        <v>33</v>
      </c>
      <c r="D103" s="33" t="s">
        <v>470</v>
      </c>
      <c r="E103" s="34" t="s">
        <v>470</v>
      </c>
      <c r="F103" s="34" t="s">
        <v>504</v>
      </c>
      <c r="G103" s="33" t="s">
        <v>538</v>
      </c>
      <c r="H103" s="35" t="s">
        <v>539</v>
      </c>
      <c r="I103" s="32">
        <v>7365251.2000000002</v>
      </c>
      <c r="J103" s="32">
        <v>8052120</v>
      </c>
      <c r="K103" s="32" t="s">
        <v>540</v>
      </c>
      <c r="L103" s="36">
        <f t="shared" si="3"/>
        <v>8.530285191974285E-2</v>
      </c>
      <c r="M103" s="32"/>
      <c r="N103" s="32" t="s">
        <v>38</v>
      </c>
      <c r="O103" s="32"/>
      <c r="P103" s="37" t="s">
        <v>541</v>
      </c>
      <c r="Q103" s="32" t="s">
        <v>105</v>
      </c>
      <c r="R103" s="32"/>
      <c r="S103" s="32"/>
      <c r="T103" s="32" t="s">
        <v>40</v>
      </c>
      <c r="U103" s="32" t="s">
        <v>41</v>
      </c>
      <c r="V103" s="32" t="s">
        <v>41</v>
      </c>
      <c r="W103" s="32" t="s">
        <v>42</v>
      </c>
      <c r="X103" s="32" t="s">
        <v>42</v>
      </c>
      <c r="Y103" s="32" t="s">
        <v>41</v>
      </c>
      <c r="Z103" s="32" t="s">
        <v>509</v>
      </c>
      <c r="AA103" s="32" t="s">
        <v>41</v>
      </c>
      <c r="AB103" s="39" t="s">
        <v>542</v>
      </c>
      <c r="AC103" s="27"/>
      <c r="AD103" s="27"/>
      <c r="AE103" s="27"/>
      <c r="AF103" s="28" t="s">
        <v>541</v>
      </c>
      <c r="AG103" s="28">
        <f t="shared" si="4"/>
        <v>2</v>
      </c>
      <c r="AH103" s="29" t="str">
        <f t="shared" si="5"/>
        <v>KT-150096</v>
      </c>
      <c r="AI103" s="28">
        <v>1290350252</v>
      </c>
      <c r="AJ103" s="30">
        <f>IFERROR(VLOOKUP($C103,#REF!,2,FALSE)*1000000000,0)+IFERROR(VLOOKUP($D103,#REF!,2,FALSE)*1000000,0)+IFERROR(VLOOKUP($E103,#REF!,2,FALSE)*1000,0)+IFERROR(VLOOKUP($F103,#REF!,2,FALSE),0)</f>
        <v>0</v>
      </c>
    </row>
    <row r="104" spans="1:36" s="28" customFormat="1" ht="27" customHeight="1" x14ac:dyDescent="0.15">
      <c r="A104" s="31" t="s">
        <v>32</v>
      </c>
      <c r="B104" s="32">
        <v>100</v>
      </c>
      <c r="C104" s="33" t="s">
        <v>33</v>
      </c>
      <c r="D104" s="33" t="s">
        <v>470</v>
      </c>
      <c r="E104" s="34" t="s">
        <v>470</v>
      </c>
      <c r="F104" s="34" t="s">
        <v>504</v>
      </c>
      <c r="G104" s="33" t="s">
        <v>543</v>
      </c>
      <c r="H104" s="35" t="s">
        <v>544</v>
      </c>
      <c r="I104" s="32">
        <v>980000</v>
      </c>
      <c r="J104" s="32">
        <v>1350000</v>
      </c>
      <c r="K104" s="32" t="s">
        <v>545</v>
      </c>
      <c r="L104" s="36">
        <f t="shared" si="3"/>
        <v>0.27407407407407403</v>
      </c>
      <c r="M104" s="32"/>
      <c r="N104" s="32" t="s">
        <v>38</v>
      </c>
      <c r="O104" s="32"/>
      <c r="P104" s="37" t="s">
        <v>546</v>
      </c>
      <c r="Q104" s="32" t="s">
        <v>105</v>
      </c>
      <c r="R104" s="32"/>
      <c r="S104" s="32"/>
      <c r="T104" s="32" t="s">
        <v>40</v>
      </c>
      <c r="U104" s="32" t="s">
        <v>41</v>
      </c>
      <c r="V104" s="32" t="s">
        <v>41</v>
      </c>
      <c r="W104" s="32" t="s">
        <v>41</v>
      </c>
      <c r="X104" s="32" t="s">
        <v>42</v>
      </c>
      <c r="Y104" s="32" t="s">
        <v>41</v>
      </c>
      <c r="Z104" s="32" t="s">
        <v>509</v>
      </c>
      <c r="AA104" s="32" t="s">
        <v>41</v>
      </c>
      <c r="AB104" s="39" t="s">
        <v>547</v>
      </c>
      <c r="AC104" s="27"/>
      <c r="AD104" s="27"/>
      <c r="AE104" s="27"/>
      <c r="AF104" s="28" t="s">
        <v>546</v>
      </c>
      <c r="AG104" s="28">
        <f t="shared" si="4"/>
        <v>2</v>
      </c>
      <c r="AH104" s="29" t="str">
        <f t="shared" si="5"/>
        <v>QS-090020</v>
      </c>
      <c r="AI104" s="28">
        <v>1290350252</v>
      </c>
      <c r="AJ104" s="30">
        <f>IFERROR(VLOOKUP($C104,#REF!,2,FALSE)*1000000000,0)+IFERROR(VLOOKUP($D104,#REF!,2,FALSE)*1000000,0)+IFERROR(VLOOKUP($E104,#REF!,2,FALSE)*1000,0)+IFERROR(VLOOKUP($F104,#REF!,2,FALSE),0)</f>
        <v>0</v>
      </c>
    </row>
    <row r="105" spans="1:36" s="28" customFormat="1" ht="27" customHeight="1" x14ac:dyDescent="0.15">
      <c r="A105" s="31" t="s">
        <v>32</v>
      </c>
      <c r="B105" s="32">
        <v>101</v>
      </c>
      <c r="C105" s="33" t="s">
        <v>33</v>
      </c>
      <c r="D105" s="33" t="s">
        <v>470</v>
      </c>
      <c r="E105" s="33" t="s">
        <v>470</v>
      </c>
      <c r="F105" s="33" t="s">
        <v>504</v>
      </c>
      <c r="G105" s="33" t="s">
        <v>548</v>
      </c>
      <c r="H105" s="33" t="s">
        <v>549</v>
      </c>
      <c r="I105" s="32">
        <v>38613.480000000003</v>
      </c>
      <c r="J105" s="32">
        <v>41393.800000000003</v>
      </c>
      <c r="K105" s="32" t="s">
        <v>279</v>
      </c>
      <c r="L105" s="36">
        <f t="shared" si="3"/>
        <v>6.7167546830684821E-2</v>
      </c>
      <c r="M105" s="32"/>
      <c r="N105" s="32" t="s">
        <v>38</v>
      </c>
      <c r="O105" s="32"/>
      <c r="P105" s="37" t="s">
        <v>550</v>
      </c>
      <c r="Q105" s="32" t="s">
        <v>130</v>
      </c>
      <c r="R105" s="32"/>
      <c r="S105" s="32"/>
      <c r="T105" s="32" t="s">
        <v>40</v>
      </c>
      <c r="U105" s="42" t="s">
        <v>176</v>
      </c>
      <c r="V105" s="42" t="s">
        <v>176</v>
      </c>
      <c r="W105" s="42" t="s">
        <v>176</v>
      </c>
      <c r="X105" s="42" t="s">
        <v>175</v>
      </c>
      <c r="Y105" s="42" t="s">
        <v>176</v>
      </c>
      <c r="Z105" s="42" t="s">
        <v>515</v>
      </c>
      <c r="AA105" s="42" t="s">
        <v>176</v>
      </c>
      <c r="AB105" s="45" t="s">
        <v>551</v>
      </c>
      <c r="AC105" s="27"/>
      <c r="AD105" s="27"/>
      <c r="AE105" s="27"/>
      <c r="AF105" s="28" t="s">
        <v>550</v>
      </c>
      <c r="AG105" s="28">
        <f t="shared" si="4"/>
        <v>2</v>
      </c>
      <c r="AH105" s="29" t="str">
        <f t="shared" si="5"/>
        <v>KT-170034</v>
      </c>
      <c r="AI105" s="28">
        <v>1290350252</v>
      </c>
      <c r="AJ105" s="30">
        <f>IFERROR(VLOOKUP($C105,#REF!,2,FALSE)*1000000000,0)+IFERROR(VLOOKUP($D105,#REF!,2,FALSE)*1000000,0)+IFERROR(VLOOKUP($E105,#REF!,2,FALSE)*1000,0)+IFERROR(VLOOKUP($F105,#REF!,2,FALSE),0)</f>
        <v>0</v>
      </c>
    </row>
    <row r="106" spans="1:36" s="28" customFormat="1" ht="27" customHeight="1" x14ac:dyDescent="0.15">
      <c r="A106" s="31" t="s">
        <v>32</v>
      </c>
      <c r="B106" s="32">
        <v>102</v>
      </c>
      <c r="C106" s="33" t="s">
        <v>33</v>
      </c>
      <c r="D106" s="33" t="s">
        <v>470</v>
      </c>
      <c r="E106" s="33" t="s">
        <v>470</v>
      </c>
      <c r="F106" s="33" t="s">
        <v>504</v>
      </c>
      <c r="G106" s="33" t="s">
        <v>552</v>
      </c>
      <c r="H106" s="33" t="s">
        <v>553</v>
      </c>
      <c r="I106" s="32">
        <v>45851.19</v>
      </c>
      <c r="J106" s="32">
        <v>52817.7</v>
      </c>
      <c r="K106" s="32" t="s">
        <v>279</v>
      </c>
      <c r="L106" s="36">
        <f t="shared" si="3"/>
        <v>0.13189726171340277</v>
      </c>
      <c r="M106" s="32"/>
      <c r="N106" s="32" t="s">
        <v>38</v>
      </c>
      <c r="O106" s="32" t="s">
        <v>38</v>
      </c>
      <c r="P106" s="37" t="s">
        <v>554</v>
      </c>
      <c r="Q106" s="32" t="s">
        <v>130</v>
      </c>
      <c r="R106" s="32" t="s">
        <v>130</v>
      </c>
      <c r="S106" s="32" t="s">
        <v>130</v>
      </c>
      <c r="T106" s="32" t="s">
        <v>158</v>
      </c>
      <c r="U106" s="42" t="s">
        <v>176</v>
      </c>
      <c r="V106" s="42" t="s">
        <v>176</v>
      </c>
      <c r="W106" s="42" t="s">
        <v>176</v>
      </c>
      <c r="X106" s="42" t="s">
        <v>176</v>
      </c>
      <c r="Y106" s="42" t="s">
        <v>176</v>
      </c>
      <c r="Z106" s="42" t="s">
        <v>175</v>
      </c>
      <c r="AA106" s="42" t="s">
        <v>176</v>
      </c>
      <c r="AB106" s="45" t="s">
        <v>555</v>
      </c>
      <c r="AC106" s="27"/>
      <c r="AD106" s="27"/>
      <c r="AE106" s="27"/>
      <c r="AF106" s="28" t="s">
        <v>554</v>
      </c>
      <c r="AG106" s="28">
        <f t="shared" si="4"/>
        <v>2</v>
      </c>
      <c r="AH106" s="29" t="str">
        <f t="shared" si="5"/>
        <v>KT-170068</v>
      </c>
      <c r="AI106" s="28">
        <v>1290350252</v>
      </c>
      <c r="AJ106" s="30">
        <f>IFERROR(VLOOKUP($C106,#REF!,2,FALSE)*1000000000,0)+IFERROR(VLOOKUP($D106,#REF!,2,FALSE)*1000000,0)+IFERROR(VLOOKUP($E106,#REF!,2,FALSE)*1000,0)+IFERROR(VLOOKUP($F106,#REF!,2,FALSE),0)</f>
        <v>0</v>
      </c>
    </row>
    <row r="107" spans="1:36" s="28" customFormat="1" ht="27" customHeight="1" x14ac:dyDescent="0.15">
      <c r="A107" s="31" t="s">
        <v>32</v>
      </c>
      <c r="B107" s="32">
        <v>103</v>
      </c>
      <c r="C107" s="33" t="s">
        <v>33</v>
      </c>
      <c r="D107" s="33" t="s">
        <v>470</v>
      </c>
      <c r="E107" s="33" t="s">
        <v>470</v>
      </c>
      <c r="F107" s="33" t="s">
        <v>504</v>
      </c>
      <c r="G107" s="33" t="s">
        <v>556</v>
      </c>
      <c r="H107" s="33" t="s">
        <v>557</v>
      </c>
      <c r="I107" s="32">
        <v>23782.799999999999</v>
      </c>
      <c r="J107" s="32">
        <v>81102</v>
      </c>
      <c r="K107" s="32" t="s">
        <v>156</v>
      </c>
      <c r="L107" s="36">
        <f t="shared" si="3"/>
        <v>0.70675445735000375</v>
      </c>
      <c r="M107" s="32" t="s">
        <v>38</v>
      </c>
      <c r="N107" s="32" t="s">
        <v>38</v>
      </c>
      <c r="O107" s="32" t="s">
        <v>38</v>
      </c>
      <c r="P107" s="37" t="s">
        <v>558</v>
      </c>
      <c r="Q107" s="32" t="s">
        <v>130</v>
      </c>
      <c r="R107" s="32" t="s">
        <v>130</v>
      </c>
      <c r="S107" s="32" t="s">
        <v>130</v>
      </c>
      <c r="T107" s="32" t="s">
        <v>158</v>
      </c>
      <c r="U107" s="42" t="s">
        <v>176</v>
      </c>
      <c r="V107" s="42" t="s">
        <v>176</v>
      </c>
      <c r="W107" s="42" t="s">
        <v>175</v>
      </c>
      <c r="X107" s="42" t="s">
        <v>175</v>
      </c>
      <c r="Y107" s="42" t="s">
        <v>176</v>
      </c>
      <c r="Z107" s="42" t="s">
        <v>175</v>
      </c>
      <c r="AA107" s="42" t="s">
        <v>176</v>
      </c>
      <c r="AB107" s="45" t="s">
        <v>559</v>
      </c>
      <c r="AC107" s="27"/>
      <c r="AD107" s="27"/>
      <c r="AE107" s="27"/>
      <c r="AF107" s="28" t="s">
        <v>558</v>
      </c>
      <c r="AG107" s="28">
        <f t="shared" si="4"/>
        <v>2</v>
      </c>
      <c r="AH107" s="29" t="str">
        <f t="shared" si="5"/>
        <v>HK-160009</v>
      </c>
      <c r="AI107" s="28">
        <v>1290350252</v>
      </c>
      <c r="AJ107" s="30">
        <f>IFERROR(VLOOKUP($C107,#REF!,2,FALSE)*1000000000,0)+IFERROR(VLOOKUP($D107,#REF!,2,FALSE)*1000000,0)+IFERROR(VLOOKUP($E107,#REF!,2,FALSE)*1000,0)+IFERROR(VLOOKUP($F107,#REF!,2,FALSE),0)</f>
        <v>0</v>
      </c>
    </row>
    <row r="108" spans="1:36" s="28" customFormat="1" ht="27" customHeight="1" x14ac:dyDescent="0.15">
      <c r="A108" s="31" t="s">
        <v>32</v>
      </c>
      <c r="B108" s="32">
        <v>104</v>
      </c>
      <c r="C108" s="33" t="s">
        <v>33</v>
      </c>
      <c r="D108" s="33" t="s">
        <v>470</v>
      </c>
      <c r="E108" s="33" t="s">
        <v>470</v>
      </c>
      <c r="F108" s="33" t="s">
        <v>504</v>
      </c>
      <c r="G108" s="33" t="s">
        <v>560</v>
      </c>
      <c r="H108" s="33" t="s">
        <v>561</v>
      </c>
      <c r="I108" s="32">
        <v>189820</v>
      </c>
      <c r="J108" s="32">
        <v>385796</v>
      </c>
      <c r="K108" s="32" t="s">
        <v>562</v>
      </c>
      <c r="L108" s="43">
        <f t="shared" si="3"/>
        <v>0.50797830978029834</v>
      </c>
      <c r="M108" s="32"/>
      <c r="N108" s="32" t="s">
        <v>38</v>
      </c>
      <c r="O108" s="32"/>
      <c r="P108" s="37" t="s">
        <v>563</v>
      </c>
      <c r="Q108" s="32"/>
      <c r="R108" s="32"/>
      <c r="S108" s="32"/>
      <c r="T108" s="32" t="s">
        <v>158</v>
      </c>
      <c r="U108" s="42" t="s">
        <v>176</v>
      </c>
      <c r="V108" s="42" t="s">
        <v>176</v>
      </c>
      <c r="W108" s="42" t="s">
        <v>175</v>
      </c>
      <c r="X108" s="42" t="s">
        <v>176</v>
      </c>
      <c r="Y108" s="42" t="s">
        <v>176</v>
      </c>
      <c r="Z108" s="42" t="s">
        <v>175</v>
      </c>
      <c r="AA108" s="42" t="s">
        <v>176</v>
      </c>
      <c r="AB108" s="45" t="s">
        <v>564</v>
      </c>
      <c r="AC108" s="27"/>
      <c r="AD108" s="27"/>
      <c r="AE108" s="27"/>
      <c r="AF108" s="28" t="s">
        <v>563</v>
      </c>
      <c r="AG108" s="28">
        <f t="shared" si="4"/>
        <v>2</v>
      </c>
      <c r="AH108" s="29" t="str">
        <f t="shared" si="5"/>
        <v>KT-170069</v>
      </c>
      <c r="AJ108" s="30">
        <f>IFERROR(VLOOKUP($C108,#REF!,2,FALSE)*1000000000,0)+IFERROR(VLOOKUP($D108,#REF!,2,FALSE)*1000000,0)+IFERROR(VLOOKUP($E108,#REF!,2,FALSE)*1000,0)+IFERROR(VLOOKUP($F108,#REF!,2,FALSE),0)</f>
        <v>0</v>
      </c>
    </row>
    <row r="109" spans="1:36" s="28" customFormat="1" ht="27" customHeight="1" x14ac:dyDescent="0.15">
      <c r="A109" s="31" t="s">
        <v>32</v>
      </c>
      <c r="B109" s="32">
        <v>105</v>
      </c>
      <c r="C109" s="33" t="s">
        <v>33</v>
      </c>
      <c r="D109" s="33" t="s">
        <v>470</v>
      </c>
      <c r="E109" s="34" t="s">
        <v>470</v>
      </c>
      <c r="F109" s="33" t="s">
        <v>387</v>
      </c>
      <c r="G109" s="33" t="s">
        <v>565</v>
      </c>
      <c r="H109" s="35" t="s">
        <v>566</v>
      </c>
      <c r="I109" s="32">
        <v>3855000</v>
      </c>
      <c r="J109" s="32">
        <v>7077120</v>
      </c>
      <c r="K109" s="32" t="s">
        <v>567</v>
      </c>
      <c r="L109" s="36">
        <f t="shared" si="3"/>
        <v>0.45528689636462294</v>
      </c>
      <c r="M109" s="32"/>
      <c r="N109" s="32" t="s">
        <v>47</v>
      </c>
      <c r="O109" s="32"/>
      <c r="P109" s="40" t="s">
        <v>568</v>
      </c>
      <c r="Q109" s="32"/>
      <c r="R109" s="32"/>
      <c r="S109" s="32"/>
      <c r="T109" s="32" t="s">
        <v>40</v>
      </c>
      <c r="U109" s="32" t="s">
        <v>41</v>
      </c>
      <c r="V109" s="32" t="s">
        <v>42</v>
      </c>
      <c r="W109" s="32" t="s">
        <v>42</v>
      </c>
      <c r="X109" s="32" t="s">
        <v>41</v>
      </c>
      <c r="Y109" s="32" t="s">
        <v>42</v>
      </c>
      <c r="Z109" s="32" t="s">
        <v>41</v>
      </c>
      <c r="AA109" s="32" t="s">
        <v>42</v>
      </c>
      <c r="AB109" s="39" t="s">
        <v>569</v>
      </c>
      <c r="AC109" s="27"/>
      <c r="AD109" s="27"/>
      <c r="AE109" s="27"/>
      <c r="AF109" s="28" t="s">
        <v>568</v>
      </c>
      <c r="AG109" s="28">
        <f t="shared" si="4"/>
        <v>2</v>
      </c>
      <c r="AH109" s="29" t="str">
        <f t="shared" si="5"/>
        <v>HK-100009</v>
      </c>
      <c r="AI109" s="28">
        <v>1290350253</v>
      </c>
      <c r="AJ109" s="30">
        <f>IFERROR(VLOOKUP($C109,#REF!,2,FALSE)*1000000000,0)+IFERROR(VLOOKUP($D109,#REF!,2,FALSE)*1000000,0)+IFERROR(VLOOKUP($E109,#REF!,2,FALSE)*1000,0)+IFERROR(VLOOKUP($F109,#REF!,2,FALSE),0)</f>
        <v>0</v>
      </c>
    </row>
    <row r="110" spans="1:36" s="28" customFormat="1" ht="27" customHeight="1" x14ac:dyDescent="0.15">
      <c r="A110" s="31" t="s">
        <v>32</v>
      </c>
      <c r="B110" s="32">
        <v>106</v>
      </c>
      <c r="C110" s="33" t="s">
        <v>33</v>
      </c>
      <c r="D110" s="33" t="s">
        <v>470</v>
      </c>
      <c r="E110" s="51" t="s">
        <v>470</v>
      </c>
      <c r="F110" s="33" t="s">
        <v>387</v>
      </c>
      <c r="G110" s="33" t="s">
        <v>570</v>
      </c>
      <c r="H110" s="35" t="s">
        <v>571</v>
      </c>
      <c r="I110" s="32">
        <v>41820</v>
      </c>
      <c r="J110" s="32">
        <v>182000</v>
      </c>
      <c r="K110" s="32" t="s">
        <v>290</v>
      </c>
      <c r="L110" s="36">
        <f t="shared" si="3"/>
        <v>0.77021978021978021</v>
      </c>
      <c r="M110" s="32"/>
      <c r="N110" s="32" t="s">
        <v>47</v>
      </c>
      <c r="O110" s="32"/>
      <c r="P110" s="37" t="s">
        <v>572</v>
      </c>
      <c r="Q110" s="32"/>
      <c r="R110" s="32"/>
      <c r="S110" s="32"/>
      <c r="T110" s="32" t="s">
        <v>40</v>
      </c>
      <c r="U110" s="32" t="s">
        <v>41</v>
      </c>
      <c r="V110" s="32" t="s">
        <v>41</v>
      </c>
      <c r="W110" s="32" t="s">
        <v>42</v>
      </c>
      <c r="X110" s="32" t="s">
        <v>42</v>
      </c>
      <c r="Y110" s="32" t="s">
        <v>41</v>
      </c>
      <c r="Z110" s="32" t="s">
        <v>42</v>
      </c>
      <c r="AA110" s="32" t="s">
        <v>41</v>
      </c>
      <c r="AB110" s="39" t="s">
        <v>573</v>
      </c>
      <c r="AC110" s="27"/>
      <c r="AD110" s="27"/>
      <c r="AE110" s="27"/>
      <c r="AF110" s="28" t="s">
        <v>574</v>
      </c>
      <c r="AG110" s="28">
        <f t="shared" si="4"/>
        <v>2</v>
      </c>
      <c r="AH110" s="29" t="str">
        <f t="shared" si="5"/>
        <v>HK-130011</v>
      </c>
      <c r="AI110" s="28">
        <v>1290350253</v>
      </c>
      <c r="AJ110" s="30">
        <f>IFERROR(VLOOKUP($C110,#REF!,2,FALSE)*1000000000,0)+IFERROR(VLOOKUP($D110,#REF!,2,FALSE)*1000000,0)+IFERROR(VLOOKUP($E110,#REF!,2,FALSE)*1000,0)+IFERROR(VLOOKUP($F110,#REF!,2,FALSE),0)</f>
        <v>0</v>
      </c>
    </row>
    <row r="111" spans="1:36" s="28" customFormat="1" ht="27" customHeight="1" x14ac:dyDescent="0.15">
      <c r="A111" s="31" t="s">
        <v>32</v>
      </c>
      <c r="B111" s="32">
        <v>107</v>
      </c>
      <c r="C111" s="33" t="s">
        <v>33</v>
      </c>
      <c r="D111" s="33" t="s">
        <v>470</v>
      </c>
      <c r="E111" s="34" t="s">
        <v>470</v>
      </c>
      <c r="F111" s="33" t="s">
        <v>387</v>
      </c>
      <c r="G111" s="33" t="s">
        <v>575</v>
      </c>
      <c r="H111" s="35" t="s">
        <v>576</v>
      </c>
      <c r="I111" s="32">
        <v>38000</v>
      </c>
      <c r="J111" s="32">
        <v>550000</v>
      </c>
      <c r="K111" s="32" t="s">
        <v>577</v>
      </c>
      <c r="L111" s="36">
        <f t="shared" si="3"/>
        <v>0.93090909090909091</v>
      </c>
      <c r="M111" s="32"/>
      <c r="N111" s="32" t="s">
        <v>47</v>
      </c>
      <c r="O111" s="32"/>
      <c r="P111" s="40" t="s">
        <v>578</v>
      </c>
      <c r="Q111" s="32" t="s">
        <v>579</v>
      </c>
      <c r="R111" s="32"/>
      <c r="S111" s="32"/>
      <c r="T111" s="32" t="s">
        <v>40</v>
      </c>
      <c r="U111" s="32" t="s">
        <v>75</v>
      </c>
      <c r="V111" s="32" t="s">
        <v>41</v>
      </c>
      <c r="W111" s="32" t="s">
        <v>42</v>
      </c>
      <c r="X111" s="32" t="s">
        <v>42</v>
      </c>
      <c r="Y111" s="32" t="s">
        <v>42</v>
      </c>
      <c r="Z111" s="32" t="s">
        <v>42</v>
      </c>
      <c r="AA111" s="32" t="s">
        <v>41</v>
      </c>
      <c r="AB111" s="39" t="s">
        <v>580</v>
      </c>
      <c r="AC111" s="27"/>
      <c r="AD111" s="27"/>
      <c r="AE111" s="27"/>
      <c r="AF111" s="28" t="s">
        <v>578</v>
      </c>
      <c r="AG111" s="28">
        <f t="shared" si="4"/>
        <v>2</v>
      </c>
      <c r="AH111" s="29" t="str">
        <f t="shared" si="5"/>
        <v>KT-100110</v>
      </c>
      <c r="AI111" s="28">
        <v>1290350253</v>
      </c>
      <c r="AJ111" s="30">
        <f>IFERROR(VLOOKUP($C111,#REF!,2,FALSE)*1000000000,0)+IFERROR(VLOOKUP($D111,#REF!,2,FALSE)*1000000,0)+IFERROR(VLOOKUP($E111,#REF!,2,FALSE)*1000,0)+IFERROR(VLOOKUP($F111,#REF!,2,FALSE),0)</f>
        <v>0</v>
      </c>
    </row>
    <row r="112" spans="1:36" s="28" customFormat="1" ht="27" customHeight="1" x14ac:dyDescent="0.15">
      <c r="A112" s="31" t="s">
        <v>32</v>
      </c>
      <c r="B112" s="32">
        <v>108</v>
      </c>
      <c r="C112" s="33" t="s">
        <v>33</v>
      </c>
      <c r="D112" s="33" t="s">
        <v>470</v>
      </c>
      <c r="E112" s="34" t="s">
        <v>470</v>
      </c>
      <c r="F112" s="34" t="s">
        <v>387</v>
      </c>
      <c r="G112" s="33" t="s">
        <v>581</v>
      </c>
      <c r="H112" s="35" t="s">
        <v>582</v>
      </c>
      <c r="I112" s="32">
        <v>1630000</v>
      </c>
      <c r="J112" s="32">
        <v>8136000</v>
      </c>
      <c r="K112" s="32" t="s">
        <v>583</v>
      </c>
      <c r="L112" s="36">
        <f t="shared" si="3"/>
        <v>0.79965585054080623</v>
      </c>
      <c r="M112" s="32"/>
      <c r="N112" s="32" t="s">
        <v>47</v>
      </c>
      <c r="O112" s="32"/>
      <c r="P112" s="37" t="s">
        <v>584</v>
      </c>
      <c r="Q112" s="38"/>
      <c r="R112" s="32"/>
      <c r="S112" s="32"/>
      <c r="T112" s="32" t="s">
        <v>40</v>
      </c>
      <c r="U112" s="32" t="s">
        <v>41</v>
      </c>
      <c r="V112" s="32" t="s">
        <v>42</v>
      </c>
      <c r="W112" s="32" t="s">
        <v>42</v>
      </c>
      <c r="X112" s="32" t="s">
        <v>41</v>
      </c>
      <c r="Y112" s="32" t="s">
        <v>41</v>
      </c>
      <c r="Z112" s="32" t="s">
        <v>42</v>
      </c>
      <c r="AA112" s="32" t="s">
        <v>42</v>
      </c>
      <c r="AB112" s="39" t="s">
        <v>585</v>
      </c>
      <c r="AC112" s="27"/>
      <c r="AD112" s="27"/>
      <c r="AE112" s="27"/>
      <c r="AF112" s="28" t="s">
        <v>584</v>
      </c>
      <c r="AG112" s="28">
        <f t="shared" si="4"/>
        <v>2</v>
      </c>
      <c r="AH112" s="29" t="str">
        <f t="shared" si="5"/>
        <v>KT-120092</v>
      </c>
      <c r="AI112" s="28">
        <v>1290350253</v>
      </c>
      <c r="AJ112" s="30">
        <f>IFERROR(VLOOKUP($C112,#REF!,2,FALSE)*1000000000,0)+IFERROR(VLOOKUP($D112,#REF!,2,FALSE)*1000000,0)+IFERROR(VLOOKUP($E112,#REF!,2,FALSE)*1000,0)+IFERROR(VLOOKUP($F112,#REF!,2,FALSE),0)</f>
        <v>0</v>
      </c>
    </row>
    <row r="113" spans="1:36" s="28" customFormat="1" ht="27" customHeight="1" x14ac:dyDescent="0.15">
      <c r="A113" s="31" t="s">
        <v>32</v>
      </c>
      <c r="B113" s="32">
        <v>109</v>
      </c>
      <c r="C113" s="33" t="s">
        <v>33</v>
      </c>
      <c r="D113" s="33" t="s">
        <v>470</v>
      </c>
      <c r="E113" s="34" t="s">
        <v>470</v>
      </c>
      <c r="F113" s="34" t="s">
        <v>387</v>
      </c>
      <c r="G113" s="33" t="s">
        <v>586</v>
      </c>
      <c r="H113" s="35" t="s">
        <v>587</v>
      </c>
      <c r="I113" s="32">
        <v>2093407</v>
      </c>
      <c r="J113" s="32">
        <v>979107</v>
      </c>
      <c r="K113" s="32" t="s">
        <v>478</v>
      </c>
      <c r="L113" s="36">
        <f t="shared" si="3"/>
        <v>-1.1380778607445357</v>
      </c>
      <c r="M113" s="32"/>
      <c r="N113" s="32" t="s">
        <v>47</v>
      </c>
      <c r="O113" s="32"/>
      <c r="P113" s="37" t="s">
        <v>588</v>
      </c>
      <c r="Q113" s="32"/>
      <c r="R113" s="32"/>
      <c r="S113" s="32"/>
      <c r="T113" s="32" t="s">
        <v>40</v>
      </c>
      <c r="U113" s="32" t="s">
        <v>74</v>
      </c>
      <c r="V113" s="32" t="s">
        <v>42</v>
      </c>
      <c r="W113" s="32" t="s">
        <v>42</v>
      </c>
      <c r="X113" s="32" t="s">
        <v>41</v>
      </c>
      <c r="Y113" s="32" t="s">
        <v>42</v>
      </c>
      <c r="Z113" s="32" t="s">
        <v>42</v>
      </c>
      <c r="AA113" s="32" t="s">
        <v>42</v>
      </c>
      <c r="AB113" s="39" t="s">
        <v>589</v>
      </c>
      <c r="AC113" s="27"/>
      <c r="AD113" s="27"/>
      <c r="AE113" s="27"/>
      <c r="AF113" s="28" t="s">
        <v>588</v>
      </c>
      <c r="AG113" s="28">
        <f t="shared" si="4"/>
        <v>2</v>
      </c>
      <c r="AH113" s="29" t="str">
        <f t="shared" si="5"/>
        <v>KT-120127</v>
      </c>
      <c r="AI113" s="28">
        <v>1290350253</v>
      </c>
      <c r="AJ113" s="30">
        <f>IFERROR(VLOOKUP($C113,#REF!,2,FALSE)*1000000000,0)+IFERROR(VLOOKUP($D113,#REF!,2,FALSE)*1000000,0)+IFERROR(VLOOKUP($E113,#REF!,2,FALSE)*1000,0)+IFERROR(VLOOKUP($F113,#REF!,2,FALSE),0)</f>
        <v>0</v>
      </c>
    </row>
    <row r="114" spans="1:36" s="28" customFormat="1" ht="27" customHeight="1" x14ac:dyDescent="0.15">
      <c r="A114" s="31" t="s">
        <v>32</v>
      </c>
      <c r="B114" s="32">
        <v>110</v>
      </c>
      <c r="C114" s="33" t="s">
        <v>33</v>
      </c>
      <c r="D114" s="33" t="s">
        <v>470</v>
      </c>
      <c r="E114" s="34" t="s">
        <v>470</v>
      </c>
      <c r="F114" s="34" t="s">
        <v>387</v>
      </c>
      <c r="G114" s="33" t="s">
        <v>590</v>
      </c>
      <c r="H114" s="35" t="s">
        <v>591</v>
      </c>
      <c r="I114" s="32">
        <v>13000</v>
      </c>
      <c r="J114" s="32">
        <v>500000</v>
      </c>
      <c r="K114" s="32" t="s">
        <v>592</v>
      </c>
      <c r="L114" s="43">
        <f t="shared" si="3"/>
        <v>0.97399999999999998</v>
      </c>
      <c r="M114" s="32"/>
      <c r="N114" s="32" t="s">
        <v>47</v>
      </c>
      <c r="O114" s="32"/>
      <c r="P114" s="37" t="s">
        <v>593</v>
      </c>
      <c r="Q114" s="32"/>
      <c r="R114" s="32"/>
      <c r="S114" s="32"/>
      <c r="T114" s="32" t="s">
        <v>40</v>
      </c>
      <c r="U114" s="32" t="s">
        <v>41</v>
      </c>
      <c r="V114" s="32" t="s">
        <v>42</v>
      </c>
      <c r="W114" s="32" t="s">
        <v>42</v>
      </c>
      <c r="X114" s="32" t="s">
        <v>41</v>
      </c>
      <c r="Y114" s="32" t="s">
        <v>41</v>
      </c>
      <c r="Z114" s="32" t="s">
        <v>41</v>
      </c>
      <c r="AA114" s="32" t="s">
        <v>41</v>
      </c>
      <c r="AB114" s="39" t="s">
        <v>594</v>
      </c>
      <c r="AC114" s="27"/>
      <c r="AD114" s="27"/>
      <c r="AE114" s="27"/>
      <c r="AF114" s="28" t="s">
        <v>593</v>
      </c>
      <c r="AG114" s="28">
        <f t="shared" si="4"/>
        <v>2</v>
      </c>
      <c r="AH114" s="29" t="str">
        <f t="shared" si="5"/>
        <v>KT-150026</v>
      </c>
      <c r="AI114" s="28">
        <v>1290350253</v>
      </c>
      <c r="AJ114" s="30">
        <f>IFERROR(VLOOKUP($C114,#REF!,2,FALSE)*1000000000,0)+IFERROR(VLOOKUP($D114,#REF!,2,FALSE)*1000000,0)+IFERROR(VLOOKUP($E114,#REF!,2,FALSE)*1000,0)+IFERROR(VLOOKUP($F114,#REF!,2,FALSE),0)</f>
        <v>0</v>
      </c>
    </row>
    <row r="115" spans="1:36" s="28" customFormat="1" ht="27" customHeight="1" x14ac:dyDescent="0.15">
      <c r="A115" s="31" t="s">
        <v>32</v>
      </c>
      <c r="B115" s="32">
        <v>111</v>
      </c>
      <c r="C115" s="33" t="s">
        <v>33</v>
      </c>
      <c r="D115" s="33" t="s">
        <v>470</v>
      </c>
      <c r="E115" s="34" t="s">
        <v>470</v>
      </c>
      <c r="F115" s="34" t="s">
        <v>387</v>
      </c>
      <c r="G115" s="33" t="s">
        <v>595</v>
      </c>
      <c r="H115" s="35" t="s">
        <v>596</v>
      </c>
      <c r="I115" s="32">
        <v>832600</v>
      </c>
      <c r="J115" s="32">
        <v>2202350</v>
      </c>
      <c r="K115" s="32" t="s">
        <v>290</v>
      </c>
      <c r="L115" s="36">
        <f t="shared" si="3"/>
        <v>0.6219492814493609</v>
      </c>
      <c r="M115" s="32"/>
      <c r="N115" s="32" t="s">
        <v>47</v>
      </c>
      <c r="O115" s="32"/>
      <c r="P115" s="37" t="s">
        <v>597</v>
      </c>
      <c r="Q115" s="32" t="s">
        <v>105</v>
      </c>
      <c r="R115" s="32"/>
      <c r="S115" s="32"/>
      <c r="T115" s="32" t="s">
        <v>40</v>
      </c>
      <c r="U115" s="32" t="s">
        <v>41</v>
      </c>
      <c r="V115" s="32" t="s">
        <v>41</v>
      </c>
      <c r="W115" s="32" t="s">
        <v>41</v>
      </c>
      <c r="X115" s="32" t="s">
        <v>41</v>
      </c>
      <c r="Y115" s="32" t="s">
        <v>41</v>
      </c>
      <c r="Z115" s="32" t="s">
        <v>42</v>
      </c>
      <c r="AA115" s="32" t="s">
        <v>41</v>
      </c>
      <c r="AB115" s="39" t="s">
        <v>598</v>
      </c>
      <c r="AC115" s="27"/>
      <c r="AD115" s="27"/>
      <c r="AE115" s="27"/>
      <c r="AF115" s="28" t="s">
        <v>597</v>
      </c>
      <c r="AG115" s="28">
        <f t="shared" si="4"/>
        <v>2</v>
      </c>
      <c r="AH115" s="29" t="str">
        <f t="shared" si="5"/>
        <v>SK-120008</v>
      </c>
      <c r="AI115" s="28">
        <v>1290350253</v>
      </c>
      <c r="AJ115" s="30">
        <f>IFERROR(VLOOKUP($C115,#REF!,2,FALSE)*1000000000,0)+IFERROR(VLOOKUP($D115,#REF!,2,FALSE)*1000000,0)+IFERROR(VLOOKUP($E115,#REF!,2,FALSE)*1000,0)+IFERROR(VLOOKUP($F115,#REF!,2,FALSE),0)</f>
        <v>0</v>
      </c>
    </row>
    <row r="116" spans="1:36" s="28" customFormat="1" ht="27" customHeight="1" x14ac:dyDescent="0.15">
      <c r="A116" s="31" t="s">
        <v>32</v>
      </c>
      <c r="B116" s="32">
        <v>112</v>
      </c>
      <c r="C116" s="33" t="s">
        <v>33</v>
      </c>
      <c r="D116" s="33" t="s">
        <v>470</v>
      </c>
      <c r="E116" s="34" t="s">
        <v>470</v>
      </c>
      <c r="F116" s="34" t="s">
        <v>387</v>
      </c>
      <c r="G116" s="33" t="s">
        <v>599</v>
      </c>
      <c r="H116" s="35" t="s">
        <v>600</v>
      </c>
      <c r="I116" s="32">
        <v>227541.6</v>
      </c>
      <c r="J116" s="32">
        <v>394699.5</v>
      </c>
      <c r="K116" s="32" t="s">
        <v>601</v>
      </c>
      <c r="L116" s="36">
        <f t="shared" si="3"/>
        <v>0.4235067437379576</v>
      </c>
      <c r="M116" s="32"/>
      <c r="N116" s="32" t="s">
        <v>47</v>
      </c>
      <c r="O116" s="32"/>
      <c r="P116" s="37" t="s">
        <v>602</v>
      </c>
      <c r="Q116" s="32" t="s">
        <v>130</v>
      </c>
      <c r="R116" s="32"/>
      <c r="S116" s="32"/>
      <c r="T116" s="32" t="s">
        <v>40</v>
      </c>
      <c r="U116" s="32" t="s">
        <v>42</v>
      </c>
      <c r="V116" s="32" t="s">
        <v>41</v>
      </c>
      <c r="W116" s="32" t="s">
        <v>41</v>
      </c>
      <c r="X116" s="32" t="s">
        <v>42</v>
      </c>
      <c r="Y116" s="32" t="s">
        <v>41</v>
      </c>
      <c r="Z116" s="32" t="s">
        <v>509</v>
      </c>
      <c r="AA116" s="32" t="s">
        <v>41</v>
      </c>
      <c r="AB116" s="39" t="s">
        <v>603</v>
      </c>
      <c r="AC116" s="27"/>
      <c r="AD116" s="27"/>
      <c r="AE116" s="27"/>
      <c r="AF116" s="28" t="s">
        <v>602</v>
      </c>
      <c r="AG116" s="28">
        <f t="shared" si="4"/>
        <v>2</v>
      </c>
      <c r="AH116" s="29" t="str">
        <f t="shared" si="5"/>
        <v>KK-160043</v>
      </c>
      <c r="AI116" s="28">
        <v>1290350253</v>
      </c>
      <c r="AJ116" s="30">
        <f>IFERROR(VLOOKUP($C116,#REF!,2,FALSE)*1000000000,0)+IFERROR(VLOOKUP($D116,#REF!,2,FALSE)*1000000,0)+IFERROR(VLOOKUP($E116,#REF!,2,FALSE)*1000,0)+IFERROR(VLOOKUP($F116,#REF!,2,FALSE),0)</f>
        <v>0</v>
      </c>
    </row>
    <row r="117" spans="1:36" s="28" customFormat="1" ht="27" customHeight="1" x14ac:dyDescent="0.15">
      <c r="A117" s="31" t="s">
        <v>32</v>
      </c>
      <c r="B117" s="32">
        <v>113</v>
      </c>
      <c r="C117" s="33" t="s">
        <v>33</v>
      </c>
      <c r="D117" s="33" t="s">
        <v>470</v>
      </c>
      <c r="E117" s="34" t="s">
        <v>470</v>
      </c>
      <c r="F117" s="34" t="s">
        <v>387</v>
      </c>
      <c r="G117" s="33" t="s">
        <v>604</v>
      </c>
      <c r="H117" s="35" t="s">
        <v>605</v>
      </c>
      <c r="I117" s="32">
        <v>499200</v>
      </c>
      <c r="J117" s="32">
        <v>645400</v>
      </c>
      <c r="K117" s="32" t="s">
        <v>606</v>
      </c>
      <c r="L117" s="36">
        <f t="shared" si="3"/>
        <v>0.22652618531143476</v>
      </c>
      <c r="M117" s="32"/>
      <c r="N117" s="32" t="s">
        <v>47</v>
      </c>
      <c r="O117" s="32" t="s">
        <v>47</v>
      </c>
      <c r="P117" s="37" t="s">
        <v>607</v>
      </c>
      <c r="Q117" s="32" t="s">
        <v>130</v>
      </c>
      <c r="R117" s="32" t="s">
        <v>130</v>
      </c>
      <c r="S117" s="32" t="s">
        <v>130</v>
      </c>
      <c r="T117" s="32" t="s">
        <v>158</v>
      </c>
      <c r="U117" s="32" t="s">
        <v>41</v>
      </c>
      <c r="V117" s="32" t="s">
        <v>42</v>
      </c>
      <c r="W117" s="32" t="s">
        <v>41</v>
      </c>
      <c r="X117" s="32" t="s">
        <v>41</v>
      </c>
      <c r="Y117" s="32" t="s">
        <v>41</v>
      </c>
      <c r="Z117" s="32" t="s">
        <v>42</v>
      </c>
      <c r="AA117" s="32" t="s">
        <v>41</v>
      </c>
      <c r="AB117" s="39" t="s">
        <v>608</v>
      </c>
      <c r="AC117" s="27"/>
      <c r="AD117" s="27"/>
      <c r="AE117" s="27"/>
      <c r="AF117" s="28" t="s">
        <v>607</v>
      </c>
      <c r="AG117" s="28">
        <f t="shared" si="4"/>
        <v>2</v>
      </c>
      <c r="AH117" s="29" t="str">
        <f t="shared" si="5"/>
        <v>KT-160109</v>
      </c>
      <c r="AI117" s="28">
        <v>1290350253</v>
      </c>
      <c r="AJ117" s="30">
        <f>IFERROR(VLOOKUP($C117,#REF!,2,FALSE)*1000000000,0)+IFERROR(VLOOKUP($D117,#REF!,2,FALSE)*1000000,0)+IFERROR(VLOOKUP($E117,#REF!,2,FALSE)*1000,0)+IFERROR(VLOOKUP($F117,#REF!,2,FALSE),0)</f>
        <v>0</v>
      </c>
    </row>
    <row r="118" spans="1:36" s="28" customFormat="1" ht="27" customHeight="1" x14ac:dyDescent="0.15">
      <c r="A118" s="31" t="s">
        <v>32</v>
      </c>
      <c r="B118" s="32">
        <v>114</v>
      </c>
      <c r="C118" s="33" t="s">
        <v>33</v>
      </c>
      <c r="D118" s="33" t="s">
        <v>470</v>
      </c>
      <c r="E118" s="34" t="s">
        <v>470</v>
      </c>
      <c r="F118" s="34" t="s">
        <v>387</v>
      </c>
      <c r="G118" s="33" t="s">
        <v>609</v>
      </c>
      <c r="H118" s="35" t="s">
        <v>610</v>
      </c>
      <c r="I118" s="32">
        <v>457320</v>
      </c>
      <c r="J118" s="32">
        <v>17000000</v>
      </c>
      <c r="K118" s="32" t="s">
        <v>611</v>
      </c>
      <c r="L118" s="36">
        <f t="shared" si="3"/>
        <v>0.97309882352941179</v>
      </c>
      <c r="M118" s="32"/>
      <c r="N118" s="32" t="s">
        <v>47</v>
      </c>
      <c r="O118" s="32"/>
      <c r="P118" s="37" t="s">
        <v>612</v>
      </c>
      <c r="Q118" s="32"/>
      <c r="R118" s="32"/>
      <c r="S118" s="32"/>
      <c r="T118" s="32" t="s">
        <v>158</v>
      </c>
      <c r="U118" s="42" t="s">
        <v>176</v>
      </c>
      <c r="V118" s="42" t="s">
        <v>176</v>
      </c>
      <c r="W118" s="42" t="s">
        <v>175</v>
      </c>
      <c r="X118" s="42" t="s">
        <v>175</v>
      </c>
      <c r="Y118" s="42" t="s">
        <v>176</v>
      </c>
      <c r="Z118" s="42" t="s">
        <v>175</v>
      </c>
      <c r="AA118" s="42" t="s">
        <v>176</v>
      </c>
      <c r="AB118" s="45" t="s">
        <v>613</v>
      </c>
      <c r="AC118" s="27"/>
      <c r="AD118" s="27"/>
      <c r="AE118" s="27"/>
      <c r="AF118" s="28" t="s">
        <v>612</v>
      </c>
      <c r="AG118" s="28">
        <f t="shared" si="4"/>
        <v>2</v>
      </c>
      <c r="AH118" s="29" t="str">
        <f t="shared" si="5"/>
        <v>KT-190099</v>
      </c>
      <c r="AJ118" s="30">
        <f>IFERROR(VLOOKUP($C118,#REF!,2,FALSE)*1000000000,0)+IFERROR(VLOOKUP($D118,#REF!,2,FALSE)*1000000,0)+IFERROR(VLOOKUP($E118,#REF!,2,FALSE)*1000,0)+IFERROR(VLOOKUP($F118,#REF!,2,FALSE),0)</f>
        <v>0</v>
      </c>
    </row>
    <row r="119" spans="1:36" s="28" customFormat="1" ht="27" customHeight="1" x14ac:dyDescent="0.15">
      <c r="A119" s="31" t="s">
        <v>32</v>
      </c>
      <c r="B119" s="32">
        <v>115</v>
      </c>
      <c r="C119" s="33" t="s">
        <v>33</v>
      </c>
      <c r="D119" s="33" t="s">
        <v>470</v>
      </c>
      <c r="E119" s="34" t="s">
        <v>470</v>
      </c>
      <c r="F119" s="34" t="s">
        <v>387</v>
      </c>
      <c r="G119" s="33" t="s">
        <v>614</v>
      </c>
      <c r="H119" s="35" t="s">
        <v>615</v>
      </c>
      <c r="I119" s="32">
        <v>5072036</v>
      </c>
      <c r="J119" s="32">
        <v>5670000</v>
      </c>
      <c r="K119" s="32" t="s">
        <v>606</v>
      </c>
      <c r="L119" s="36">
        <f t="shared" si="3"/>
        <v>0.10546102292768955</v>
      </c>
      <c r="M119" s="32"/>
      <c r="N119" s="32" t="s">
        <v>47</v>
      </c>
      <c r="O119" s="32" t="s">
        <v>47</v>
      </c>
      <c r="P119" s="37" t="s">
        <v>616</v>
      </c>
      <c r="Q119" s="32"/>
      <c r="R119" s="32"/>
      <c r="S119" s="32"/>
      <c r="T119" s="32" t="s">
        <v>158</v>
      </c>
      <c r="U119" s="42" t="s">
        <v>175</v>
      </c>
      <c r="V119" s="42" t="s">
        <v>175</v>
      </c>
      <c r="W119" s="42" t="s">
        <v>175</v>
      </c>
      <c r="X119" s="42" t="s">
        <v>176</v>
      </c>
      <c r="Y119" s="42" t="s">
        <v>176</v>
      </c>
      <c r="Z119" s="42" t="s">
        <v>176</v>
      </c>
      <c r="AA119" s="42" t="s">
        <v>176</v>
      </c>
      <c r="AB119" s="45" t="s">
        <v>617</v>
      </c>
      <c r="AC119" s="27"/>
      <c r="AD119" s="27"/>
      <c r="AE119" s="27"/>
      <c r="AF119" s="28" t="s">
        <v>618</v>
      </c>
      <c r="AG119" s="28">
        <f t="shared" si="4"/>
        <v>2</v>
      </c>
      <c r="AH119" s="29" t="str">
        <f t="shared" si="5"/>
        <v>KT-190130</v>
      </c>
      <c r="AJ119" s="30">
        <f>IFERROR(VLOOKUP($C119,#REF!,2,FALSE)*1000000000,0)+IFERROR(VLOOKUP($D119,#REF!,2,FALSE)*1000000,0)+IFERROR(VLOOKUP($E119,#REF!,2,FALSE)*1000,0)+IFERROR(VLOOKUP($F119,#REF!,2,FALSE),0)</f>
        <v>0</v>
      </c>
    </row>
    <row r="120" spans="1:36" s="28" customFormat="1" ht="27" customHeight="1" x14ac:dyDescent="0.15">
      <c r="A120" s="31" t="s">
        <v>32</v>
      </c>
      <c r="B120" s="32">
        <v>116</v>
      </c>
      <c r="C120" s="33" t="s">
        <v>33</v>
      </c>
      <c r="D120" s="33" t="s">
        <v>470</v>
      </c>
      <c r="E120" s="41" t="s">
        <v>527</v>
      </c>
      <c r="F120" s="34" t="s">
        <v>387</v>
      </c>
      <c r="G120" s="33" t="s">
        <v>619</v>
      </c>
      <c r="H120" s="35" t="s">
        <v>620</v>
      </c>
      <c r="I120" s="32">
        <v>452800</v>
      </c>
      <c r="J120" s="32">
        <v>644750</v>
      </c>
      <c r="K120" s="32" t="s">
        <v>621</v>
      </c>
      <c r="L120" s="36">
        <f t="shared" si="3"/>
        <v>0.29771229158588597</v>
      </c>
      <c r="M120" s="32"/>
      <c r="N120" s="32" t="s">
        <v>47</v>
      </c>
      <c r="O120" s="32" t="s">
        <v>47</v>
      </c>
      <c r="P120" s="37" t="s">
        <v>622</v>
      </c>
      <c r="Q120" s="32"/>
      <c r="R120" s="32"/>
      <c r="S120" s="32"/>
      <c r="T120" s="32" t="s">
        <v>158</v>
      </c>
      <c r="U120" s="42" t="s">
        <v>176</v>
      </c>
      <c r="V120" s="42" t="s">
        <v>175</v>
      </c>
      <c r="W120" s="42" t="s">
        <v>175</v>
      </c>
      <c r="X120" s="42" t="s">
        <v>176</v>
      </c>
      <c r="Y120" s="42" t="s">
        <v>176</v>
      </c>
      <c r="Z120" s="42" t="s">
        <v>175</v>
      </c>
      <c r="AA120" s="42" t="s">
        <v>175</v>
      </c>
      <c r="AB120" s="45" t="s">
        <v>623</v>
      </c>
      <c r="AC120" s="27"/>
      <c r="AD120" s="27"/>
      <c r="AE120" s="27"/>
      <c r="AF120" s="28" t="s">
        <v>624</v>
      </c>
      <c r="AG120" s="28">
        <f t="shared" si="4"/>
        <v>2</v>
      </c>
      <c r="AH120" s="29" t="str">
        <f t="shared" si="5"/>
        <v>KT-190118</v>
      </c>
      <c r="AJ120" s="30">
        <f>IFERROR(VLOOKUP($C120,#REF!,2,FALSE)*1000000000,0)+IFERROR(VLOOKUP($D120,#REF!,2,FALSE)*1000000,0)+IFERROR(VLOOKUP($E120,#REF!,2,FALSE)*1000,0)+IFERROR(VLOOKUP($F120,#REF!,2,FALSE),0)</f>
        <v>0</v>
      </c>
    </row>
    <row r="121" spans="1:36" s="28" customFormat="1" ht="27" customHeight="1" x14ac:dyDescent="0.15">
      <c r="A121" s="31" t="s">
        <v>32</v>
      </c>
      <c r="B121" s="32">
        <v>117</v>
      </c>
      <c r="C121" s="33" t="s">
        <v>33</v>
      </c>
      <c r="D121" s="33" t="s">
        <v>470</v>
      </c>
      <c r="E121" s="41" t="s">
        <v>527</v>
      </c>
      <c r="F121" s="34" t="s">
        <v>387</v>
      </c>
      <c r="G121" s="46" t="s">
        <v>625</v>
      </c>
      <c r="H121" s="35" t="s">
        <v>626</v>
      </c>
      <c r="I121" s="47">
        <v>42000</v>
      </c>
      <c r="J121" s="47">
        <v>550000</v>
      </c>
      <c r="K121" s="32" t="s">
        <v>606</v>
      </c>
      <c r="L121" s="36">
        <f t="shared" si="3"/>
        <v>0.92363636363636359</v>
      </c>
      <c r="M121" s="32"/>
      <c r="N121" s="32"/>
      <c r="O121" s="32" t="s">
        <v>47</v>
      </c>
      <c r="P121" s="40" t="s">
        <v>627</v>
      </c>
      <c r="Q121" s="32"/>
      <c r="R121" s="32"/>
      <c r="S121" s="32"/>
      <c r="T121" s="32" t="s">
        <v>158</v>
      </c>
      <c r="U121" s="42" t="s">
        <v>175</v>
      </c>
      <c r="V121" s="42" t="s">
        <v>176</v>
      </c>
      <c r="W121" s="42" t="s">
        <v>175</v>
      </c>
      <c r="X121" s="42" t="s">
        <v>176</v>
      </c>
      <c r="Y121" s="42" t="s">
        <v>176</v>
      </c>
      <c r="Z121" s="42" t="s">
        <v>175</v>
      </c>
      <c r="AA121" s="42" t="s">
        <v>176</v>
      </c>
      <c r="AB121" s="45" t="s">
        <v>628</v>
      </c>
      <c r="AC121" s="27"/>
      <c r="AD121" s="27"/>
      <c r="AE121" s="27"/>
      <c r="AF121" s="28" t="s">
        <v>629</v>
      </c>
      <c r="AG121" s="28">
        <f t="shared" si="4"/>
        <v>2</v>
      </c>
      <c r="AH121" s="29" t="str">
        <f t="shared" si="5"/>
        <v>KT-230016</v>
      </c>
      <c r="AJ121" s="30">
        <f>IFERROR(VLOOKUP($C121,#REF!,2,FALSE)*1000000000,0)+IFERROR(VLOOKUP($D121,#REF!,2,FALSE)*1000000,0)+IFERROR(VLOOKUP($E121,#REF!,2,FALSE)*1000,0)+IFERROR(VLOOKUP($F121,#REF!,2,FALSE),0)</f>
        <v>0</v>
      </c>
    </row>
    <row r="122" spans="1:36" s="28" customFormat="1" ht="27" customHeight="1" x14ac:dyDescent="0.15">
      <c r="A122" s="31" t="s">
        <v>32</v>
      </c>
      <c r="B122" s="32">
        <v>118</v>
      </c>
      <c r="C122" s="33" t="s">
        <v>33</v>
      </c>
      <c r="D122" s="33" t="s">
        <v>470</v>
      </c>
      <c r="E122" s="41" t="s">
        <v>470</v>
      </c>
      <c r="F122" s="34" t="s">
        <v>387</v>
      </c>
      <c r="G122" s="46" t="s">
        <v>630</v>
      </c>
      <c r="H122" s="35" t="s">
        <v>631</v>
      </c>
      <c r="I122" s="47">
        <v>180882</v>
      </c>
      <c r="J122" s="47">
        <v>640696</v>
      </c>
      <c r="K122" s="42" t="s">
        <v>632</v>
      </c>
      <c r="L122" s="36">
        <f t="shared" si="3"/>
        <v>0.71767889919712313</v>
      </c>
      <c r="M122" s="32" t="s">
        <v>47</v>
      </c>
      <c r="N122" s="32" t="s">
        <v>47</v>
      </c>
      <c r="O122" s="32"/>
      <c r="P122" s="40" t="s">
        <v>633</v>
      </c>
      <c r="Q122" s="32"/>
      <c r="R122" s="32"/>
      <c r="S122" s="32"/>
      <c r="T122" s="32" t="s">
        <v>158</v>
      </c>
      <c r="U122" s="42" t="s">
        <v>176</v>
      </c>
      <c r="V122" s="42" t="s">
        <v>176</v>
      </c>
      <c r="W122" s="42" t="s">
        <v>176</v>
      </c>
      <c r="X122" s="42" t="s">
        <v>176</v>
      </c>
      <c r="Y122" s="42" t="s">
        <v>176</v>
      </c>
      <c r="Z122" s="42" t="s">
        <v>175</v>
      </c>
      <c r="AA122" s="42" t="s">
        <v>176</v>
      </c>
      <c r="AB122" s="45" t="s">
        <v>634</v>
      </c>
      <c r="AC122" s="27"/>
      <c r="AD122" s="27"/>
      <c r="AE122" s="27"/>
      <c r="AF122" s="28" t="s">
        <v>633</v>
      </c>
      <c r="AG122" s="28">
        <f t="shared" si="4"/>
        <v>2</v>
      </c>
      <c r="AH122" s="29" t="str">
        <f t="shared" si="5"/>
        <v>OK-190001</v>
      </c>
      <c r="AJ122" s="30">
        <f>IFERROR(VLOOKUP($C122,#REF!,2,FALSE)*1000000000,0)+IFERROR(VLOOKUP($D122,#REF!,2,FALSE)*1000000,0)+IFERROR(VLOOKUP($E122,#REF!,2,FALSE)*1000,0)+IFERROR(VLOOKUP($F122,#REF!,2,FALSE),0)</f>
        <v>0</v>
      </c>
    </row>
    <row r="123" spans="1:36" s="28" customFormat="1" ht="27" customHeight="1" x14ac:dyDescent="0.15">
      <c r="A123" s="31" t="s">
        <v>32</v>
      </c>
      <c r="B123" s="32">
        <v>119</v>
      </c>
      <c r="C123" s="33" t="s">
        <v>33</v>
      </c>
      <c r="D123" s="33" t="s">
        <v>470</v>
      </c>
      <c r="E123" s="34" t="s">
        <v>470</v>
      </c>
      <c r="F123" s="34"/>
      <c r="G123" s="46" t="s">
        <v>635</v>
      </c>
      <c r="H123" s="35" t="s">
        <v>636</v>
      </c>
      <c r="I123" s="47">
        <v>25205</v>
      </c>
      <c r="J123" s="47">
        <v>71961</v>
      </c>
      <c r="K123" s="42" t="s">
        <v>637</v>
      </c>
      <c r="L123" s="36">
        <f t="shared" si="3"/>
        <v>0.64974083183946862</v>
      </c>
      <c r="M123" s="32" t="s">
        <v>47</v>
      </c>
      <c r="N123" s="32" t="s">
        <v>47</v>
      </c>
      <c r="O123" s="32"/>
      <c r="P123" s="40" t="s">
        <v>638</v>
      </c>
      <c r="Q123" s="32"/>
      <c r="R123" s="32"/>
      <c r="S123" s="32"/>
      <c r="T123" s="42" t="s">
        <v>40</v>
      </c>
      <c r="U123" s="42" t="s">
        <v>176</v>
      </c>
      <c r="V123" s="42" t="s">
        <v>176</v>
      </c>
      <c r="W123" s="42" t="s">
        <v>175</v>
      </c>
      <c r="X123" s="42" t="s">
        <v>175</v>
      </c>
      <c r="Y123" s="42" t="s">
        <v>176</v>
      </c>
      <c r="Z123" s="42" t="s">
        <v>175</v>
      </c>
      <c r="AA123" s="42" t="s">
        <v>176</v>
      </c>
      <c r="AB123" s="45" t="s">
        <v>639</v>
      </c>
      <c r="AC123" s="27"/>
      <c r="AD123" s="27"/>
      <c r="AE123" s="27"/>
      <c r="AF123" s="28" t="s">
        <v>638</v>
      </c>
      <c r="AG123" s="28">
        <f t="shared" si="4"/>
        <v>2</v>
      </c>
      <c r="AH123" s="29" t="str">
        <f t="shared" si="5"/>
        <v>KK-200057</v>
      </c>
      <c r="AJ123" s="30">
        <f>IFERROR(VLOOKUP($C123,#REF!,2,FALSE)*1000000000,0)+IFERROR(VLOOKUP($D123,#REF!,2,FALSE)*1000000,0)+IFERROR(VLOOKUP($E123,#REF!,2,FALSE)*1000,0)+IFERROR(VLOOKUP($F123,#REF!,2,FALSE),0)</f>
        <v>0</v>
      </c>
    </row>
    <row r="124" spans="1:36" s="28" customFormat="1" ht="27" customHeight="1" x14ac:dyDescent="0.15">
      <c r="A124" s="31" t="s">
        <v>32</v>
      </c>
      <c r="B124" s="32">
        <v>120</v>
      </c>
      <c r="C124" s="33" t="s">
        <v>33</v>
      </c>
      <c r="D124" s="46" t="s">
        <v>640</v>
      </c>
      <c r="E124" s="33"/>
      <c r="F124" s="33"/>
      <c r="G124" s="33" t="s">
        <v>641</v>
      </c>
      <c r="H124" s="33" t="s">
        <v>642</v>
      </c>
      <c r="I124" s="32">
        <v>2983800</v>
      </c>
      <c r="J124" s="32">
        <v>3656000</v>
      </c>
      <c r="K124" s="32" t="s">
        <v>373</v>
      </c>
      <c r="L124" s="36">
        <f t="shared" si="3"/>
        <v>0.18386214442013127</v>
      </c>
      <c r="M124" s="32"/>
      <c r="N124" s="32" t="s">
        <v>47</v>
      </c>
      <c r="O124" s="32"/>
      <c r="P124" s="37" t="s">
        <v>643</v>
      </c>
      <c r="Q124" s="32"/>
      <c r="R124" s="32"/>
      <c r="S124" s="32"/>
      <c r="T124" s="32" t="s">
        <v>40</v>
      </c>
      <c r="U124" s="42" t="s">
        <v>41</v>
      </c>
      <c r="V124" s="42" t="s">
        <v>42</v>
      </c>
      <c r="W124" s="42" t="s">
        <v>41</v>
      </c>
      <c r="X124" s="42" t="s">
        <v>42</v>
      </c>
      <c r="Y124" s="42" t="s">
        <v>42</v>
      </c>
      <c r="Z124" s="42" t="s">
        <v>41</v>
      </c>
      <c r="AA124" s="42" t="s">
        <v>41</v>
      </c>
      <c r="AB124" s="45" t="s">
        <v>644</v>
      </c>
      <c r="AC124" s="27"/>
      <c r="AD124" s="27"/>
      <c r="AE124" s="27"/>
      <c r="AF124" s="28" t="s">
        <v>643</v>
      </c>
      <c r="AG124" s="28">
        <f t="shared" si="4"/>
        <v>2</v>
      </c>
      <c r="AH124" s="29" t="str">
        <f t="shared" si="5"/>
        <v>KK-120039</v>
      </c>
      <c r="AI124" s="28">
        <v>1291000000</v>
      </c>
      <c r="AJ124" s="30">
        <f>IFERROR(VLOOKUP($C124,#REF!,2,FALSE)*1000000000,0)+IFERROR(VLOOKUP($D124,#REF!,2,FALSE)*1000000,0)+IFERROR(VLOOKUP($E124,#REF!,2,FALSE)*1000,0)+IFERROR(VLOOKUP($F124,#REF!,2,FALSE),0)</f>
        <v>0</v>
      </c>
    </row>
    <row r="125" spans="1:36" s="28" customFormat="1" ht="27" customHeight="1" x14ac:dyDescent="0.15">
      <c r="A125" s="31" t="s">
        <v>32</v>
      </c>
      <c r="B125" s="32">
        <v>121</v>
      </c>
      <c r="C125" s="33" t="s">
        <v>33</v>
      </c>
      <c r="D125" s="33" t="s">
        <v>387</v>
      </c>
      <c r="E125" s="33"/>
      <c r="F125" s="33"/>
      <c r="G125" s="33" t="s">
        <v>645</v>
      </c>
      <c r="H125" s="33" t="s">
        <v>646</v>
      </c>
      <c r="I125" s="32">
        <v>393500</v>
      </c>
      <c r="J125" s="32">
        <v>651600</v>
      </c>
      <c r="K125" s="32" t="s">
        <v>647</v>
      </c>
      <c r="L125" s="36">
        <f t="shared" si="3"/>
        <v>0.39610190300798032</v>
      </c>
      <c r="M125" s="32"/>
      <c r="N125" s="32"/>
      <c r="O125" s="32" t="s">
        <v>47</v>
      </c>
      <c r="P125" s="37" t="s">
        <v>648</v>
      </c>
      <c r="Q125" s="32"/>
      <c r="R125" s="32"/>
      <c r="S125" s="32"/>
      <c r="T125" s="32" t="s">
        <v>40</v>
      </c>
      <c r="U125" s="42" t="s">
        <v>176</v>
      </c>
      <c r="V125" s="42" t="s">
        <v>175</v>
      </c>
      <c r="W125" s="42" t="s">
        <v>176</v>
      </c>
      <c r="X125" s="42" t="s">
        <v>175</v>
      </c>
      <c r="Y125" s="42" t="s">
        <v>176</v>
      </c>
      <c r="Z125" s="42" t="s">
        <v>175</v>
      </c>
      <c r="AA125" s="42" t="s">
        <v>176</v>
      </c>
      <c r="AB125" s="45" t="s">
        <v>649</v>
      </c>
      <c r="AC125" s="27"/>
      <c r="AD125" s="27"/>
      <c r="AE125" s="27"/>
      <c r="AF125" s="28" t="s">
        <v>648</v>
      </c>
      <c r="AG125" s="28">
        <f t="shared" si="4"/>
        <v>2</v>
      </c>
      <c r="AH125" s="29" t="str">
        <f t="shared" si="5"/>
        <v>CB-170001</v>
      </c>
      <c r="AJ125" s="30">
        <f>IFERROR(VLOOKUP($C125,#REF!,2,FALSE)*1000000000,0)+IFERROR(VLOOKUP($D125,#REF!,2,FALSE)*1000000,0)+IFERROR(VLOOKUP($E125,#REF!,2,FALSE)*1000,0)+IFERROR(VLOOKUP($F125,#REF!,2,FALSE),0)</f>
        <v>0</v>
      </c>
    </row>
    <row r="126" spans="1:36" s="28" customFormat="1" ht="27" customHeight="1" x14ac:dyDescent="0.15">
      <c r="A126" s="31" t="s">
        <v>32</v>
      </c>
      <c r="B126" s="32">
        <v>122</v>
      </c>
      <c r="C126" s="33" t="s">
        <v>33</v>
      </c>
      <c r="D126" s="33" t="s">
        <v>387</v>
      </c>
      <c r="E126" s="33"/>
      <c r="F126" s="33"/>
      <c r="G126" s="46" t="s">
        <v>650</v>
      </c>
      <c r="H126" s="46" t="s">
        <v>651</v>
      </c>
      <c r="I126" s="32">
        <v>54400</v>
      </c>
      <c r="J126" s="32">
        <v>53400</v>
      </c>
      <c r="K126" s="42" t="s">
        <v>227</v>
      </c>
      <c r="L126" s="36">
        <f t="shared" si="3"/>
        <v>-1.8726591760299671E-2</v>
      </c>
      <c r="M126" s="32"/>
      <c r="N126" s="32" t="s">
        <v>47</v>
      </c>
      <c r="O126" s="32"/>
      <c r="P126" s="40" t="s">
        <v>652</v>
      </c>
      <c r="Q126" s="32"/>
      <c r="R126" s="32"/>
      <c r="S126" s="32"/>
      <c r="T126" s="32" t="s">
        <v>40</v>
      </c>
      <c r="U126" s="42" t="s">
        <v>175</v>
      </c>
      <c r="V126" s="42" t="s">
        <v>175</v>
      </c>
      <c r="W126" s="42" t="s">
        <v>175</v>
      </c>
      <c r="X126" s="42" t="s">
        <v>176</v>
      </c>
      <c r="Y126" s="42" t="s">
        <v>176</v>
      </c>
      <c r="Z126" s="42" t="s">
        <v>175</v>
      </c>
      <c r="AA126" s="42" t="s">
        <v>175</v>
      </c>
      <c r="AB126" s="45" t="s">
        <v>653</v>
      </c>
      <c r="AC126" s="27"/>
      <c r="AD126" s="27"/>
      <c r="AE126" s="27"/>
      <c r="AF126" s="28" t="s">
        <v>652</v>
      </c>
      <c r="AG126" s="28">
        <f t="shared" si="4"/>
        <v>2</v>
      </c>
      <c r="AH126" s="29" t="str">
        <f t="shared" si="5"/>
        <v>KT-200085</v>
      </c>
      <c r="AJ126" s="30">
        <f>IFERROR(VLOOKUP($C126,#REF!,2,FALSE)*1000000000,0)+IFERROR(VLOOKUP($D126,#REF!,2,FALSE)*1000000,0)+IFERROR(VLOOKUP($E126,#REF!,2,FALSE)*1000,0)+IFERROR(VLOOKUP($F126,#REF!,2,FALSE),0)</f>
        <v>0</v>
      </c>
    </row>
    <row r="127" spans="1:36" s="28" customFormat="1" ht="27" customHeight="1" x14ac:dyDescent="0.15">
      <c r="A127" s="31" t="s">
        <v>32</v>
      </c>
      <c r="B127" s="32">
        <v>123</v>
      </c>
      <c r="C127" s="33" t="s">
        <v>654</v>
      </c>
      <c r="D127" s="33" t="s">
        <v>655</v>
      </c>
      <c r="E127" s="33" t="s">
        <v>656</v>
      </c>
      <c r="F127" s="33"/>
      <c r="G127" s="33" t="s">
        <v>657</v>
      </c>
      <c r="H127" s="33" t="s">
        <v>658</v>
      </c>
      <c r="I127" s="32">
        <v>6187620</v>
      </c>
      <c r="J127" s="32">
        <v>6602400</v>
      </c>
      <c r="K127" s="32" t="s">
        <v>659</v>
      </c>
      <c r="L127" s="36">
        <f t="shared" si="3"/>
        <v>6.2822609960014542E-2</v>
      </c>
      <c r="M127" s="32"/>
      <c r="N127" s="32" t="s">
        <v>47</v>
      </c>
      <c r="O127" s="32"/>
      <c r="P127" s="40" t="s">
        <v>660</v>
      </c>
      <c r="Q127" s="32"/>
      <c r="R127" s="32"/>
      <c r="S127" s="32"/>
      <c r="T127" s="42" t="s">
        <v>40</v>
      </c>
      <c r="U127" s="42" t="s">
        <v>42</v>
      </c>
      <c r="V127" s="42" t="s">
        <v>42</v>
      </c>
      <c r="W127" s="42" t="s">
        <v>41</v>
      </c>
      <c r="X127" s="42" t="s">
        <v>42</v>
      </c>
      <c r="Y127" s="42" t="s">
        <v>41</v>
      </c>
      <c r="Z127" s="42" t="s">
        <v>42</v>
      </c>
      <c r="AA127" s="42" t="s">
        <v>41</v>
      </c>
      <c r="AB127" s="45" t="s">
        <v>661</v>
      </c>
      <c r="AC127" s="27"/>
      <c r="AD127" s="27"/>
      <c r="AE127" s="27"/>
      <c r="AF127" s="28" t="s">
        <v>660</v>
      </c>
      <c r="AG127" s="28">
        <f t="shared" si="4"/>
        <v>2</v>
      </c>
      <c r="AH127" s="29" t="str">
        <f t="shared" si="5"/>
        <v>CB-110038</v>
      </c>
      <c r="AI127" s="28">
        <v>2005010000</v>
      </c>
      <c r="AJ127" s="30">
        <f>IFERROR(VLOOKUP($C127,#REF!,2,FALSE)*1000000000,0)+IFERROR(VLOOKUP($D127,#REF!,2,FALSE)*1000000,0)+IFERROR(VLOOKUP($E127,#REF!,2,FALSE)*1000,0)+IFERROR(VLOOKUP($F127,#REF!,2,FALSE),0)</f>
        <v>0</v>
      </c>
    </row>
    <row r="128" spans="1:36" s="28" customFormat="1" ht="27" customHeight="1" x14ac:dyDescent="0.15">
      <c r="A128" s="31" t="s">
        <v>32</v>
      </c>
      <c r="B128" s="32">
        <v>124</v>
      </c>
      <c r="C128" s="33" t="s">
        <v>654</v>
      </c>
      <c r="D128" s="33" t="s">
        <v>655</v>
      </c>
      <c r="E128" s="34" t="s">
        <v>656</v>
      </c>
      <c r="F128" s="34"/>
      <c r="G128" s="33" t="s">
        <v>662</v>
      </c>
      <c r="H128" s="35" t="s">
        <v>663</v>
      </c>
      <c r="I128" s="32">
        <v>35740</v>
      </c>
      <c r="J128" s="32">
        <v>67460</v>
      </c>
      <c r="K128" s="32" t="s">
        <v>103</v>
      </c>
      <c r="L128" s="36">
        <f t="shared" si="3"/>
        <v>0.47020456566854429</v>
      </c>
      <c r="M128" s="32"/>
      <c r="N128" s="32" t="s">
        <v>47</v>
      </c>
      <c r="O128" s="32"/>
      <c r="P128" s="37" t="s">
        <v>664</v>
      </c>
      <c r="Q128" s="32"/>
      <c r="R128" s="32"/>
      <c r="S128" s="32"/>
      <c r="T128" s="32" t="s">
        <v>40</v>
      </c>
      <c r="U128" s="32" t="s">
        <v>41</v>
      </c>
      <c r="V128" s="32" t="s">
        <v>41</v>
      </c>
      <c r="W128" s="32" t="s">
        <v>41</v>
      </c>
      <c r="X128" s="32" t="s">
        <v>41</v>
      </c>
      <c r="Y128" s="32" t="s">
        <v>41</v>
      </c>
      <c r="Z128" s="32" t="s">
        <v>42</v>
      </c>
      <c r="AA128" s="32" t="s">
        <v>41</v>
      </c>
      <c r="AB128" s="39" t="s">
        <v>665</v>
      </c>
      <c r="AC128" s="27"/>
      <c r="AD128" s="27"/>
      <c r="AE128" s="27"/>
      <c r="AF128" s="28" t="s">
        <v>664</v>
      </c>
      <c r="AG128" s="28">
        <f t="shared" si="4"/>
        <v>2</v>
      </c>
      <c r="AH128" s="29" t="str">
        <f t="shared" si="5"/>
        <v>KT-120055</v>
      </c>
      <c r="AI128" s="28">
        <v>2005010000</v>
      </c>
      <c r="AJ128" s="30">
        <f>IFERROR(VLOOKUP($C128,#REF!,2,FALSE)*1000000000,0)+IFERROR(VLOOKUP($D128,#REF!,2,FALSE)*1000000,0)+IFERROR(VLOOKUP($E128,#REF!,2,FALSE)*1000,0)+IFERROR(VLOOKUP($F128,#REF!,2,FALSE),0)</f>
        <v>0</v>
      </c>
    </row>
    <row r="129" spans="1:36" s="28" customFormat="1" ht="27" customHeight="1" x14ac:dyDescent="0.15">
      <c r="A129" s="31" t="s">
        <v>32</v>
      </c>
      <c r="B129" s="32">
        <v>125</v>
      </c>
      <c r="C129" s="33" t="s">
        <v>654</v>
      </c>
      <c r="D129" s="33" t="s">
        <v>655</v>
      </c>
      <c r="E129" s="34" t="s">
        <v>656</v>
      </c>
      <c r="F129" s="34"/>
      <c r="G129" s="33" t="s">
        <v>666</v>
      </c>
      <c r="H129" s="35" t="s">
        <v>667</v>
      </c>
      <c r="I129" s="32">
        <v>29878.94</v>
      </c>
      <c r="J129" s="32">
        <v>68160</v>
      </c>
      <c r="K129" s="32" t="s">
        <v>103</v>
      </c>
      <c r="L129" s="36">
        <f t="shared" si="3"/>
        <v>0.56163526995305169</v>
      </c>
      <c r="M129" s="32"/>
      <c r="N129" s="32" t="s">
        <v>47</v>
      </c>
      <c r="O129" s="32"/>
      <c r="P129" s="37" t="s">
        <v>668</v>
      </c>
      <c r="Q129" s="32" t="s">
        <v>105</v>
      </c>
      <c r="R129" s="32"/>
      <c r="S129" s="32"/>
      <c r="T129" s="32" t="s">
        <v>40</v>
      </c>
      <c r="U129" s="32" t="s">
        <v>41</v>
      </c>
      <c r="V129" s="32" t="s">
        <v>41</v>
      </c>
      <c r="W129" s="32" t="s">
        <v>42</v>
      </c>
      <c r="X129" s="32" t="s">
        <v>42</v>
      </c>
      <c r="Y129" s="32" t="s">
        <v>41</v>
      </c>
      <c r="Z129" s="32" t="s">
        <v>41</v>
      </c>
      <c r="AA129" s="32" t="s">
        <v>41</v>
      </c>
      <c r="AB129" s="39" t="s">
        <v>669</v>
      </c>
      <c r="AC129" s="27"/>
      <c r="AD129" s="27"/>
      <c r="AE129" s="27"/>
      <c r="AF129" s="28" t="s">
        <v>670</v>
      </c>
      <c r="AG129" s="28">
        <f t="shared" si="4"/>
        <v>2</v>
      </c>
      <c r="AH129" s="29" t="str">
        <f t="shared" si="5"/>
        <v>KT-130020</v>
      </c>
      <c r="AI129" s="28">
        <v>2005010000</v>
      </c>
      <c r="AJ129" s="30">
        <f>IFERROR(VLOOKUP($C129,#REF!,2,FALSE)*1000000000,0)+IFERROR(VLOOKUP($D129,#REF!,2,FALSE)*1000000,0)+IFERROR(VLOOKUP($E129,#REF!,2,FALSE)*1000,0)+IFERROR(VLOOKUP($F129,#REF!,2,FALSE),0)</f>
        <v>0</v>
      </c>
    </row>
    <row r="130" spans="1:36" s="28" customFormat="1" ht="27" customHeight="1" x14ac:dyDescent="0.15">
      <c r="A130" s="31" t="s">
        <v>32</v>
      </c>
      <c r="B130" s="32">
        <v>126</v>
      </c>
      <c r="C130" s="33" t="s">
        <v>654</v>
      </c>
      <c r="D130" s="33" t="s">
        <v>655</v>
      </c>
      <c r="E130" s="34" t="s">
        <v>656</v>
      </c>
      <c r="F130" s="34"/>
      <c r="G130" s="33" t="s">
        <v>671</v>
      </c>
      <c r="H130" s="35" t="s">
        <v>672</v>
      </c>
      <c r="I130" s="32">
        <v>7324429</v>
      </c>
      <c r="J130" s="32">
        <v>8112000</v>
      </c>
      <c r="K130" s="32" t="s">
        <v>673</v>
      </c>
      <c r="L130" s="36">
        <f t="shared" si="3"/>
        <v>9.7087154832347089E-2</v>
      </c>
      <c r="M130" s="32"/>
      <c r="N130" s="32" t="s">
        <v>47</v>
      </c>
      <c r="O130" s="32"/>
      <c r="P130" s="37" t="s">
        <v>674</v>
      </c>
      <c r="Q130" s="32" t="s">
        <v>105</v>
      </c>
      <c r="R130" s="32"/>
      <c r="S130" s="32"/>
      <c r="T130" s="32" t="s">
        <v>40</v>
      </c>
      <c r="U130" s="32" t="s">
        <v>41</v>
      </c>
      <c r="V130" s="32" t="s">
        <v>41</v>
      </c>
      <c r="W130" s="32" t="s">
        <v>41</v>
      </c>
      <c r="X130" s="32" t="s">
        <v>42</v>
      </c>
      <c r="Y130" s="32" t="s">
        <v>41</v>
      </c>
      <c r="Z130" s="32" t="s">
        <v>42</v>
      </c>
      <c r="AA130" s="32" t="s">
        <v>41</v>
      </c>
      <c r="AB130" s="39" t="s">
        <v>675</v>
      </c>
      <c r="AC130" s="27"/>
      <c r="AD130" s="27"/>
      <c r="AE130" s="27"/>
      <c r="AF130" s="28" t="s">
        <v>676</v>
      </c>
      <c r="AG130" s="28">
        <f t="shared" si="4"/>
        <v>2</v>
      </c>
      <c r="AH130" s="29" t="str">
        <f t="shared" si="5"/>
        <v>KT-130063</v>
      </c>
      <c r="AI130" s="28">
        <v>2005010000</v>
      </c>
      <c r="AJ130" s="30">
        <f>IFERROR(VLOOKUP($C130,#REF!,2,FALSE)*1000000000,0)+IFERROR(VLOOKUP($D130,#REF!,2,FALSE)*1000000,0)+IFERROR(VLOOKUP($E130,#REF!,2,FALSE)*1000,0)+IFERROR(VLOOKUP($F130,#REF!,2,FALSE),0)</f>
        <v>0</v>
      </c>
    </row>
    <row r="131" spans="1:36" s="28" customFormat="1" ht="27" customHeight="1" x14ac:dyDescent="0.15">
      <c r="A131" s="31" t="s">
        <v>32</v>
      </c>
      <c r="B131" s="32">
        <v>127</v>
      </c>
      <c r="C131" s="33" t="s">
        <v>654</v>
      </c>
      <c r="D131" s="33" t="s">
        <v>655</v>
      </c>
      <c r="E131" s="34" t="s">
        <v>677</v>
      </c>
      <c r="F131" s="34" t="s">
        <v>678</v>
      </c>
      <c r="G131" s="33" t="s">
        <v>679</v>
      </c>
      <c r="H131" s="35" t="s">
        <v>678</v>
      </c>
      <c r="I131" s="32">
        <v>321600</v>
      </c>
      <c r="J131" s="32">
        <v>160000</v>
      </c>
      <c r="K131" s="32" t="s">
        <v>400</v>
      </c>
      <c r="L131" s="49">
        <f t="shared" si="3"/>
        <v>-1.0099999999999998</v>
      </c>
      <c r="M131" s="32"/>
      <c r="N131" s="32" t="s">
        <v>47</v>
      </c>
      <c r="O131" s="32"/>
      <c r="P131" s="40" t="s">
        <v>680</v>
      </c>
      <c r="Q131" s="32"/>
      <c r="R131" s="32"/>
      <c r="S131" s="32"/>
      <c r="T131" s="32" t="s">
        <v>40</v>
      </c>
      <c r="U131" s="32" t="s">
        <v>74</v>
      </c>
      <c r="V131" s="32" t="s">
        <v>41</v>
      </c>
      <c r="W131" s="32" t="s">
        <v>41</v>
      </c>
      <c r="X131" s="32" t="s">
        <v>42</v>
      </c>
      <c r="Y131" s="32" t="s">
        <v>42</v>
      </c>
      <c r="Z131" s="32" t="s">
        <v>41</v>
      </c>
      <c r="AA131" s="32" t="s">
        <v>42</v>
      </c>
      <c r="AB131" s="39" t="s">
        <v>681</v>
      </c>
      <c r="AC131" s="27"/>
      <c r="AD131" s="27"/>
      <c r="AE131" s="27"/>
      <c r="AF131" s="28" t="s">
        <v>680</v>
      </c>
      <c r="AG131" s="28">
        <f t="shared" si="4"/>
        <v>2</v>
      </c>
      <c r="AH131" s="29" t="str">
        <f t="shared" si="5"/>
        <v>CB-100012</v>
      </c>
      <c r="AI131" s="28">
        <v>2005011002</v>
      </c>
      <c r="AJ131" s="30">
        <f>IFERROR(VLOOKUP($C131,#REF!,2,FALSE)*1000000000,0)+IFERROR(VLOOKUP($D131,#REF!,2,FALSE)*1000000,0)+IFERROR(VLOOKUP($E131,#REF!,2,FALSE)*1000,0)+IFERROR(VLOOKUP($F131,#REF!,2,FALSE),0)</f>
        <v>0</v>
      </c>
    </row>
    <row r="132" spans="1:36" s="28" customFormat="1" ht="27" customHeight="1" x14ac:dyDescent="0.15">
      <c r="A132" s="31" t="s">
        <v>32</v>
      </c>
      <c r="B132" s="32">
        <v>128</v>
      </c>
      <c r="C132" s="33" t="s">
        <v>654</v>
      </c>
      <c r="D132" s="33" t="s">
        <v>655</v>
      </c>
      <c r="E132" s="33" t="s">
        <v>677</v>
      </c>
      <c r="F132" s="33" t="s">
        <v>678</v>
      </c>
      <c r="G132" s="33" t="s">
        <v>682</v>
      </c>
      <c r="H132" s="33" t="s">
        <v>683</v>
      </c>
      <c r="I132" s="32">
        <v>750500</v>
      </c>
      <c r="J132" s="32">
        <v>480000</v>
      </c>
      <c r="K132" s="32" t="s">
        <v>684</v>
      </c>
      <c r="L132" s="36">
        <f t="shared" si="3"/>
        <v>-0.56354166666666661</v>
      </c>
      <c r="M132" s="32"/>
      <c r="N132" s="32" t="s">
        <v>47</v>
      </c>
      <c r="O132" s="32"/>
      <c r="P132" s="37" t="s">
        <v>685</v>
      </c>
      <c r="Q132" s="32"/>
      <c r="R132" s="32"/>
      <c r="S132" s="32"/>
      <c r="T132" s="42" t="s">
        <v>40</v>
      </c>
      <c r="U132" s="42" t="s">
        <v>74</v>
      </c>
      <c r="V132" s="42" t="s">
        <v>41</v>
      </c>
      <c r="W132" s="42" t="s">
        <v>41</v>
      </c>
      <c r="X132" s="42" t="s">
        <v>42</v>
      </c>
      <c r="Y132" s="42" t="s">
        <v>42</v>
      </c>
      <c r="Z132" s="42" t="s">
        <v>42</v>
      </c>
      <c r="AA132" s="42" t="s">
        <v>42</v>
      </c>
      <c r="AB132" s="45" t="s">
        <v>686</v>
      </c>
      <c r="AC132" s="27"/>
      <c r="AD132" s="27"/>
      <c r="AE132" s="27"/>
      <c r="AF132" s="28" t="s">
        <v>685</v>
      </c>
      <c r="AG132" s="28">
        <f t="shared" si="4"/>
        <v>2</v>
      </c>
      <c r="AH132" s="29" t="str">
        <f t="shared" si="5"/>
        <v>QS-120024</v>
      </c>
      <c r="AI132" s="28">
        <v>2005011002</v>
      </c>
      <c r="AJ132" s="30">
        <f>IFERROR(VLOOKUP($C132,#REF!,2,FALSE)*1000000000,0)+IFERROR(VLOOKUP($D132,#REF!,2,FALSE)*1000000,0)+IFERROR(VLOOKUP($E132,#REF!,2,FALSE)*1000,0)+IFERROR(VLOOKUP($F132,#REF!,2,FALSE),0)</f>
        <v>0</v>
      </c>
    </row>
    <row r="133" spans="1:36" s="28" customFormat="1" ht="27" customHeight="1" x14ac:dyDescent="0.15">
      <c r="A133" s="31" t="s">
        <v>32</v>
      </c>
      <c r="B133" s="32">
        <v>129</v>
      </c>
      <c r="C133" s="33" t="s">
        <v>654</v>
      </c>
      <c r="D133" s="33" t="s">
        <v>655</v>
      </c>
      <c r="E133" s="34" t="s">
        <v>687</v>
      </c>
      <c r="F133" s="34" t="s">
        <v>688</v>
      </c>
      <c r="G133" s="33" t="s">
        <v>689</v>
      </c>
      <c r="H133" s="35" t="s">
        <v>690</v>
      </c>
      <c r="I133" s="32">
        <v>312400</v>
      </c>
      <c r="J133" s="32">
        <v>609100</v>
      </c>
      <c r="K133" s="32" t="s">
        <v>103</v>
      </c>
      <c r="L133" s="36">
        <f t="shared" ref="L133:L167" si="6">1-I133/J133</f>
        <v>0.48711213265473652</v>
      </c>
      <c r="M133" s="32"/>
      <c r="N133" s="32" t="s">
        <v>47</v>
      </c>
      <c r="O133" s="32"/>
      <c r="P133" s="37" t="s">
        <v>691</v>
      </c>
      <c r="Q133" s="32" t="s">
        <v>579</v>
      </c>
      <c r="R133" s="32"/>
      <c r="S133" s="32"/>
      <c r="T133" s="32" t="s">
        <v>40</v>
      </c>
      <c r="U133" s="32" t="s">
        <v>41</v>
      </c>
      <c r="V133" s="32" t="s">
        <v>41</v>
      </c>
      <c r="W133" s="32" t="s">
        <v>41</v>
      </c>
      <c r="X133" s="32" t="s">
        <v>42</v>
      </c>
      <c r="Y133" s="32" t="s">
        <v>41</v>
      </c>
      <c r="Z133" s="32" t="s">
        <v>41</v>
      </c>
      <c r="AA133" s="32" t="s">
        <v>41</v>
      </c>
      <c r="AB133" s="39" t="s">
        <v>692</v>
      </c>
      <c r="AC133" s="27"/>
      <c r="AD133" s="27"/>
      <c r="AE133" s="27"/>
      <c r="AF133" s="28" t="s">
        <v>691</v>
      </c>
      <c r="AG133" s="28">
        <f t="shared" si="4"/>
        <v>2</v>
      </c>
      <c r="AH133" s="29" t="str">
        <f t="shared" si="5"/>
        <v>HK-090006</v>
      </c>
      <c r="AI133" s="28">
        <v>2005012003</v>
      </c>
      <c r="AJ133" s="30">
        <f>IFERROR(VLOOKUP($C133,#REF!,2,FALSE)*1000000000,0)+IFERROR(VLOOKUP($D133,#REF!,2,FALSE)*1000000,0)+IFERROR(VLOOKUP($E133,#REF!,2,FALSE)*1000,0)+IFERROR(VLOOKUP($F133,#REF!,2,FALSE),0)</f>
        <v>0</v>
      </c>
    </row>
    <row r="134" spans="1:36" s="28" customFormat="1" ht="27" customHeight="1" x14ac:dyDescent="0.15">
      <c r="A134" s="31" t="s">
        <v>32</v>
      </c>
      <c r="B134" s="32">
        <v>130</v>
      </c>
      <c r="C134" s="33" t="s">
        <v>654</v>
      </c>
      <c r="D134" s="33" t="s">
        <v>655</v>
      </c>
      <c r="E134" s="33" t="s">
        <v>687</v>
      </c>
      <c r="F134" s="33" t="s">
        <v>693</v>
      </c>
      <c r="G134" s="33" t="s">
        <v>694</v>
      </c>
      <c r="H134" s="33" t="s">
        <v>693</v>
      </c>
      <c r="I134" s="32">
        <v>3385446.5</v>
      </c>
      <c r="J134" s="32">
        <v>3687746.5</v>
      </c>
      <c r="K134" s="32" t="s">
        <v>695</v>
      </c>
      <c r="L134" s="43">
        <f t="shared" si="6"/>
        <v>8.1974181251341482E-2</v>
      </c>
      <c r="M134" s="32"/>
      <c r="N134" s="32" t="s">
        <v>47</v>
      </c>
      <c r="O134" s="32"/>
      <c r="P134" s="37" t="s">
        <v>696</v>
      </c>
      <c r="Q134" s="32" t="s">
        <v>105</v>
      </c>
      <c r="R134" s="32"/>
      <c r="S134" s="32"/>
      <c r="T134" s="42" t="s">
        <v>40</v>
      </c>
      <c r="U134" s="42" t="s">
        <v>42</v>
      </c>
      <c r="V134" s="42" t="s">
        <v>41</v>
      </c>
      <c r="W134" s="42" t="s">
        <v>41</v>
      </c>
      <c r="X134" s="42" t="s">
        <v>41</v>
      </c>
      <c r="Y134" s="42" t="s">
        <v>41</v>
      </c>
      <c r="Z134" s="42" t="s">
        <v>42</v>
      </c>
      <c r="AA134" s="42" t="s">
        <v>41</v>
      </c>
      <c r="AB134" s="45" t="s">
        <v>697</v>
      </c>
      <c r="AC134" s="27"/>
      <c r="AD134" s="27"/>
      <c r="AE134" s="27"/>
      <c r="AF134" s="28" t="s">
        <v>696</v>
      </c>
      <c r="AG134" s="28">
        <f t="shared" si="4"/>
        <v>2</v>
      </c>
      <c r="AH134" s="29" t="str">
        <f t="shared" si="5"/>
        <v>KK-150016</v>
      </c>
      <c r="AI134" s="28">
        <v>2005012005</v>
      </c>
      <c r="AJ134" s="30">
        <f>IFERROR(VLOOKUP($C134,#REF!,2,FALSE)*1000000000,0)+IFERROR(VLOOKUP($D134,#REF!,2,FALSE)*1000000,0)+IFERROR(VLOOKUP($E134,#REF!,2,FALSE)*1000,0)+IFERROR(VLOOKUP($F134,#REF!,2,FALSE),0)</f>
        <v>0</v>
      </c>
    </row>
    <row r="135" spans="1:36" s="28" customFormat="1" ht="27" customHeight="1" x14ac:dyDescent="0.15">
      <c r="A135" s="31" t="s">
        <v>32</v>
      </c>
      <c r="B135" s="32">
        <v>131</v>
      </c>
      <c r="C135" s="33" t="s">
        <v>654</v>
      </c>
      <c r="D135" s="33" t="s">
        <v>655</v>
      </c>
      <c r="E135" s="34" t="s">
        <v>687</v>
      </c>
      <c r="F135" s="34" t="s">
        <v>693</v>
      </c>
      <c r="G135" s="33" t="s">
        <v>698</v>
      </c>
      <c r="H135" s="35" t="s">
        <v>699</v>
      </c>
      <c r="I135" s="32">
        <v>1265650</v>
      </c>
      <c r="J135" s="32">
        <v>1631500</v>
      </c>
      <c r="K135" s="32" t="s">
        <v>400</v>
      </c>
      <c r="L135" s="36">
        <f t="shared" si="6"/>
        <v>0.22424149555623663</v>
      </c>
      <c r="M135" s="32"/>
      <c r="N135" s="32" t="s">
        <v>47</v>
      </c>
      <c r="O135" s="32"/>
      <c r="P135" s="40" t="s">
        <v>700</v>
      </c>
      <c r="Q135" s="38"/>
      <c r="R135" s="32"/>
      <c r="S135" s="32"/>
      <c r="T135" s="32" t="s">
        <v>40</v>
      </c>
      <c r="U135" s="32" t="s">
        <v>42</v>
      </c>
      <c r="V135" s="32" t="s">
        <v>41</v>
      </c>
      <c r="W135" s="32" t="s">
        <v>42</v>
      </c>
      <c r="X135" s="32" t="s">
        <v>41</v>
      </c>
      <c r="Y135" s="32" t="s">
        <v>41</v>
      </c>
      <c r="Z135" s="32" t="s">
        <v>41</v>
      </c>
      <c r="AA135" s="32" t="s">
        <v>41</v>
      </c>
      <c r="AB135" s="39" t="s">
        <v>701</v>
      </c>
      <c r="AC135" s="27"/>
      <c r="AD135" s="27"/>
      <c r="AE135" s="27"/>
      <c r="AF135" s="28" t="s">
        <v>700</v>
      </c>
      <c r="AG135" s="28">
        <f t="shared" si="4"/>
        <v>2</v>
      </c>
      <c r="AH135" s="29" t="str">
        <f t="shared" si="5"/>
        <v>KT-100055</v>
      </c>
      <c r="AI135" s="28">
        <v>2005012005</v>
      </c>
      <c r="AJ135" s="30">
        <f>IFERROR(VLOOKUP($C135,#REF!,2,FALSE)*1000000000,0)+IFERROR(VLOOKUP($D135,#REF!,2,FALSE)*1000000,0)+IFERROR(VLOOKUP($E135,#REF!,2,FALSE)*1000,0)+IFERROR(VLOOKUP($F135,#REF!,2,FALSE),0)</f>
        <v>0</v>
      </c>
    </row>
    <row r="136" spans="1:36" s="28" customFormat="1" ht="27" customHeight="1" x14ac:dyDescent="0.15">
      <c r="A136" s="31" t="s">
        <v>32</v>
      </c>
      <c r="B136" s="32">
        <v>132</v>
      </c>
      <c r="C136" s="33" t="s">
        <v>654</v>
      </c>
      <c r="D136" s="33" t="s">
        <v>655</v>
      </c>
      <c r="E136" s="34" t="s">
        <v>687</v>
      </c>
      <c r="F136" s="34" t="s">
        <v>693</v>
      </c>
      <c r="G136" s="33" t="s">
        <v>702</v>
      </c>
      <c r="H136" s="35" t="s">
        <v>703</v>
      </c>
      <c r="I136" s="32">
        <v>7740000</v>
      </c>
      <c r="J136" s="32">
        <v>7740000</v>
      </c>
      <c r="K136" s="32" t="s">
        <v>704</v>
      </c>
      <c r="L136" s="49">
        <f t="shared" si="6"/>
        <v>0</v>
      </c>
      <c r="M136" s="32"/>
      <c r="N136" s="32" t="s">
        <v>47</v>
      </c>
      <c r="O136" s="32"/>
      <c r="P136" s="37" t="s">
        <v>705</v>
      </c>
      <c r="Q136" s="38"/>
      <c r="R136" s="32"/>
      <c r="S136" s="32"/>
      <c r="T136" s="32" t="s">
        <v>40</v>
      </c>
      <c r="U136" s="32" t="s">
        <v>42</v>
      </c>
      <c r="V136" s="32" t="s">
        <v>42</v>
      </c>
      <c r="W136" s="32" t="s">
        <v>42</v>
      </c>
      <c r="X136" s="32" t="s">
        <v>41</v>
      </c>
      <c r="Y136" s="32" t="s">
        <v>41</v>
      </c>
      <c r="Z136" s="32" t="s">
        <v>42</v>
      </c>
      <c r="AA136" s="32" t="s">
        <v>42</v>
      </c>
      <c r="AB136" s="39" t="s">
        <v>706</v>
      </c>
      <c r="AC136" s="27"/>
      <c r="AD136" s="27"/>
      <c r="AE136" s="27"/>
      <c r="AF136" s="28" t="s">
        <v>705</v>
      </c>
      <c r="AG136" s="28">
        <f t="shared" si="4"/>
        <v>2</v>
      </c>
      <c r="AH136" s="29" t="str">
        <f t="shared" si="5"/>
        <v>KT-120106</v>
      </c>
      <c r="AI136" s="28">
        <v>2005012005</v>
      </c>
      <c r="AJ136" s="30">
        <f>IFERROR(VLOOKUP($C136,#REF!,2,FALSE)*1000000000,0)+IFERROR(VLOOKUP($D136,#REF!,2,FALSE)*1000000,0)+IFERROR(VLOOKUP($E136,#REF!,2,FALSE)*1000,0)+IFERROR(VLOOKUP($F136,#REF!,2,FALSE),0)</f>
        <v>0</v>
      </c>
    </row>
    <row r="137" spans="1:36" s="28" customFormat="1" ht="27" customHeight="1" x14ac:dyDescent="0.15">
      <c r="A137" s="31" t="s">
        <v>32</v>
      </c>
      <c r="B137" s="32">
        <v>133</v>
      </c>
      <c r="C137" s="33" t="s">
        <v>654</v>
      </c>
      <c r="D137" s="33" t="s">
        <v>655</v>
      </c>
      <c r="E137" s="34" t="s">
        <v>687</v>
      </c>
      <c r="F137" s="34" t="s">
        <v>693</v>
      </c>
      <c r="G137" s="33" t="s">
        <v>707</v>
      </c>
      <c r="H137" s="35" t="s">
        <v>708</v>
      </c>
      <c r="I137" s="32">
        <v>1014563.97</v>
      </c>
      <c r="J137" s="32">
        <v>1517746</v>
      </c>
      <c r="K137" s="32" t="s">
        <v>321</v>
      </c>
      <c r="L137" s="36">
        <f t="shared" si="6"/>
        <v>0.33153243691632195</v>
      </c>
      <c r="M137" s="32"/>
      <c r="N137" s="32" t="s">
        <v>47</v>
      </c>
      <c r="O137" s="32"/>
      <c r="P137" s="37" t="s">
        <v>709</v>
      </c>
      <c r="Q137" s="38" t="s">
        <v>130</v>
      </c>
      <c r="R137" s="32"/>
      <c r="S137" s="32"/>
      <c r="T137" s="32" t="s">
        <v>40</v>
      </c>
      <c r="U137" s="32" t="s">
        <v>41</v>
      </c>
      <c r="V137" s="32" t="s">
        <v>41</v>
      </c>
      <c r="W137" s="32" t="s">
        <v>42</v>
      </c>
      <c r="X137" s="32" t="s">
        <v>42</v>
      </c>
      <c r="Y137" s="32" t="s">
        <v>41</v>
      </c>
      <c r="Z137" s="32" t="s">
        <v>42</v>
      </c>
      <c r="AA137" s="32" t="s">
        <v>41</v>
      </c>
      <c r="AB137" s="39" t="s">
        <v>710</v>
      </c>
      <c r="AC137" s="27"/>
      <c r="AD137" s="27"/>
      <c r="AE137" s="27"/>
      <c r="AF137" s="28" t="s">
        <v>709</v>
      </c>
      <c r="AG137" s="28">
        <f t="shared" si="4"/>
        <v>2</v>
      </c>
      <c r="AH137" s="29" t="str">
        <f t="shared" si="5"/>
        <v>KK-160021</v>
      </c>
      <c r="AI137" s="28">
        <v>2005012005</v>
      </c>
      <c r="AJ137" s="30">
        <f>IFERROR(VLOOKUP($C137,#REF!,2,FALSE)*1000000000,0)+IFERROR(VLOOKUP($D137,#REF!,2,FALSE)*1000000,0)+IFERROR(VLOOKUP($E137,#REF!,2,FALSE)*1000,0)+IFERROR(VLOOKUP($F137,#REF!,2,FALSE),0)</f>
        <v>0</v>
      </c>
    </row>
    <row r="138" spans="1:36" s="28" customFormat="1" ht="27" customHeight="1" x14ac:dyDescent="0.15">
      <c r="A138" s="31" t="s">
        <v>32</v>
      </c>
      <c r="B138" s="32">
        <v>134</v>
      </c>
      <c r="C138" s="33" t="s">
        <v>654</v>
      </c>
      <c r="D138" s="33" t="s">
        <v>655</v>
      </c>
      <c r="E138" s="34" t="s">
        <v>687</v>
      </c>
      <c r="F138" s="34" t="s">
        <v>693</v>
      </c>
      <c r="G138" s="33" t="s">
        <v>711</v>
      </c>
      <c r="H138" s="35" t="s">
        <v>712</v>
      </c>
      <c r="I138" s="32">
        <v>23479471</v>
      </c>
      <c r="J138" s="32">
        <v>25219962</v>
      </c>
      <c r="K138" s="32" t="s">
        <v>713</v>
      </c>
      <c r="L138" s="36">
        <f t="shared" si="6"/>
        <v>6.9012435466794142E-2</v>
      </c>
      <c r="M138" s="32"/>
      <c r="N138" s="32" t="s">
        <v>47</v>
      </c>
      <c r="O138" s="32"/>
      <c r="P138" s="37" t="s">
        <v>714</v>
      </c>
      <c r="Q138" s="38" t="s">
        <v>130</v>
      </c>
      <c r="R138" s="42" t="s">
        <v>40</v>
      </c>
      <c r="S138" s="32"/>
      <c r="T138" s="32" t="s">
        <v>715</v>
      </c>
      <c r="U138" s="32" t="s">
        <v>509</v>
      </c>
      <c r="V138" s="32" t="s">
        <v>509</v>
      </c>
      <c r="W138" s="32" t="s">
        <v>509</v>
      </c>
      <c r="X138" s="32" t="s">
        <v>509</v>
      </c>
      <c r="Y138" s="32" t="s">
        <v>509</v>
      </c>
      <c r="Z138" s="32" t="s">
        <v>509</v>
      </c>
      <c r="AA138" s="32" t="s">
        <v>509</v>
      </c>
      <c r="AB138" s="39" t="s">
        <v>716</v>
      </c>
      <c r="AC138" s="27"/>
      <c r="AD138" s="27"/>
      <c r="AE138" s="27"/>
      <c r="AF138" s="28" t="s">
        <v>714</v>
      </c>
      <c r="AG138" s="28">
        <f t="shared" si="4"/>
        <v>2</v>
      </c>
      <c r="AH138" s="29" t="str">
        <f t="shared" si="5"/>
        <v>KT-150100</v>
      </c>
      <c r="AI138" s="28">
        <v>2005012005</v>
      </c>
      <c r="AJ138" s="30">
        <f>IFERROR(VLOOKUP($C138,#REF!,2,FALSE)*1000000000,0)+IFERROR(VLOOKUP($D138,#REF!,2,FALSE)*1000000,0)+IFERROR(VLOOKUP($E138,#REF!,2,FALSE)*1000,0)+IFERROR(VLOOKUP($F138,#REF!,2,FALSE),0)</f>
        <v>0</v>
      </c>
    </row>
    <row r="139" spans="1:36" s="28" customFormat="1" ht="27" customHeight="1" x14ac:dyDescent="0.15">
      <c r="A139" s="31" t="s">
        <v>32</v>
      </c>
      <c r="B139" s="32">
        <v>135</v>
      </c>
      <c r="C139" s="33" t="s">
        <v>654</v>
      </c>
      <c r="D139" s="33" t="s">
        <v>655</v>
      </c>
      <c r="E139" s="34" t="s">
        <v>717</v>
      </c>
      <c r="F139" s="34"/>
      <c r="G139" s="33" t="s">
        <v>718</v>
      </c>
      <c r="H139" s="35" t="s">
        <v>719</v>
      </c>
      <c r="I139" s="32">
        <v>1891836</v>
      </c>
      <c r="J139" s="32">
        <v>2102928</v>
      </c>
      <c r="K139" s="32" t="s">
        <v>720</v>
      </c>
      <c r="L139" s="36">
        <f t="shared" si="6"/>
        <v>0.10038004154207847</v>
      </c>
      <c r="M139" s="32"/>
      <c r="N139" s="32" t="s">
        <v>47</v>
      </c>
      <c r="O139" s="32"/>
      <c r="P139" s="37" t="s">
        <v>721</v>
      </c>
      <c r="Q139" s="32" t="s">
        <v>105</v>
      </c>
      <c r="R139" s="32"/>
      <c r="S139" s="32"/>
      <c r="T139" s="32" t="s">
        <v>40</v>
      </c>
      <c r="U139" s="42" t="s">
        <v>176</v>
      </c>
      <c r="V139" s="42" t="s">
        <v>176</v>
      </c>
      <c r="W139" s="42" t="s">
        <v>176</v>
      </c>
      <c r="X139" s="42" t="s">
        <v>176</v>
      </c>
      <c r="Y139" s="42" t="s">
        <v>176</v>
      </c>
      <c r="Z139" s="42" t="s">
        <v>175</v>
      </c>
      <c r="AA139" s="42" t="s">
        <v>176</v>
      </c>
      <c r="AB139" s="45" t="s">
        <v>722</v>
      </c>
      <c r="AC139" s="27"/>
      <c r="AD139" s="27"/>
      <c r="AE139" s="27"/>
      <c r="AF139" s="28" t="s">
        <v>721</v>
      </c>
      <c r="AG139" s="28">
        <f t="shared" si="4"/>
        <v>2</v>
      </c>
      <c r="AH139" s="29" t="str">
        <f t="shared" si="5"/>
        <v>QS-170016</v>
      </c>
      <c r="AJ139" s="30">
        <f>IFERROR(VLOOKUP($C139,#REF!,2,FALSE)*1000000000,0)+IFERROR(VLOOKUP($D139,#REF!,2,FALSE)*1000000,0)+IFERROR(VLOOKUP($E139,#REF!,2,FALSE)*1000,0)+IFERROR(VLOOKUP($F139,#REF!,2,FALSE),0)</f>
        <v>0</v>
      </c>
    </row>
    <row r="140" spans="1:36" s="28" customFormat="1" ht="27" customHeight="1" x14ac:dyDescent="0.15">
      <c r="A140" s="31" t="s">
        <v>32</v>
      </c>
      <c r="B140" s="32">
        <v>136</v>
      </c>
      <c r="C140" s="33" t="s">
        <v>654</v>
      </c>
      <c r="D140" s="33" t="s">
        <v>655</v>
      </c>
      <c r="E140" s="33" t="s">
        <v>723</v>
      </c>
      <c r="F140" s="33" t="s">
        <v>724</v>
      </c>
      <c r="G140" s="33" t="s">
        <v>725</v>
      </c>
      <c r="H140" s="35" t="s">
        <v>724</v>
      </c>
      <c r="I140" s="32">
        <v>635483.4</v>
      </c>
      <c r="J140" s="32">
        <v>360000</v>
      </c>
      <c r="K140" s="32" t="s">
        <v>103</v>
      </c>
      <c r="L140" s="36">
        <f t="shared" si="6"/>
        <v>-0.76523166666666675</v>
      </c>
      <c r="M140" s="32"/>
      <c r="N140" s="32" t="s">
        <v>47</v>
      </c>
      <c r="O140" s="32"/>
      <c r="P140" s="37" t="s">
        <v>726</v>
      </c>
      <c r="Q140" s="32"/>
      <c r="R140" s="32"/>
      <c r="S140" s="32"/>
      <c r="T140" s="32" t="s">
        <v>40</v>
      </c>
      <c r="U140" s="32" t="s">
        <v>74</v>
      </c>
      <c r="V140" s="32" t="s">
        <v>42</v>
      </c>
      <c r="W140" s="32" t="s">
        <v>41</v>
      </c>
      <c r="X140" s="32" t="s">
        <v>42</v>
      </c>
      <c r="Y140" s="32" t="s">
        <v>41</v>
      </c>
      <c r="Z140" s="32" t="s">
        <v>41</v>
      </c>
      <c r="AA140" s="32" t="s">
        <v>42</v>
      </c>
      <c r="AB140" s="39" t="s">
        <v>727</v>
      </c>
      <c r="AC140" s="27"/>
      <c r="AD140" s="27"/>
      <c r="AE140" s="27"/>
      <c r="AF140" s="28" t="s">
        <v>726</v>
      </c>
      <c r="AG140" s="28">
        <f t="shared" si="4"/>
        <v>2</v>
      </c>
      <c r="AH140" s="29" t="str">
        <f t="shared" si="5"/>
        <v>QS-090023</v>
      </c>
      <c r="AI140" s="28">
        <v>2005016006</v>
      </c>
      <c r="AJ140" s="30">
        <f>IFERROR(VLOOKUP($C140,#REF!,2,FALSE)*1000000000,0)+IFERROR(VLOOKUP($D140,#REF!,2,FALSE)*1000000,0)+IFERROR(VLOOKUP($E140,#REF!,2,FALSE)*1000,0)+IFERROR(VLOOKUP($F140,#REF!,2,FALSE),0)</f>
        <v>0</v>
      </c>
    </row>
    <row r="141" spans="1:36" s="28" customFormat="1" ht="27" customHeight="1" x14ac:dyDescent="0.15">
      <c r="A141" s="31" t="s">
        <v>32</v>
      </c>
      <c r="B141" s="32">
        <v>137</v>
      </c>
      <c r="C141" s="33" t="s">
        <v>654</v>
      </c>
      <c r="D141" s="33" t="s">
        <v>655</v>
      </c>
      <c r="E141" s="34" t="s">
        <v>723</v>
      </c>
      <c r="F141" s="34" t="s">
        <v>724</v>
      </c>
      <c r="G141" s="33" t="s">
        <v>728</v>
      </c>
      <c r="H141" s="35" t="s">
        <v>724</v>
      </c>
      <c r="I141" s="32">
        <v>579700</v>
      </c>
      <c r="J141" s="32">
        <v>552000</v>
      </c>
      <c r="K141" s="32" t="s">
        <v>400</v>
      </c>
      <c r="L141" s="36">
        <f t="shared" si="6"/>
        <v>-5.0181159420289889E-2</v>
      </c>
      <c r="M141" s="32"/>
      <c r="N141" s="32" t="s">
        <v>47</v>
      </c>
      <c r="O141" s="32"/>
      <c r="P141" s="37" t="s">
        <v>729</v>
      </c>
      <c r="Q141" s="32"/>
      <c r="R141" s="32"/>
      <c r="S141" s="32"/>
      <c r="T141" s="32" t="s">
        <v>40</v>
      </c>
      <c r="U141" s="32" t="s">
        <v>42</v>
      </c>
      <c r="V141" s="32" t="s">
        <v>42</v>
      </c>
      <c r="W141" s="32" t="s">
        <v>41</v>
      </c>
      <c r="X141" s="32" t="s">
        <v>42</v>
      </c>
      <c r="Y141" s="32" t="s">
        <v>42</v>
      </c>
      <c r="Z141" s="32" t="s">
        <v>42</v>
      </c>
      <c r="AA141" s="32" t="s">
        <v>42</v>
      </c>
      <c r="AB141" s="39" t="s">
        <v>730</v>
      </c>
      <c r="AC141" s="27"/>
      <c r="AD141" s="27"/>
      <c r="AE141" s="27"/>
      <c r="AF141" s="28" t="s">
        <v>729</v>
      </c>
      <c r="AG141" s="28">
        <f t="shared" si="4"/>
        <v>2</v>
      </c>
      <c r="AH141" s="29" t="str">
        <f t="shared" si="5"/>
        <v>QS-090030</v>
      </c>
      <c r="AI141" s="28">
        <v>2005016006</v>
      </c>
      <c r="AJ141" s="30">
        <f>IFERROR(VLOOKUP($C141,#REF!,2,FALSE)*1000000000,0)+IFERROR(VLOOKUP($D141,#REF!,2,FALSE)*1000000,0)+IFERROR(VLOOKUP($E141,#REF!,2,FALSE)*1000,0)+IFERROR(VLOOKUP($F141,#REF!,2,FALSE),0)</f>
        <v>0</v>
      </c>
    </row>
    <row r="142" spans="1:36" s="28" customFormat="1" ht="27" customHeight="1" x14ac:dyDescent="0.15">
      <c r="A142" s="31" t="s">
        <v>32</v>
      </c>
      <c r="B142" s="32">
        <v>138</v>
      </c>
      <c r="C142" s="33" t="s">
        <v>654</v>
      </c>
      <c r="D142" s="33" t="s">
        <v>655</v>
      </c>
      <c r="E142" s="34" t="s">
        <v>723</v>
      </c>
      <c r="F142" s="34" t="s">
        <v>724</v>
      </c>
      <c r="G142" s="33" t="s">
        <v>731</v>
      </c>
      <c r="H142" s="35" t="s">
        <v>732</v>
      </c>
      <c r="I142" s="32">
        <v>19129500</v>
      </c>
      <c r="J142" s="32">
        <v>23434910</v>
      </c>
      <c r="K142" s="32" t="s">
        <v>733</v>
      </c>
      <c r="L142" s="36">
        <f t="shared" si="6"/>
        <v>0.1837177953745075</v>
      </c>
      <c r="M142" s="32"/>
      <c r="N142" s="32" t="s">
        <v>47</v>
      </c>
      <c r="O142" s="32"/>
      <c r="P142" s="40" t="s">
        <v>734</v>
      </c>
      <c r="Q142" s="38" t="s">
        <v>105</v>
      </c>
      <c r="R142" s="32"/>
      <c r="S142" s="32"/>
      <c r="T142" s="32" t="s">
        <v>40</v>
      </c>
      <c r="U142" s="32" t="s">
        <v>41</v>
      </c>
      <c r="V142" s="32" t="s">
        <v>41</v>
      </c>
      <c r="W142" s="32" t="s">
        <v>41</v>
      </c>
      <c r="X142" s="32" t="s">
        <v>41</v>
      </c>
      <c r="Y142" s="32" t="s">
        <v>41</v>
      </c>
      <c r="Z142" s="32" t="s">
        <v>41</v>
      </c>
      <c r="AA142" s="32" t="s">
        <v>41</v>
      </c>
      <c r="AB142" s="39" t="s">
        <v>735</v>
      </c>
      <c r="AC142" s="27"/>
      <c r="AD142" s="27"/>
      <c r="AE142" s="27"/>
      <c r="AF142" s="28" t="s">
        <v>734</v>
      </c>
      <c r="AG142" s="28">
        <f t="shared" si="4"/>
        <v>2</v>
      </c>
      <c r="AH142" s="29" t="str">
        <f t="shared" si="5"/>
        <v>QS-110014</v>
      </c>
      <c r="AI142" s="28">
        <v>2005016006</v>
      </c>
      <c r="AJ142" s="30">
        <f>IFERROR(VLOOKUP($C142,#REF!,2,FALSE)*1000000000,0)+IFERROR(VLOOKUP($D142,#REF!,2,FALSE)*1000000,0)+IFERROR(VLOOKUP($E142,#REF!,2,FALSE)*1000,0)+IFERROR(VLOOKUP($F142,#REF!,2,FALSE),0)</f>
        <v>0</v>
      </c>
    </row>
    <row r="143" spans="1:36" s="28" customFormat="1" ht="27" customHeight="1" x14ac:dyDescent="0.15">
      <c r="A143" s="31" t="s">
        <v>32</v>
      </c>
      <c r="B143" s="32">
        <v>139</v>
      </c>
      <c r="C143" s="33" t="s">
        <v>654</v>
      </c>
      <c r="D143" s="33" t="s">
        <v>655</v>
      </c>
      <c r="E143" s="34" t="s">
        <v>723</v>
      </c>
      <c r="F143" s="34" t="s">
        <v>724</v>
      </c>
      <c r="G143" s="33" t="s">
        <v>736</v>
      </c>
      <c r="H143" s="35" t="s">
        <v>737</v>
      </c>
      <c r="I143" s="32">
        <v>10708643.800000001</v>
      </c>
      <c r="J143" s="32">
        <v>20383500</v>
      </c>
      <c r="K143" s="32" t="s">
        <v>738</v>
      </c>
      <c r="L143" s="36">
        <f t="shared" si="6"/>
        <v>0.47464155812299158</v>
      </c>
      <c r="M143" s="32"/>
      <c r="N143" s="32" t="s">
        <v>47</v>
      </c>
      <c r="O143" s="32"/>
      <c r="P143" s="37" t="s">
        <v>739</v>
      </c>
      <c r="Q143" s="38" t="s">
        <v>105</v>
      </c>
      <c r="R143" s="32"/>
      <c r="S143" s="32"/>
      <c r="T143" s="32" t="s">
        <v>40</v>
      </c>
      <c r="U143" s="32" t="s">
        <v>41</v>
      </c>
      <c r="V143" s="32" t="s">
        <v>41</v>
      </c>
      <c r="W143" s="32" t="s">
        <v>42</v>
      </c>
      <c r="X143" s="32" t="s">
        <v>41</v>
      </c>
      <c r="Y143" s="32" t="s">
        <v>41</v>
      </c>
      <c r="Z143" s="32" t="s">
        <v>41</v>
      </c>
      <c r="AA143" s="32" t="s">
        <v>41</v>
      </c>
      <c r="AB143" s="39" t="s">
        <v>740</v>
      </c>
      <c r="AC143" s="27"/>
      <c r="AD143" s="27"/>
      <c r="AE143" s="27"/>
      <c r="AF143" s="28" t="s">
        <v>739</v>
      </c>
      <c r="AG143" s="28">
        <f t="shared" si="4"/>
        <v>2</v>
      </c>
      <c r="AH143" s="29" t="str">
        <f t="shared" si="5"/>
        <v>QS-120026</v>
      </c>
      <c r="AI143" s="28">
        <v>2005016006</v>
      </c>
      <c r="AJ143" s="30">
        <f>IFERROR(VLOOKUP($C143,#REF!,2,FALSE)*1000000000,0)+IFERROR(VLOOKUP($D143,#REF!,2,FALSE)*1000000,0)+IFERROR(VLOOKUP($E143,#REF!,2,FALSE)*1000,0)+IFERROR(VLOOKUP($F143,#REF!,2,FALSE),0)</f>
        <v>0</v>
      </c>
    </row>
    <row r="144" spans="1:36" s="28" customFormat="1" ht="27" customHeight="1" x14ac:dyDescent="0.15">
      <c r="A144" s="31" t="s">
        <v>32</v>
      </c>
      <c r="B144" s="32">
        <v>140</v>
      </c>
      <c r="C144" s="33" t="s">
        <v>654</v>
      </c>
      <c r="D144" s="33" t="s">
        <v>655</v>
      </c>
      <c r="E144" s="34" t="s">
        <v>723</v>
      </c>
      <c r="F144" s="34" t="s">
        <v>724</v>
      </c>
      <c r="G144" s="33" t="s">
        <v>741</v>
      </c>
      <c r="H144" s="35" t="s">
        <v>742</v>
      </c>
      <c r="I144" s="32">
        <v>15598000</v>
      </c>
      <c r="J144" s="32">
        <v>15857457</v>
      </c>
      <c r="K144" s="32" t="s">
        <v>743</v>
      </c>
      <c r="L144" s="36">
        <f t="shared" si="6"/>
        <v>1.6361829012054074E-2</v>
      </c>
      <c r="M144" s="32"/>
      <c r="N144" s="32" t="s">
        <v>47</v>
      </c>
      <c r="O144" s="32"/>
      <c r="P144" s="37" t="s">
        <v>744</v>
      </c>
      <c r="Q144" s="32" t="s">
        <v>130</v>
      </c>
      <c r="R144" s="32"/>
      <c r="S144" s="32"/>
      <c r="T144" s="32" t="s">
        <v>715</v>
      </c>
      <c r="U144" s="32" t="s">
        <v>509</v>
      </c>
      <c r="V144" s="32" t="s">
        <v>509</v>
      </c>
      <c r="W144" s="32" t="s">
        <v>509</v>
      </c>
      <c r="X144" s="32" t="s">
        <v>509</v>
      </c>
      <c r="Y144" s="32" t="s">
        <v>509</v>
      </c>
      <c r="Z144" s="32" t="s">
        <v>509</v>
      </c>
      <c r="AA144" s="32" t="s">
        <v>509</v>
      </c>
      <c r="AB144" s="39" t="s">
        <v>745</v>
      </c>
      <c r="AC144" s="27"/>
      <c r="AD144" s="27"/>
      <c r="AE144" s="27"/>
      <c r="AF144" s="28" t="s">
        <v>746</v>
      </c>
      <c r="AG144" s="28">
        <f t="shared" si="4"/>
        <v>2</v>
      </c>
      <c r="AH144" s="29" t="str">
        <f t="shared" si="5"/>
        <v>CB-130011</v>
      </c>
      <c r="AI144" s="28">
        <v>2005016006</v>
      </c>
      <c r="AJ144" s="30">
        <f>IFERROR(VLOOKUP($C144,#REF!,2,FALSE)*1000000000,0)+IFERROR(VLOOKUP($D144,#REF!,2,FALSE)*1000000,0)+IFERROR(VLOOKUP($E144,#REF!,2,FALSE)*1000,0)+IFERROR(VLOOKUP($F144,#REF!,2,FALSE),0)</f>
        <v>0</v>
      </c>
    </row>
    <row r="145" spans="1:36" s="28" customFormat="1" ht="27" customHeight="1" x14ac:dyDescent="0.15">
      <c r="A145" s="31" t="s">
        <v>32</v>
      </c>
      <c r="B145" s="32">
        <v>141</v>
      </c>
      <c r="C145" s="33" t="s">
        <v>654</v>
      </c>
      <c r="D145" s="33" t="s">
        <v>655</v>
      </c>
      <c r="E145" s="34" t="s">
        <v>723</v>
      </c>
      <c r="F145" s="34" t="s">
        <v>724</v>
      </c>
      <c r="G145" s="33" t="s">
        <v>747</v>
      </c>
      <c r="H145" s="35" t="s">
        <v>748</v>
      </c>
      <c r="I145" s="32">
        <v>617014</v>
      </c>
      <c r="J145" s="32">
        <v>617014</v>
      </c>
      <c r="K145" s="32" t="s">
        <v>749</v>
      </c>
      <c r="L145" s="49">
        <f t="shared" si="6"/>
        <v>0</v>
      </c>
      <c r="M145" s="32"/>
      <c r="N145" s="32" t="s">
        <v>47</v>
      </c>
      <c r="O145" s="32"/>
      <c r="P145" s="37" t="s">
        <v>750</v>
      </c>
      <c r="Q145" s="32" t="s">
        <v>130</v>
      </c>
      <c r="R145" s="32" t="s">
        <v>130</v>
      </c>
      <c r="S145" s="32" t="s">
        <v>130</v>
      </c>
      <c r="T145" s="32" t="s">
        <v>158</v>
      </c>
      <c r="U145" s="32" t="s">
        <v>42</v>
      </c>
      <c r="V145" s="32" t="s">
        <v>42</v>
      </c>
      <c r="W145" s="32" t="s">
        <v>41</v>
      </c>
      <c r="X145" s="32" t="s">
        <v>42</v>
      </c>
      <c r="Y145" s="32" t="s">
        <v>42</v>
      </c>
      <c r="Z145" s="32" t="s">
        <v>42</v>
      </c>
      <c r="AA145" s="32" t="s">
        <v>42</v>
      </c>
      <c r="AB145" s="39" t="s">
        <v>751</v>
      </c>
      <c r="AC145" s="27"/>
      <c r="AD145" s="27"/>
      <c r="AE145" s="27"/>
      <c r="AF145" s="28" t="s">
        <v>750</v>
      </c>
      <c r="AG145" s="28">
        <f t="shared" si="4"/>
        <v>2</v>
      </c>
      <c r="AH145" s="29" t="str">
        <f t="shared" si="5"/>
        <v>KK-180037</v>
      </c>
      <c r="AI145" s="28">
        <v>2005016006</v>
      </c>
      <c r="AJ145" s="30">
        <f>IFERROR(VLOOKUP($C145,#REF!,2,FALSE)*1000000000,0)+IFERROR(VLOOKUP($D145,#REF!,2,FALSE)*1000000,0)+IFERROR(VLOOKUP($E145,#REF!,2,FALSE)*1000,0)+IFERROR(VLOOKUP($F145,#REF!,2,FALSE),0)</f>
        <v>0</v>
      </c>
    </row>
    <row r="146" spans="1:36" s="28" customFormat="1" ht="27" customHeight="1" x14ac:dyDescent="0.15">
      <c r="A146" s="31" t="s">
        <v>32</v>
      </c>
      <c r="B146" s="32">
        <v>142</v>
      </c>
      <c r="C146" s="33" t="s">
        <v>654</v>
      </c>
      <c r="D146" s="33" t="s">
        <v>655</v>
      </c>
      <c r="E146" s="34" t="s">
        <v>723</v>
      </c>
      <c r="F146" s="34" t="s">
        <v>724</v>
      </c>
      <c r="G146" s="33" t="s">
        <v>752</v>
      </c>
      <c r="H146" s="35" t="s">
        <v>753</v>
      </c>
      <c r="I146" s="32">
        <v>7132530</v>
      </c>
      <c r="J146" s="32">
        <v>7337870</v>
      </c>
      <c r="K146" s="32" t="s">
        <v>754</v>
      </c>
      <c r="L146" s="43">
        <f t="shared" si="6"/>
        <v>2.7983597419959705E-2</v>
      </c>
      <c r="M146" s="32"/>
      <c r="N146" s="32" t="s">
        <v>47</v>
      </c>
      <c r="O146" s="32" t="s">
        <v>47</v>
      </c>
      <c r="P146" s="37" t="s">
        <v>755</v>
      </c>
      <c r="Q146" s="32"/>
      <c r="R146" s="32"/>
      <c r="S146" s="32"/>
      <c r="T146" s="32" t="s">
        <v>158</v>
      </c>
      <c r="U146" s="42" t="s">
        <v>176</v>
      </c>
      <c r="V146" s="42" t="s">
        <v>176</v>
      </c>
      <c r="W146" s="42" t="s">
        <v>175</v>
      </c>
      <c r="X146" s="42" t="s">
        <v>229</v>
      </c>
      <c r="Y146" s="42" t="s">
        <v>176</v>
      </c>
      <c r="Z146" s="42" t="s">
        <v>175</v>
      </c>
      <c r="AA146" s="42" t="s">
        <v>176</v>
      </c>
      <c r="AB146" s="45" t="s">
        <v>756</v>
      </c>
      <c r="AC146" s="27"/>
      <c r="AD146" s="27"/>
      <c r="AE146" s="27"/>
      <c r="AF146" s="28" t="s">
        <v>755</v>
      </c>
      <c r="AG146" s="28">
        <f t="shared" si="4"/>
        <v>2</v>
      </c>
      <c r="AH146" s="29" t="str">
        <f t="shared" si="5"/>
        <v>QS-170014</v>
      </c>
      <c r="AJ146" s="30">
        <f>IFERROR(VLOOKUP($C146,#REF!,2,FALSE)*1000000000,0)+IFERROR(VLOOKUP($D146,#REF!,2,FALSE)*1000000,0)+IFERROR(VLOOKUP($E146,#REF!,2,FALSE)*1000,0)+IFERROR(VLOOKUP($F146,#REF!,2,FALSE),0)</f>
        <v>0</v>
      </c>
    </row>
    <row r="147" spans="1:36" s="28" customFormat="1" ht="27" customHeight="1" x14ac:dyDescent="0.15">
      <c r="A147" s="31" t="s">
        <v>32</v>
      </c>
      <c r="B147" s="32">
        <v>143</v>
      </c>
      <c r="C147" s="33" t="s">
        <v>654</v>
      </c>
      <c r="D147" s="33" t="s">
        <v>655</v>
      </c>
      <c r="E147" s="34" t="s">
        <v>723</v>
      </c>
      <c r="F147" s="34" t="s">
        <v>724</v>
      </c>
      <c r="G147" t="s">
        <v>757</v>
      </c>
      <c r="H147" s="35" t="s">
        <v>758</v>
      </c>
      <c r="I147" s="47">
        <v>660369</v>
      </c>
      <c r="J147" s="48">
        <v>979471.2</v>
      </c>
      <c r="K147" s="42" t="s">
        <v>759</v>
      </c>
      <c r="L147" s="36">
        <f t="shared" si="6"/>
        <v>0.32579028357342199</v>
      </c>
      <c r="M147" s="32"/>
      <c r="N147" s="32" t="s">
        <v>47</v>
      </c>
      <c r="O147" s="32"/>
      <c r="P147" s="40" t="s">
        <v>760</v>
      </c>
      <c r="Q147" s="32"/>
      <c r="R147" s="42" t="s">
        <v>40</v>
      </c>
      <c r="S147" s="32"/>
      <c r="T147" s="42" t="s">
        <v>715</v>
      </c>
      <c r="U147" s="42" t="s">
        <v>509</v>
      </c>
      <c r="V147" s="42" t="s">
        <v>509</v>
      </c>
      <c r="W147" s="42" t="s">
        <v>509</v>
      </c>
      <c r="X147" s="42" t="s">
        <v>509</v>
      </c>
      <c r="Y147" s="42" t="s">
        <v>509</v>
      </c>
      <c r="Z147" s="42" t="s">
        <v>509</v>
      </c>
      <c r="AA147" s="42" t="s">
        <v>509</v>
      </c>
      <c r="AB147" s="45" t="s">
        <v>761</v>
      </c>
      <c r="AC147" s="27"/>
      <c r="AD147" s="27"/>
      <c r="AE147" s="27"/>
      <c r="AF147" s="28" t="s">
        <v>762</v>
      </c>
      <c r="AG147" s="28">
        <f t="shared" si="4"/>
        <v>2</v>
      </c>
      <c r="AH147" s="29" t="str">
        <f t="shared" si="5"/>
        <v>QS-170032</v>
      </c>
      <c r="AJ147" s="30">
        <f>IFERROR(VLOOKUP($C147,#REF!,2,FALSE)*1000000000,0)+IFERROR(VLOOKUP($D147,#REF!,2,FALSE)*1000000,0)+IFERROR(VLOOKUP($E147,#REF!,2,FALSE)*1000,0)+IFERROR(VLOOKUP($F147,#REF!,2,FALSE),0)</f>
        <v>0</v>
      </c>
    </row>
    <row r="148" spans="1:36" s="28" customFormat="1" ht="27" customHeight="1" x14ac:dyDescent="0.15">
      <c r="A148" s="31" t="s">
        <v>32</v>
      </c>
      <c r="B148" s="32">
        <v>144</v>
      </c>
      <c r="C148" s="33" t="s">
        <v>654</v>
      </c>
      <c r="D148" s="33" t="s">
        <v>655</v>
      </c>
      <c r="E148" s="46" t="s">
        <v>763</v>
      </c>
      <c r="F148" s="33" t="s">
        <v>764</v>
      </c>
      <c r="G148" s="33" t="s">
        <v>765</v>
      </c>
      <c r="H148" s="33" t="s">
        <v>766</v>
      </c>
      <c r="I148" s="32">
        <v>6638000</v>
      </c>
      <c r="J148" s="32">
        <v>6300000</v>
      </c>
      <c r="K148" s="32" t="s">
        <v>767</v>
      </c>
      <c r="L148" s="36">
        <f t="shared" si="6"/>
        <v>-5.3650793650793727E-2</v>
      </c>
      <c r="M148" s="32"/>
      <c r="N148" s="32" t="s">
        <v>47</v>
      </c>
      <c r="O148" s="32"/>
      <c r="P148" s="37" t="s">
        <v>768</v>
      </c>
      <c r="Q148" s="32"/>
      <c r="R148" s="32"/>
      <c r="S148" s="32"/>
      <c r="T148" s="42" t="s">
        <v>40</v>
      </c>
      <c r="U148" s="42" t="s">
        <v>42</v>
      </c>
      <c r="V148" s="42" t="s">
        <v>42</v>
      </c>
      <c r="W148" s="42" t="s">
        <v>41</v>
      </c>
      <c r="X148" s="42" t="s">
        <v>42</v>
      </c>
      <c r="Y148" s="42" t="s">
        <v>42</v>
      </c>
      <c r="Z148" s="42" t="s">
        <v>42</v>
      </c>
      <c r="AA148" s="42" t="s">
        <v>42</v>
      </c>
      <c r="AB148" s="45" t="s">
        <v>769</v>
      </c>
      <c r="AC148" s="27"/>
      <c r="AD148" s="27"/>
      <c r="AE148" s="27"/>
      <c r="AF148" s="28" t="s">
        <v>768</v>
      </c>
      <c r="AG148" s="28">
        <f t="shared" si="4"/>
        <v>2</v>
      </c>
      <c r="AH148" s="29" t="str">
        <f t="shared" si="5"/>
        <v>KT-140036</v>
      </c>
      <c r="AI148" s="28">
        <v>2005016007</v>
      </c>
      <c r="AJ148" s="30">
        <f>IFERROR(VLOOKUP($C148,#REF!,2,FALSE)*1000000000,0)+IFERROR(VLOOKUP($D148,#REF!,2,FALSE)*1000000,0)+IFERROR(VLOOKUP($E148,#REF!,2,FALSE)*1000,0)+IFERROR(VLOOKUP($F148,#REF!,2,FALSE),0)</f>
        <v>0</v>
      </c>
    </row>
    <row r="149" spans="1:36" s="28" customFormat="1" ht="27" customHeight="1" x14ac:dyDescent="0.15">
      <c r="A149" s="31" t="s">
        <v>32</v>
      </c>
      <c r="B149" s="32">
        <v>145</v>
      </c>
      <c r="C149" s="33" t="s">
        <v>654</v>
      </c>
      <c r="D149" s="33" t="s">
        <v>655</v>
      </c>
      <c r="E149" s="33" t="s">
        <v>770</v>
      </c>
      <c r="F149" s="33" t="s">
        <v>771</v>
      </c>
      <c r="G149" s="33" t="s">
        <v>772</v>
      </c>
      <c r="H149" s="33" t="s">
        <v>773</v>
      </c>
      <c r="I149" s="32">
        <v>148967.70000000001</v>
      </c>
      <c r="J149" s="32">
        <v>162000</v>
      </c>
      <c r="K149" s="32" t="s">
        <v>321</v>
      </c>
      <c r="L149" s="36">
        <f t="shared" si="6"/>
        <v>8.0446296296296183E-2</v>
      </c>
      <c r="M149" s="32"/>
      <c r="N149" s="32" t="s">
        <v>47</v>
      </c>
      <c r="O149" s="32"/>
      <c r="P149" s="40" t="s">
        <v>774</v>
      </c>
      <c r="Q149" s="38" t="s">
        <v>105</v>
      </c>
      <c r="R149" s="42" t="s">
        <v>40</v>
      </c>
      <c r="S149" s="42" t="s">
        <v>40</v>
      </c>
      <c r="T149" s="42" t="s">
        <v>40</v>
      </c>
      <c r="U149" s="42" t="s">
        <v>176</v>
      </c>
      <c r="V149" s="42" t="s">
        <v>229</v>
      </c>
      <c r="W149" s="42" t="s">
        <v>229</v>
      </c>
      <c r="X149" s="42" t="s">
        <v>229</v>
      </c>
      <c r="Y149" s="42" t="s">
        <v>229</v>
      </c>
      <c r="Z149" s="42" t="s">
        <v>229</v>
      </c>
      <c r="AA149" s="42" t="s">
        <v>229</v>
      </c>
      <c r="AB149" s="45" t="s">
        <v>775</v>
      </c>
      <c r="AC149" s="27"/>
      <c r="AD149" s="27"/>
      <c r="AE149" s="27"/>
      <c r="AF149" s="28" t="s">
        <v>776</v>
      </c>
      <c r="AG149" s="28">
        <f t="shared" si="4"/>
        <v>2</v>
      </c>
      <c r="AH149" s="29" t="str">
        <f t="shared" si="5"/>
        <v>OK-170002</v>
      </c>
      <c r="AI149" s="28">
        <v>2005017009</v>
      </c>
      <c r="AJ149" s="30">
        <f>IFERROR(VLOOKUP($C149,#REF!,2,FALSE)*1000000000,0)+IFERROR(VLOOKUP($D149,#REF!,2,FALSE)*1000000,0)+IFERROR(VLOOKUP($E149,#REF!,2,FALSE)*1000,0)+IFERROR(VLOOKUP($F149,#REF!,2,FALSE),0)</f>
        <v>0</v>
      </c>
    </row>
    <row r="150" spans="1:36" s="28" customFormat="1" ht="27" customHeight="1" x14ac:dyDescent="0.15">
      <c r="A150" s="31" t="s">
        <v>32</v>
      </c>
      <c r="B150" s="32">
        <v>146</v>
      </c>
      <c r="C150" s="33" t="s">
        <v>654</v>
      </c>
      <c r="D150" s="33" t="s">
        <v>655</v>
      </c>
      <c r="E150" s="33" t="s">
        <v>770</v>
      </c>
      <c r="F150" s="33" t="s">
        <v>777</v>
      </c>
      <c r="G150" s="33" t="s">
        <v>778</v>
      </c>
      <c r="H150" s="33" t="s">
        <v>779</v>
      </c>
      <c r="I150" s="32">
        <v>913320</v>
      </c>
      <c r="J150" s="32">
        <v>1000000</v>
      </c>
      <c r="K150" s="32" t="s">
        <v>767</v>
      </c>
      <c r="L150" s="36">
        <f t="shared" si="6"/>
        <v>8.6679999999999979E-2</v>
      </c>
      <c r="M150" s="32"/>
      <c r="N150" s="32" t="s">
        <v>47</v>
      </c>
      <c r="O150" s="32"/>
      <c r="P150" s="37" t="s">
        <v>780</v>
      </c>
      <c r="Q150" s="32"/>
      <c r="R150" s="32"/>
      <c r="S150" s="32"/>
      <c r="T150" s="42" t="s">
        <v>40</v>
      </c>
      <c r="U150" s="42" t="s">
        <v>74</v>
      </c>
      <c r="V150" s="42" t="s">
        <v>42</v>
      </c>
      <c r="W150" s="42" t="s">
        <v>41</v>
      </c>
      <c r="X150" s="42" t="s">
        <v>42</v>
      </c>
      <c r="Y150" s="42" t="s">
        <v>42</v>
      </c>
      <c r="Z150" s="42" t="s">
        <v>42</v>
      </c>
      <c r="AA150" s="42" t="s">
        <v>42</v>
      </c>
      <c r="AB150" s="45" t="s">
        <v>781</v>
      </c>
      <c r="AC150" s="27"/>
      <c r="AD150" s="27"/>
      <c r="AE150" s="27"/>
      <c r="AF150" s="28" t="s">
        <v>780</v>
      </c>
      <c r="AG150" s="28">
        <f t="shared" si="4"/>
        <v>2</v>
      </c>
      <c r="AH150" s="29" t="str">
        <f t="shared" si="5"/>
        <v>CB-090002</v>
      </c>
      <c r="AI150" s="28">
        <v>2005017010</v>
      </c>
      <c r="AJ150" s="30">
        <f>IFERROR(VLOOKUP($C150,#REF!,2,FALSE)*1000000000,0)+IFERROR(VLOOKUP($D150,#REF!,2,FALSE)*1000000,0)+IFERROR(VLOOKUP($E150,#REF!,2,FALSE)*1000,0)+IFERROR(VLOOKUP($F150,#REF!,2,FALSE),0)</f>
        <v>0</v>
      </c>
    </row>
    <row r="151" spans="1:36" s="28" customFormat="1" ht="27" customHeight="1" x14ac:dyDescent="0.15">
      <c r="A151" s="31" t="s">
        <v>32</v>
      </c>
      <c r="B151" s="32">
        <v>147</v>
      </c>
      <c r="C151" s="33" t="s">
        <v>654</v>
      </c>
      <c r="D151" s="33" t="s">
        <v>655</v>
      </c>
      <c r="E151" s="34" t="s">
        <v>770</v>
      </c>
      <c r="F151" s="33" t="s">
        <v>777</v>
      </c>
      <c r="G151" s="33" t="s">
        <v>782</v>
      </c>
      <c r="H151" s="35" t="s">
        <v>783</v>
      </c>
      <c r="I151" s="32">
        <v>2764000</v>
      </c>
      <c r="J151" s="32">
        <v>3150000</v>
      </c>
      <c r="K151" s="32" t="s">
        <v>767</v>
      </c>
      <c r="L151" s="36">
        <f t="shared" si="6"/>
        <v>0.1225396825396825</v>
      </c>
      <c r="M151" s="32"/>
      <c r="N151" s="32" t="s">
        <v>47</v>
      </c>
      <c r="O151" s="32"/>
      <c r="P151" s="37" t="s">
        <v>784</v>
      </c>
      <c r="Q151" s="38" t="s">
        <v>105</v>
      </c>
      <c r="R151" s="32"/>
      <c r="S151" s="32"/>
      <c r="T151" s="32" t="s">
        <v>40</v>
      </c>
      <c r="U151" s="32" t="s">
        <v>42</v>
      </c>
      <c r="V151" s="32" t="s">
        <v>41</v>
      </c>
      <c r="W151" s="32" t="s">
        <v>41</v>
      </c>
      <c r="X151" s="32" t="s">
        <v>41</v>
      </c>
      <c r="Y151" s="32" t="s">
        <v>41</v>
      </c>
      <c r="Z151" s="32" t="s">
        <v>41</v>
      </c>
      <c r="AA151" s="32" t="s">
        <v>41</v>
      </c>
      <c r="AB151" s="39" t="s">
        <v>785</v>
      </c>
      <c r="AC151" s="27"/>
      <c r="AD151" s="27"/>
      <c r="AE151" s="27"/>
      <c r="AF151" s="28" t="s">
        <v>784</v>
      </c>
      <c r="AG151" s="28">
        <f t="shared" si="4"/>
        <v>2</v>
      </c>
      <c r="AH151" s="29" t="str">
        <f t="shared" si="5"/>
        <v>CB-090029</v>
      </c>
      <c r="AI151" s="28">
        <v>2005017010</v>
      </c>
      <c r="AJ151" s="30">
        <f>IFERROR(VLOOKUP($C151,#REF!,2,FALSE)*1000000000,0)+IFERROR(VLOOKUP($D151,#REF!,2,FALSE)*1000000,0)+IFERROR(VLOOKUP($E151,#REF!,2,FALSE)*1000,0)+IFERROR(VLOOKUP($F151,#REF!,2,FALSE),0)</f>
        <v>0</v>
      </c>
    </row>
    <row r="152" spans="1:36" s="28" customFormat="1" ht="27" customHeight="1" x14ac:dyDescent="0.15">
      <c r="A152" s="31" t="s">
        <v>32</v>
      </c>
      <c r="B152" s="32">
        <v>148</v>
      </c>
      <c r="C152" s="33" t="s">
        <v>654</v>
      </c>
      <c r="D152" s="33" t="s">
        <v>655</v>
      </c>
      <c r="E152" s="34" t="s">
        <v>770</v>
      </c>
      <c r="F152" s="33" t="s">
        <v>777</v>
      </c>
      <c r="G152" s="33" t="s">
        <v>786</v>
      </c>
      <c r="H152" s="35" t="s">
        <v>787</v>
      </c>
      <c r="I152" s="32">
        <v>263004</v>
      </c>
      <c r="J152" s="32">
        <v>381000</v>
      </c>
      <c r="K152" s="32" t="s">
        <v>400</v>
      </c>
      <c r="L152" s="36">
        <f t="shared" si="6"/>
        <v>0.30970078740157481</v>
      </c>
      <c r="M152" s="32"/>
      <c r="N152" s="32" t="s">
        <v>47</v>
      </c>
      <c r="O152" s="32"/>
      <c r="P152" s="37" t="s">
        <v>788</v>
      </c>
      <c r="Q152" s="32" t="s">
        <v>105</v>
      </c>
      <c r="R152" s="32"/>
      <c r="S152" s="32"/>
      <c r="T152" s="32" t="s">
        <v>40</v>
      </c>
      <c r="U152" s="32" t="s">
        <v>42</v>
      </c>
      <c r="V152" s="32" t="s">
        <v>41</v>
      </c>
      <c r="W152" s="32" t="s">
        <v>41</v>
      </c>
      <c r="X152" s="32" t="s">
        <v>42</v>
      </c>
      <c r="Y152" s="32" t="s">
        <v>41</v>
      </c>
      <c r="Z152" s="32" t="s">
        <v>41</v>
      </c>
      <c r="AA152" s="32" t="s">
        <v>41</v>
      </c>
      <c r="AB152" s="39" t="s">
        <v>789</v>
      </c>
      <c r="AC152" s="27"/>
      <c r="AD152" s="27"/>
      <c r="AE152" s="27"/>
      <c r="AF152" s="28" t="s">
        <v>788</v>
      </c>
      <c r="AG152" s="28">
        <f t="shared" si="4"/>
        <v>2</v>
      </c>
      <c r="AH152" s="29" t="str">
        <f t="shared" si="5"/>
        <v>CB-100042</v>
      </c>
      <c r="AI152" s="28">
        <v>2005017010</v>
      </c>
      <c r="AJ152" s="30">
        <f>IFERROR(VLOOKUP($C152,#REF!,2,FALSE)*1000000000,0)+IFERROR(VLOOKUP($D152,#REF!,2,FALSE)*1000000,0)+IFERROR(VLOOKUP($E152,#REF!,2,FALSE)*1000,0)+IFERROR(VLOOKUP($F152,#REF!,2,FALSE),0)</f>
        <v>0</v>
      </c>
    </row>
    <row r="153" spans="1:36" s="28" customFormat="1" ht="27" customHeight="1" x14ac:dyDescent="0.15">
      <c r="A153" s="31" t="s">
        <v>32</v>
      </c>
      <c r="B153" s="32">
        <v>149</v>
      </c>
      <c r="C153" s="33" t="s">
        <v>654</v>
      </c>
      <c r="D153" s="33" t="s">
        <v>655</v>
      </c>
      <c r="E153" s="34" t="s">
        <v>770</v>
      </c>
      <c r="F153" s="33" t="s">
        <v>777</v>
      </c>
      <c r="G153" s="33" t="s">
        <v>790</v>
      </c>
      <c r="H153" s="35" t="s">
        <v>791</v>
      </c>
      <c r="I153" s="32">
        <v>1784870</v>
      </c>
      <c r="J153" s="32">
        <v>1950000</v>
      </c>
      <c r="K153" s="32" t="s">
        <v>767</v>
      </c>
      <c r="L153" s="36">
        <f t="shared" si="6"/>
        <v>8.4682051282051307E-2</v>
      </c>
      <c r="M153" s="32"/>
      <c r="N153" s="32" t="s">
        <v>47</v>
      </c>
      <c r="O153" s="32"/>
      <c r="P153" s="37" t="s">
        <v>792</v>
      </c>
      <c r="Q153" s="32"/>
      <c r="R153" s="32"/>
      <c r="S153" s="32"/>
      <c r="T153" s="32" t="s">
        <v>40</v>
      </c>
      <c r="U153" s="32" t="s">
        <v>41</v>
      </c>
      <c r="V153" s="32" t="s">
        <v>41</v>
      </c>
      <c r="W153" s="32" t="s">
        <v>41</v>
      </c>
      <c r="X153" s="32" t="s">
        <v>42</v>
      </c>
      <c r="Y153" s="32" t="s">
        <v>41</v>
      </c>
      <c r="Z153" s="32" t="s">
        <v>41</v>
      </c>
      <c r="AA153" s="32" t="s">
        <v>41</v>
      </c>
      <c r="AB153" s="39" t="s">
        <v>793</v>
      </c>
      <c r="AC153" s="27"/>
      <c r="AD153" s="27"/>
      <c r="AE153" s="27"/>
      <c r="AF153" s="28" t="s">
        <v>792</v>
      </c>
      <c r="AG153" s="28">
        <f t="shared" si="4"/>
        <v>2</v>
      </c>
      <c r="AH153" s="29" t="str">
        <f t="shared" si="5"/>
        <v>CB-150003</v>
      </c>
      <c r="AI153" s="28">
        <v>2005017010</v>
      </c>
      <c r="AJ153" s="30">
        <f>IFERROR(VLOOKUP($C153,#REF!,2,FALSE)*1000000000,0)+IFERROR(VLOOKUP($D153,#REF!,2,FALSE)*1000000,0)+IFERROR(VLOOKUP($E153,#REF!,2,FALSE)*1000,0)+IFERROR(VLOOKUP($F153,#REF!,2,FALSE),0)</f>
        <v>0</v>
      </c>
    </row>
    <row r="154" spans="1:36" s="28" customFormat="1" ht="27" customHeight="1" x14ac:dyDescent="0.15">
      <c r="A154" s="31" t="s">
        <v>32</v>
      </c>
      <c r="B154" s="32">
        <v>150</v>
      </c>
      <c r="C154" s="33" t="s">
        <v>654</v>
      </c>
      <c r="D154" s="33" t="s">
        <v>655</v>
      </c>
      <c r="E154" s="34" t="s">
        <v>770</v>
      </c>
      <c r="F154" s="33" t="s">
        <v>794</v>
      </c>
      <c r="G154" s="33" t="s">
        <v>795</v>
      </c>
      <c r="H154" s="35" t="s">
        <v>796</v>
      </c>
      <c r="I154" s="32">
        <v>132270</v>
      </c>
      <c r="J154" s="32">
        <v>66700</v>
      </c>
      <c r="K154" s="32" t="s">
        <v>400</v>
      </c>
      <c r="L154" s="36">
        <f t="shared" si="6"/>
        <v>-0.98305847076461772</v>
      </c>
      <c r="M154" s="32"/>
      <c r="N154" s="32" t="s">
        <v>47</v>
      </c>
      <c r="O154" s="32"/>
      <c r="P154" s="37" t="s">
        <v>797</v>
      </c>
      <c r="Q154" s="32"/>
      <c r="R154" s="32"/>
      <c r="S154" s="32"/>
      <c r="T154" s="32" t="s">
        <v>40</v>
      </c>
      <c r="U154" s="32" t="s">
        <v>74</v>
      </c>
      <c r="V154" s="32" t="s">
        <v>42</v>
      </c>
      <c r="W154" s="32" t="s">
        <v>41</v>
      </c>
      <c r="X154" s="32" t="s">
        <v>42</v>
      </c>
      <c r="Y154" s="32" t="s">
        <v>42</v>
      </c>
      <c r="Z154" s="32" t="s">
        <v>41</v>
      </c>
      <c r="AA154" s="32" t="s">
        <v>42</v>
      </c>
      <c r="AB154" s="39" t="s">
        <v>798</v>
      </c>
      <c r="AC154" s="27"/>
      <c r="AD154" s="27"/>
      <c r="AE154" s="27"/>
      <c r="AF154" s="28" t="s">
        <v>797</v>
      </c>
      <c r="AG154" s="28">
        <f t="shared" si="4"/>
        <v>2</v>
      </c>
      <c r="AH154" s="29" t="str">
        <f t="shared" si="5"/>
        <v>KK-120016</v>
      </c>
      <c r="AI154" s="28">
        <v>2005017010</v>
      </c>
      <c r="AJ154" s="30">
        <f>IFERROR(VLOOKUP($C154,#REF!,2,FALSE)*1000000000,0)+IFERROR(VLOOKUP($D154,#REF!,2,FALSE)*1000000,0)+IFERROR(VLOOKUP($E154,#REF!,2,FALSE)*1000,0)+IFERROR(VLOOKUP($F154,#REF!,2,FALSE),0)</f>
        <v>0</v>
      </c>
    </row>
    <row r="155" spans="1:36" s="28" customFormat="1" ht="27" customHeight="1" x14ac:dyDescent="0.15">
      <c r="A155" s="31" t="s">
        <v>32</v>
      </c>
      <c r="B155" s="32">
        <v>151</v>
      </c>
      <c r="C155" s="33" t="s">
        <v>654</v>
      </c>
      <c r="D155" s="33" t="s">
        <v>655</v>
      </c>
      <c r="E155" s="34" t="s">
        <v>770</v>
      </c>
      <c r="F155" s="33" t="s">
        <v>777</v>
      </c>
      <c r="G155" s="33" t="s">
        <v>799</v>
      </c>
      <c r="H155" s="35" t="s">
        <v>800</v>
      </c>
      <c r="I155" s="32">
        <v>45901</v>
      </c>
      <c r="J155" s="32">
        <v>47828</v>
      </c>
      <c r="K155" s="32" t="s">
        <v>400</v>
      </c>
      <c r="L155" s="36">
        <f t="shared" si="6"/>
        <v>4.0290206573555198E-2</v>
      </c>
      <c r="M155" s="32"/>
      <c r="N155" s="32" t="s">
        <v>47</v>
      </c>
      <c r="O155" s="32"/>
      <c r="P155" s="37" t="s">
        <v>801</v>
      </c>
      <c r="Q155" s="32" t="s">
        <v>105</v>
      </c>
      <c r="R155" s="32"/>
      <c r="S155" s="32"/>
      <c r="T155" s="32" t="s">
        <v>40</v>
      </c>
      <c r="U155" s="32" t="s">
        <v>41</v>
      </c>
      <c r="V155" s="32" t="s">
        <v>41</v>
      </c>
      <c r="W155" s="32" t="s">
        <v>41</v>
      </c>
      <c r="X155" s="32" t="s">
        <v>42</v>
      </c>
      <c r="Y155" s="32" t="s">
        <v>41</v>
      </c>
      <c r="Z155" s="32" t="s">
        <v>41</v>
      </c>
      <c r="AA155" s="32" t="s">
        <v>41</v>
      </c>
      <c r="AB155" s="39" t="s">
        <v>802</v>
      </c>
      <c r="AC155" s="27"/>
      <c r="AD155" s="27"/>
      <c r="AE155" s="27"/>
      <c r="AF155" s="28" t="s">
        <v>801</v>
      </c>
      <c r="AG155" s="28">
        <f t="shared" si="4"/>
        <v>2</v>
      </c>
      <c r="AH155" s="29" t="str">
        <f t="shared" si="5"/>
        <v>TH-140013</v>
      </c>
      <c r="AI155" s="28">
        <v>2005017010</v>
      </c>
      <c r="AJ155" s="30">
        <f>IFERROR(VLOOKUP($C155,#REF!,2,FALSE)*1000000000,0)+IFERROR(VLOOKUP($D155,#REF!,2,FALSE)*1000000,0)+IFERROR(VLOOKUP($E155,#REF!,2,FALSE)*1000,0)+IFERROR(VLOOKUP($F155,#REF!,2,FALSE),0)</f>
        <v>0</v>
      </c>
    </row>
    <row r="156" spans="1:36" s="28" customFormat="1" ht="27" customHeight="1" x14ac:dyDescent="0.15">
      <c r="A156" s="31" t="s">
        <v>32</v>
      </c>
      <c r="B156" s="32">
        <v>152</v>
      </c>
      <c r="C156" s="33" t="s">
        <v>654</v>
      </c>
      <c r="D156" s="33" t="s">
        <v>655</v>
      </c>
      <c r="E156" s="34" t="s">
        <v>770</v>
      </c>
      <c r="F156" s="33" t="s">
        <v>777</v>
      </c>
      <c r="G156" s="46" t="s">
        <v>803</v>
      </c>
      <c r="H156" s="35" t="s">
        <v>804</v>
      </c>
      <c r="I156" s="32">
        <v>183306</v>
      </c>
      <c r="J156" s="32">
        <v>241518</v>
      </c>
      <c r="K156" s="32" t="s">
        <v>400</v>
      </c>
      <c r="L156" s="36">
        <f t="shared" si="6"/>
        <v>0.24102551362631353</v>
      </c>
      <c r="M156" s="32"/>
      <c r="N156" s="32" t="s">
        <v>47</v>
      </c>
      <c r="O156" s="32"/>
      <c r="P156" s="40" t="s">
        <v>805</v>
      </c>
      <c r="Q156" s="32" t="s">
        <v>105</v>
      </c>
      <c r="R156" s="32"/>
      <c r="S156" s="32"/>
      <c r="T156" s="32" t="s">
        <v>40</v>
      </c>
      <c r="U156" s="32" t="s">
        <v>41</v>
      </c>
      <c r="V156" s="32" t="s">
        <v>41</v>
      </c>
      <c r="W156" s="32" t="s">
        <v>42</v>
      </c>
      <c r="X156" s="32" t="s">
        <v>41</v>
      </c>
      <c r="Y156" s="32" t="s">
        <v>41</v>
      </c>
      <c r="Z156" s="32" t="s">
        <v>41</v>
      </c>
      <c r="AA156" s="32" t="s">
        <v>41</v>
      </c>
      <c r="AB156" s="45" t="s">
        <v>806</v>
      </c>
      <c r="AC156" s="27"/>
      <c r="AD156" s="27"/>
      <c r="AE156" s="27"/>
      <c r="AF156" s="28" t="s">
        <v>805</v>
      </c>
      <c r="AG156" s="28">
        <f t="shared" si="4"/>
        <v>2</v>
      </c>
      <c r="AH156" s="29" t="str">
        <f t="shared" si="5"/>
        <v>KT-180089</v>
      </c>
      <c r="AJ156" s="30">
        <f>IFERROR(VLOOKUP($C156,#REF!,2,FALSE)*1000000000,0)+IFERROR(VLOOKUP($D156,#REF!,2,FALSE)*1000000,0)+IFERROR(VLOOKUP($E156,#REF!,2,FALSE)*1000,0)+IFERROR(VLOOKUP($F156,#REF!,2,FALSE),0)</f>
        <v>0</v>
      </c>
    </row>
    <row r="157" spans="1:36" s="28" customFormat="1" ht="27" customHeight="1" x14ac:dyDescent="0.15">
      <c r="A157" s="31" t="s">
        <v>32</v>
      </c>
      <c r="B157" s="32">
        <v>153</v>
      </c>
      <c r="C157" s="33" t="s">
        <v>654</v>
      </c>
      <c r="D157" s="33" t="s">
        <v>655</v>
      </c>
      <c r="E157" s="34" t="s">
        <v>770</v>
      </c>
      <c r="F157" s="33" t="s">
        <v>807</v>
      </c>
      <c r="G157" s="33" t="s">
        <v>808</v>
      </c>
      <c r="H157" s="35" t="s">
        <v>809</v>
      </c>
      <c r="I157" s="32">
        <v>4313000</v>
      </c>
      <c r="J157" s="32">
        <v>4000000</v>
      </c>
      <c r="K157" s="32" t="s">
        <v>738</v>
      </c>
      <c r="L157" s="36">
        <f t="shared" si="6"/>
        <v>-7.8249999999999931E-2</v>
      </c>
      <c r="M157" s="32"/>
      <c r="N157" s="32" t="s">
        <v>47</v>
      </c>
      <c r="O157" s="32"/>
      <c r="P157" s="37" t="s">
        <v>810</v>
      </c>
      <c r="Q157" s="32"/>
      <c r="R157" s="32"/>
      <c r="S157" s="32"/>
      <c r="T157" s="32" t="s">
        <v>40</v>
      </c>
      <c r="U157" s="32" t="s">
        <v>42</v>
      </c>
      <c r="V157" s="32" t="s">
        <v>42</v>
      </c>
      <c r="W157" s="32" t="s">
        <v>42</v>
      </c>
      <c r="X157" s="32" t="s">
        <v>42</v>
      </c>
      <c r="Y157" s="32" t="s">
        <v>42</v>
      </c>
      <c r="Z157" s="32" t="s">
        <v>41</v>
      </c>
      <c r="AA157" s="32" t="s">
        <v>42</v>
      </c>
      <c r="AB157" s="39" t="s">
        <v>811</v>
      </c>
      <c r="AC157" s="27"/>
      <c r="AD157" s="27"/>
      <c r="AE157" s="27"/>
      <c r="AF157" s="28" t="s">
        <v>810</v>
      </c>
      <c r="AG157" s="28">
        <f t="shared" si="4"/>
        <v>2</v>
      </c>
      <c r="AH157" s="29" t="str">
        <f t="shared" si="5"/>
        <v>CB-100007</v>
      </c>
      <c r="AI157" s="28">
        <v>2005017011</v>
      </c>
      <c r="AJ157" s="30">
        <f>IFERROR(VLOOKUP($C157,#REF!,2,FALSE)*1000000000,0)+IFERROR(VLOOKUP($D157,#REF!,2,FALSE)*1000000,0)+IFERROR(VLOOKUP($E157,#REF!,2,FALSE)*1000,0)+IFERROR(VLOOKUP($F157,#REF!,2,FALSE),0)</f>
        <v>0</v>
      </c>
    </row>
    <row r="158" spans="1:36" s="28" customFormat="1" ht="27" customHeight="1" x14ac:dyDescent="0.15">
      <c r="A158" s="31" t="s">
        <v>32</v>
      </c>
      <c r="B158" s="32">
        <v>154</v>
      </c>
      <c r="C158" s="33" t="s">
        <v>654</v>
      </c>
      <c r="D158" s="33" t="s">
        <v>655</v>
      </c>
      <c r="E158" s="33" t="s">
        <v>770</v>
      </c>
      <c r="F158" s="33" t="s">
        <v>807</v>
      </c>
      <c r="G158" s="33" t="s">
        <v>812</v>
      </c>
      <c r="H158" s="33" t="s">
        <v>807</v>
      </c>
      <c r="I158" s="32">
        <v>396376.78</v>
      </c>
      <c r="J158" s="32">
        <v>530045.30000000005</v>
      </c>
      <c r="K158" s="32" t="s">
        <v>37</v>
      </c>
      <c r="L158" s="36">
        <f t="shared" si="6"/>
        <v>0.25218320019062523</v>
      </c>
      <c r="M158" s="32"/>
      <c r="N158" s="32" t="s">
        <v>47</v>
      </c>
      <c r="O158" s="32"/>
      <c r="P158" s="37" t="s">
        <v>813</v>
      </c>
      <c r="Q158" s="32"/>
      <c r="R158" s="32"/>
      <c r="S158" s="32"/>
      <c r="T158" s="32" t="s">
        <v>40</v>
      </c>
      <c r="U158" s="42" t="s">
        <v>42</v>
      </c>
      <c r="V158" s="42" t="s">
        <v>42</v>
      </c>
      <c r="W158" s="42" t="s">
        <v>41</v>
      </c>
      <c r="X158" s="42" t="s">
        <v>42</v>
      </c>
      <c r="Y158" s="42" t="s">
        <v>42</v>
      </c>
      <c r="Z158" s="42" t="s">
        <v>41</v>
      </c>
      <c r="AA158" s="42" t="s">
        <v>42</v>
      </c>
      <c r="AB158" s="45" t="s">
        <v>814</v>
      </c>
      <c r="AC158" s="27"/>
      <c r="AD158" s="27"/>
      <c r="AE158" s="27"/>
      <c r="AF158" s="28" t="s">
        <v>813</v>
      </c>
      <c r="AG158" s="28">
        <f t="shared" si="4"/>
        <v>2</v>
      </c>
      <c r="AH158" s="29" t="str">
        <f t="shared" si="5"/>
        <v>CG-120011</v>
      </c>
      <c r="AI158" s="28">
        <v>2005017011</v>
      </c>
      <c r="AJ158" s="30">
        <f>IFERROR(VLOOKUP($C158,#REF!,2,FALSE)*1000000000,0)+IFERROR(VLOOKUP($D158,#REF!,2,FALSE)*1000000,0)+IFERROR(VLOOKUP($E158,#REF!,2,FALSE)*1000,0)+IFERROR(VLOOKUP($F158,#REF!,2,FALSE),0)</f>
        <v>0</v>
      </c>
    </row>
    <row r="159" spans="1:36" s="28" customFormat="1" ht="27" customHeight="1" x14ac:dyDescent="0.15">
      <c r="A159" s="31" t="s">
        <v>32</v>
      </c>
      <c r="B159" s="32">
        <v>155</v>
      </c>
      <c r="C159" s="33" t="s">
        <v>654</v>
      </c>
      <c r="D159" s="33" t="s">
        <v>655</v>
      </c>
      <c r="E159" s="34" t="s">
        <v>770</v>
      </c>
      <c r="F159" s="33" t="s">
        <v>807</v>
      </c>
      <c r="G159" s="33" t="s">
        <v>815</v>
      </c>
      <c r="H159" s="35" t="s">
        <v>816</v>
      </c>
      <c r="I159" s="32">
        <v>40000</v>
      </c>
      <c r="J159" s="32">
        <v>40398</v>
      </c>
      <c r="K159" s="32" t="s">
        <v>267</v>
      </c>
      <c r="L159" s="36">
        <f t="shared" si="6"/>
        <v>9.8519728699441034E-3</v>
      </c>
      <c r="M159" s="32"/>
      <c r="N159" s="32" t="s">
        <v>47</v>
      </c>
      <c r="O159" s="32"/>
      <c r="P159" s="37" t="s">
        <v>817</v>
      </c>
      <c r="Q159" s="38"/>
      <c r="R159" s="32"/>
      <c r="S159" s="32"/>
      <c r="T159" s="32" t="s">
        <v>40</v>
      </c>
      <c r="U159" s="32" t="s">
        <v>42</v>
      </c>
      <c r="V159" s="32" t="s">
        <v>42</v>
      </c>
      <c r="W159" s="32" t="s">
        <v>42</v>
      </c>
      <c r="X159" s="32" t="s">
        <v>42</v>
      </c>
      <c r="Y159" s="32" t="s">
        <v>42</v>
      </c>
      <c r="Z159" s="32" t="s">
        <v>42</v>
      </c>
      <c r="AA159" s="32" t="s">
        <v>42</v>
      </c>
      <c r="AB159" s="39" t="s">
        <v>818</v>
      </c>
      <c r="AC159" s="27"/>
      <c r="AD159" s="27"/>
      <c r="AE159" s="27"/>
      <c r="AF159" s="28" t="s">
        <v>817</v>
      </c>
      <c r="AG159" s="28">
        <f t="shared" si="4"/>
        <v>2</v>
      </c>
      <c r="AH159" s="29" t="str">
        <f t="shared" si="5"/>
        <v>QS-080002</v>
      </c>
      <c r="AI159" s="28">
        <v>2005017011</v>
      </c>
      <c r="AJ159" s="30">
        <f>IFERROR(VLOOKUP($C159,#REF!,2,FALSE)*1000000000,0)+IFERROR(VLOOKUP($D159,#REF!,2,FALSE)*1000000,0)+IFERROR(VLOOKUP($E159,#REF!,2,FALSE)*1000,0)+IFERROR(VLOOKUP($F159,#REF!,2,FALSE),0)</f>
        <v>0</v>
      </c>
    </row>
    <row r="160" spans="1:36" s="28" customFormat="1" ht="27" customHeight="1" x14ac:dyDescent="0.15">
      <c r="A160" s="31" t="s">
        <v>32</v>
      </c>
      <c r="B160" s="32">
        <v>156</v>
      </c>
      <c r="C160" s="33" t="s">
        <v>654</v>
      </c>
      <c r="D160" s="33" t="s">
        <v>655</v>
      </c>
      <c r="E160" s="34" t="s">
        <v>770</v>
      </c>
      <c r="F160" s="33" t="s">
        <v>807</v>
      </c>
      <c r="G160" s="33" t="s">
        <v>819</v>
      </c>
      <c r="H160" s="35" t="s">
        <v>820</v>
      </c>
      <c r="I160" s="32">
        <v>4438000</v>
      </c>
      <c r="J160" s="32">
        <v>6250000</v>
      </c>
      <c r="K160" s="32" t="s">
        <v>738</v>
      </c>
      <c r="L160" s="36">
        <f t="shared" si="6"/>
        <v>0.28991999999999996</v>
      </c>
      <c r="M160" s="32"/>
      <c r="N160" s="32" t="s">
        <v>47</v>
      </c>
      <c r="O160" s="32"/>
      <c r="P160" s="37" t="s">
        <v>821</v>
      </c>
      <c r="Q160" s="32"/>
      <c r="R160" s="32"/>
      <c r="S160" s="32"/>
      <c r="T160" s="32" t="s">
        <v>40</v>
      </c>
      <c r="U160" s="32" t="s">
        <v>41</v>
      </c>
      <c r="V160" s="32" t="s">
        <v>41</v>
      </c>
      <c r="W160" s="32" t="s">
        <v>41</v>
      </c>
      <c r="X160" s="32" t="s">
        <v>42</v>
      </c>
      <c r="Y160" s="32" t="s">
        <v>42</v>
      </c>
      <c r="Z160" s="32" t="s">
        <v>42</v>
      </c>
      <c r="AA160" s="32" t="s">
        <v>42</v>
      </c>
      <c r="AB160" s="39" t="s">
        <v>822</v>
      </c>
      <c r="AC160" s="27"/>
      <c r="AD160" s="27"/>
      <c r="AE160" s="27"/>
      <c r="AF160" s="28" t="s">
        <v>821</v>
      </c>
      <c r="AG160" s="28">
        <f t="shared" si="4"/>
        <v>2</v>
      </c>
      <c r="AH160" s="29" t="str">
        <f t="shared" si="5"/>
        <v>SK-100014</v>
      </c>
      <c r="AI160" s="28">
        <v>2005017011</v>
      </c>
      <c r="AJ160" s="30">
        <f>IFERROR(VLOOKUP($C160,#REF!,2,FALSE)*1000000000,0)+IFERROR(VLOOKUP($D160,#REF!,2,FALSE)*1000000,0)+IFERROR(VLOOKUP($E160,#REF!,2,FALSE)*1000,0)+IFERROR(VLOOKUP($F160,#REF!,2,FALSE),0)</f>
        <v>0</v>
      </c>
    </row>
    <row r="161" spans="1:36" s="28" customFormat="1" ht="27" customHeight="1" x14ac:dyDescent="0.15">
      <c r="A161" s="31" t="s">
        <v>32</v>
      </c>
      <c r="B161" s="32">
        <v>157</v>
      </c>
      <c r="C161" s="33" t="s">
        <v>654</v>
      </c>
      <c r="D161" s="33" t="s">
        <v>655</v>
      </c>
      <c r="E161" s="34" t="s">
        <v>770</v>
      </c>
      <c r="F161" s="33" t="s">
        <v>807</v>
      </c>
      <c r="G161" s="33" t="s">
        <v>823</v>
      </c>
      <c r="H161" s="35" t="s">
        <v>824</v>
      </c>
      <c r="I161" s="32">
        <v>3973000</v>
      </c>
      <c r="J161" s="32">
        <v>4000000</v>
      </c>
      <c r="K161" s="32" t="s">
        <v>743</v>
      </c>
      <c r="L161" s="36">
        <f t="shared" si="6"/>
        <v>6.7500000000000338E-3</v>
      </c>
      <c r="M161" s="32"/>
      <c r="N161" s="32" t="s">
        <v>47</v>
      </c>
      <c r="O161" s="32"/>
      <c r="P161" s="40" t="s">
        <v>825</v>
      </c>
      <c r="Q161" s="38" t="s">
        <v>130</v>
      </c>
      <c r="R161" s="32" t="s">
        <v>158</v>
      </c>
      <c r="S161" s="32"/>
      <c r="T161" s="32" t="s">
        <v>715</v>
      </c>
      <c r="U161" s="32" t="s">
        <v>509</v>
      </c>
      <c r="V161" s="32" t="s">
        <v>509</v>
      </c>
      <c r="W161" s="32" t="s">
        <v>509</v>
      </c>
      <c r="X161" s="32" t="s">
        <v>509</v>
      </c>
      <c r="Y161" s="32" t="s">
        <v>509</v>
      </c>
      <c r="Z161" s="32" t="s">
        <v>509</v>
      </c>
      <c r="AA161" s="32" t="s">
        <v>509</v>
      </c>
      <c r="AB161" s="39" t="s">
        <v>826</v>
      </c>
      <c r="AC161" s="27"/>
      <c r="AD161" s="27"/>
      <c r="AE161" s="27"/>
      <c r="AF161" s="28" t="s">
        <v>827</v>
      </c>
      <c r="AG161" s="28">
        <f t="shared" si="4"/>
        <v>2</v>
      </c>
      <c r="AH161" s="29" t="str">
        <f t="shared" si="5"/>
        <v>QS-150044</v>
      </c>
      <c r="AI161" s="28">
        <v>2005017011</v>
      </c>
      <c r="AJ161" s="30">
        <f>IFERROR(VLOOKUP($C161,#REF!,2,FALSE)*1000000000,0)+IFERROR(VLOOKUP($D161,#REF!,2,FALSE)*1000000,0)+IFERROR(VLOOKUP($E161,#REF!,2,FALSE)*1000,0)+IFERROR(VLOOKUP($F161,#REF!,2,FALSE),0)</f>
        <v>0</v>
      </c>
    </row>
    <row r="162" spans="1:36" s="28" customFormat="1" ht="27" customHeight="1" x14ac:dyDescent="0.15">
      <c r="A162" s="31" t="s">
        <v>32</v>
      </c>
      <c r="B162" s="32">
        <v>158</v>
      </c>
      <c r="C162" s="33" t="s">
        <v>654</v>
      </c>
      <c r="D162" s="33" t="s">
        <v>655</v>
      </c>
      <c r="E162" s="33" t="s">
        <v>770</v>
      </c>
      <c r="F162" s="33" t="s">
        <v>807</v>
      </c>
      <c r="G162" s="33" t="s">
        <v>828</v>
      </c>
      <c r="H162" s="33" t="s">
        <v>829</v>
      </c>
      <c r="I162" s="32">
        <v>3852222.2</v>
      </c>
      <c r="J162" s="32">
        <v>4030547</v>
      </c>
      <c r="K162" s="32" t="s">
        <v>743</v>
      </c>
      <c r="L162" s="36">
        <f t="shared" si="6"/>
        <v>4.4243324789414396E-2</v>
      </c>
      <c r="M162" s="32"/>
      <c r="N162" s="32" t="s">
        <v>47</v>
      </c>
      <c r="O162" s="32"/>
      <c r="P162" s="37" t="s">
        <v>830</v>
      </c>
      <c r="Q162" s="32" t="s">
        <v>130</v>
      </c>
      <c r="R162" s="32"/>
      <c r="S162" s="32"/>
      <c r="T162" s="32" t="s">
        <v>715</v>
      </c>
      <c r="U162" s="42" t="s">
        <v>509</v>
      </c>
      <c r="V162" s="42" t="s">
        <v>509</v>
      </c>
      <c r="W162" s="42" t="s">
        <v>509</v>
      </c>
      <c r="X162" s="42" t="s">
        <v>509</v>
      </c>
      <c r="Y162" s="42" t="s">
        <v>509</v>
      </c>
      <c r="Z162" s="42" t="s">
        <v>509</v>
      </c>
      <c r="AA162" s="42" t="s">
        <v>509</v>
      </c>
      <c r="AB162" s="45" t="s">
        <v>831</v>
      </c>
      <c r="AC162" s="27"/>
      <c r="AD162" s="27"/>
      <c r="AE162" s="27"/>
      <c r="AF162" s="28" t="s">
        <v>832</v>
      </c>
      <c r="AG162" s="28">
        <f t="shared" si="4"/>
        <v>2</v>
      </c>
      <c r="AH162" s="29" t="str">
        <f t="shared" si="5"/>
        <v>QS-130003</v>
      </c>
      <c r="AI162" s="28">
        <v>2005017011</v>
      </c>
      <c r="AJ162" s="30">
        <f>IFERROR(VLOOKUP($C162,#REF!,2,FALSE)*1000000000,0)+IFERROR(VLOOKUP($D162,#REF!,2,FALSE)*1000000,0)+IFERROR(VLOOKUP($E162,#REF!,2,FALSE)*1000,0)+IFERROR(VLOOKUP($F162,#REF!,2,FALSE),0)</f>
        <v>0</v>
      </c>
    </row>
    <row r="163" spans="1:36" s="28" customFormat="1" ht="27" customHeight="1" x14ac:dyDescent="0.15">
      <c r="A163" s="31" t="s">
        <v>32</v>
      </c>
      <c r="B163" s="32">
        <v>159</v>
      </c>
      <c r="C163" s="33" t="s">
        <v>654</v>
      </c>
      <c r="D163" s="33" t="s">
        <v>655</v>
      </c>
      <c r="E163" s="34" t="s">
        <v>770</v>
      </c>
      <c r="F163" s="33" t="s">
        <v>807</v>
      </c>
      <c r="G163" s="33" t="s">
        <v>833</v>
      </c>
      <c r="H163" s="35" t="s">
        <v>834</v>
      </c>
      <c r="I163" s="32">
        <v>5513000</v>
      </c>
      <c r="J163" s="32">
        <v>3800000</v>
      </c>
      <c r="K163" s="32" t="s">
        <v>743</v>
      </c>
      <c r="L163" s="36">
        <f t="shared" si="6"/>
        <v>-0.45078947368421063</v>
      </c>
      <c r="M163" s="32"/>
      <c r="N163" s="32" t="s">
        <v>47</v>
      </c>
      <c r="O163" s="32"/>
      <c r="P163" s="37" t="s">
        <v>835</v>
      </c>
      <c r="Q163" s="38" t="s">
        <v>130</v>
      </c>
      <c r="R163" s="32"/>
      <c r="S163" s="32"/>
      <c r="T163" s="32" t="s">
        <v>715</v>
      </c>
      <c r="U163" s="32" t="s">
        <v>509</v>
      </c>
      <c r="V163" s="32" t="s">
        <v>509</v>
      </c>
      <c r="W163" s="32" t="s">
        <v>509</v>
      </c>
      <c r="X163" s="32" t="s">
        <v>509</v>
      </c>
      <c r="Y163" s="32" t="s">
        <v>509</v>
      </c>
      <c r="Z163" s="32" t="s">
        <v>509</v>
      </c>
      <c r="AA163" s="32" t="s">
        <v>509</v>
      </c>
      <c r="AB163" s="39" t="s">
        <v>836</v>
      </c>
      <c r="AC163" s="27"/>
      <c r="AD163" s="27"/>
      <c r="AE163" s="27"/>
      <c r="AF163" s="28" t="s">
        <v>835</v>
      </c>
      <c r="AG163" s="28">
        <f t="shared" si="4"/>
        <v>2</v>
      </c>
      <c r="AH163" s="29" t="str">
        <f t="shared" si="5"/>
        <v>QS-110018</v>
      </c>
      <c r="AI163" s="28">
        <v>2005017011</v>
      </c>
      <c r="AJ163" s="30">
        <f>IFERROR(VLOOKUP($C163,#REF!,2,FALSE)*1000000000,0)+IFERROR(VLOOKUP($D163,#REF!,2,FALSE)*1000000,0)+IFERROR(VLOOKUP($E163,#REF!,2,FALSE)*1000,0)+IFERROR(VLOOKUP($F163,#REF!,2,FALSE),0)</f>
        <v>0</v>
      </c>
    </row>
    <row r="164" spans="1:36" s="28" customFormat="1" ht="27" customHeight="1" x14ac:dyDescent="0.15">
      <c r="A164" s="31" t="s">
        <v>32</v>
      </c>
      <c r="B164" s="32">
        <v>160</v>
      </c>
      <c r="C164" s="33" t="s">
        <v>654</v>
      </c>
      <c r="D164" s="33" t="s">
        <v>655</v>
      </c>
      <c r="E164" s="34" t="s">
        <v>837</v>
      </c>
      <c r="F164" s="34"/>
      <c r="G164" s="33" t="s">
        <v>838</v>
      </c>
      <c r="H164" s="35" t="s">
        <v>839</v>
      </c>
      <c r="I164" s="32">
        <v>8532361.5600000005</v>
      </c>
      <c r="J164" s="32">
        <v>9634056.3000000007</v>
      </c>
      <c r="K164" s="32" t="s">
        <v>840</v>
      </c>
      <c r="L164" s="36">
        <f t="shared" si="6"/>
        <v>0.11435419367437161</v>
      </c>
      <c r="M164" s="32"/>
      <c r="N164" s="32" t="s">
        <v>47</v>
      </c>
      <c r="O164" s="32"/>
      <c r="P164" s="37" t="s">
        <v>841</v>
      </c>
      <c r="Q164" s="32"/>
      <c r="R164" s="32"/>
      <c r="S164" s="32"/>
      <c r="T164" s="32" t="s">
        <v>40</v>
      </c>
      <c r="U164" s="32" t="s">
        <v>41</v>
      </c>
      <c r="V164" s="32" t="s">
        <v>41</v>
      </c>
      <c r="W164" s="32" t="s">
        <v>42</v>
      </c>
      <c r="X164" s="32" t="s">
        <v>41</v>
      </c>
      <c r="Y164" s="32" t="s">
        <v>42</v>
      </c>
      <c r="Z164" s="32" t="s">
        <v>74</v>
      </c>
      <c r="AA164" s="32" t="s">
        <v>42</v>
      </c>
      <c r="AB164" s="39" t="s">
        <v>842</v>
      </c>
      <c r="AC164" s="27"/>
      <c r="AD164" s="27"/>
      <c r="AE164" s="27"/>
      <c r="AF164" s="28" t="s">
        <v>841</v>
      </c>
      <c r="AG164" s="28">
        <f t="shared" si="4"/>
        <v>2</v>
      </c>
      <c r="AH164" s="29" t="str">
        <f t="shared" si="5"/>
        <v>CB-100028</v>
      </c>
      <c r="AI164" s="28">
        <v>2005018000</v>
      </c>
      <c r="AJ164" s="30">
        <f>IFERROR(VLOOKUP($C164,#REF!,2,FALSE)*1000000000,0)+IFERROR(VLOOKUP($D164,#REF!,2,FALSE)*1000000,0)+IFERROR(VLOOKUP($E164,#REF!,2,FALSE)*1000,0)+IFERROR(VLOOKUP($F164,#REF!,2,FALSE),0)</f>
        <v>0</v>
      </c>
    </row>
    <row r="165" spans="1:36" s="28" customFormat="1" ht="27" customHeight="1" x14ac:dyDescent="0.15">
      <c r="A165" s="31" t="s">
        <v>32</v>
      </c>
      <c r="B165" s="32">
        <v>161</v>
      </c>
      <c r="C165" s="33" t="s">
        <v>654</v>
      </c>
      <c r="D165" s="33" t="s">
        <v>655</v>
      </c>
      <c r="E165" s="34" t="s">
        <v>837</v>
      </c>
      <c r="F165" s="34"/>
      <c r="G165" s="33" t="s">
        <v>843</v>
      </c>
      <c r="H165" s="35" t="s">
        <v>844</v>
      </c>
      <c r="I165" s="32">
        <v>667668</v>
      </c>
      <c r="J165" s="32">
        <v>905134</v>
      </c>
      <c r="K165" s="32" t="s">
        <v>845</v>
      </c>
      <c r="L165" s="36">
        <f t="shared" si="6"/>
        <v>0.26235452430247896</v>
      </c>
      <c r="M165" s="32"/>
      <c r="N165" s="32" t="s">
        <v>47</v>
      </c>
      <c r="O165" s="32"/>
      <c r="P165" s="37" t="s">
        <v>846</v>
      </c>
      <c r="Q165" s="32"/>
      <c r="R165" s="32"/>
      <c r="S165" s="32"/>
      <c r="T165" s="32" t="s">
        <v>40</v>
      </c>
      <c r="U165" s="32" t="s">
        <v>41</v>
      </c>
      <c r="V165" s="32" t="s">
        <v>42</v>
      </c>
      <c r="W165" s="32" t="s">
        <v>41</v>
      </c>
      <c r="X165" s="32" t="s">
        <v>41</v>
      </c>
      <c r="Y165" s="32" t="s">
        <v>42</v>
      </c>
      <c r="Z165" s="32" t="s">
        <v>41</v>
      </c>
      <c r="AA165" s="32" t="s">
        <v>42</v>
      </c>
      <c r="AB165" s="39" t="s">
        <v>847</v>
      </c>
      <c r="AC165" s="27"/>
      <c r="AD165" s="27"/>
      <c r="AE165" s="27"/>
      <c r="AF165" s="28" t="s">
        <v>846</v>
      </c>
      <c r="AG165" s="28">
        <f t="shared" si="4"/>
        <v>2</v>
      </c>
      <c r="AH165" s="29" t="str">
        <f t="shared" si="5"/>
        <v>KK-110058</v>
      </c>
      <c r="AI165" s="28">
        <v>2005018000</v>
      </c>
      <c r="AJ165" s="30">
        <f>IFERROR(VLOOKUP($C165,#REF!,2,FALSE)*1000000000,0)+IFERROR(VLOOKUP($D165,#REF!,2,FALSE)*1000000,0)+IFERROR(VLOOKUP($E165,#REF!,2,FALSE)*1000,0)+IFERROR(VLOOKUP($F165,#REF!,2,FALSE),0)</f>
        <v>0</v>
      </c>
    </row>
    <row r="166" spans="1:36" s="28" customFormat="1" ht="27" customHeight="1" x14ac:dyDescent="0.15">
      <c r="A166" s="31" t="s">
        <v>32</v>
      </c>
      <c r="B166" s="32">
        <v>162</v>
      </c>
      <c r="C166" s="33" t="s">
        <v>654</v>
      </c>
      <c r="D166" s="33" t="s">
        <v>655</v>
      </c>
      <c r="E166" s="34" t="s">
        <v>837</v>
      </c>
      <c r="F166" s="34"/>
      <c r="G166" s="33" t="s">
        <v>848</v>
      </c>
      <c r="H166" s="35" t="s">
        <v>849</v>
      </c>
      <c r="I166" s="32">
        <v>8818046.8000000007</v>
      </c>
      <c r="J166" s="32">
        <v>9084603</v>
      </c>
      <c r="K166" s="32" t="s">
        <v>850</v>
      </c>
      <c r="L166" s="36">
        <f t="shared" si="6"/>
        <v>2.9341535342821135E-2</v>
      </c>
      <c r="M166" s="32"/>
      <c r="N166" s="32" t="s">
        <v>47</v>
      </c>
      <c r="O166" s="32"/>
      <c r="P166" s="37" t="s">
        <v>851</v>
      </c>
      <c r="Q166" s="32" t="s">
        <v>105</v>
      </c>
      <c r="R166" s="32"/>
      <c r="S166" s="32"/>
      <c r="T166" s="32" t="s">
        <v>40</v>
      </c>
      <c r="U166" s="32" t="s">
        <v>41</v>
      </c>
      <c r="V166" s="32" t="s">
        <v>41</v>
      </c>
      <c r="W166" s="32" t="s">
        <v>41</v>
      </c>
      <c r="X166" s="32" t="s">
        <v>41</v>
      </c>
      <c r="Y166" s="32" t="s">
        <v>41</v>
      </c>
      <c r="Z166" s="32" t="s">
        <v>41</v>
      </c>
      <c r="AA166" s="32" t="s">
        <v>41</v>
      </c>
      <c r="AB166" s="39" t="s">
        <v>852</v>
      </c>
      <c r="AC166" s="27"/>
      <c r="AD166" s="27"/>
      <c r="AE166" s="27"/>
      <c r="AF166" s="28" t="s">
        <v>851</v>
      </c>
      <c r="AG166" s="28">
        <f t="shared" si="4"/>
        <v>2</v>
      </c>
      <c r="AH166" s="29" t="str">
        <f t="shared" si="5"/>
        <v>KK-120057</v>
      </c>
      <c r="AI166" s="28">
        <v>2005018000</v>
      </c>
      <c r="AJ166" s="30">
        <f>IFERROR(VLOOKUP($C166,#REF!,2,FALSE)*1000000000,0)+IFERROR(VLOOKUP($D166,#REF!,2,FALSE)*1000000,0)+IFERROR(VLOOKUP($E166,#REF!,2,FALSE)*1000,0)+IFERROR(VLOOKUP($F166,#REF!,2,FALSE),0)</f>
        <v>0</v>
      </c>
    </row>
    <row r="167" spans="1:36" s="28" customFormat="1" ht="27" customHeight="1" x14ac:dyDescent="0.15">
      <c r="A167" s="31" t="s">
        <v>32</v>
      </c>
      <c r="B167" s="32">
        <v>163</v>
      </c>
      <c r="C167" s="33" t="s">
        <v>654</v>
      </c>
      <c r="D167" s="33" t="s">
        <v>655</v>
      </c>
      <c r="E167" s="34" t="s">
        <v>837</v>
      </c>
      <c r="F167" s="34"/>
      <c r="G167" s="33" t="s">
        <v>853</v>
      </c>
      <c r="H167" s="35" t="s">
        <v>854</v>
      </c>
      <c r="I167" s="32">
        <v>2226000</v>
      </c>
      <c r="J167" s="32">
        <v>2385000</v>
      </c>
      <c r="K167" s="32" t="s">
        <v>855</v>
      </c>
      <c r="L167" s="36">
        <f t="shared" si="6"/>
        <v>6.6666666666666652E-2</v>
      </c>
      <c r="M167" s="32"/>
      <c r="N167" s="32" t="s">
        <v>47</v>
      </c>
      <c r="O167" s="32"/>
      <c r="P167" s="37" t="s">
        <v>856</v>
      </c>
      <c r="Q167" s="32"/>
      <c r="R167" s="32"/>
      <c r="S167" s="32"/>
      <c r="T167" s="32" t="s">
        <v>40</v>
      </c>
      <c r="U167" s="32" t="s">
        <v>42</v>
      </c>
      <c r="V167" s="32" t="s">
        <v>42</v>
      </c>
      <c r="W167" s="32" t="s">
        <v>41</v>
      </c>
      <c r="X167" s="32" t="s">
        <v>42</v>
      </c>
      <c r="Y167" s="32" t="s">
        <v>41</v>
      </c>
      <c r="Z167" s="32" t="s">
        <v>42</v>
      </c>
      <c r="AA167" s="32" t="s">
        <v>42</v>
      </c>
      <c r="AB167" s="39" t="s">
        <v>857</v>
      </c>
      <c r="AC167" s="27"/>
      <c r="AD167" s="27"/>
      <c r="AE167" s="27"/>
      <c r="AF167" s="28" t="s">
        <v>856</v>
      </c>
      <c r="AG167" s="28">
        <f t="shared" si="4"/>
        <v>2</v>
      </c>
      <c r="AH167" s="29" t="str">
        <f t="shared" si="5"/>
        <v>KT-120013</v>
      </c>
      <c r="AI167" s="28">
        <v>2005018000</v>
      </c>
      <c r="AJ167" s="30">
        <f>IFERROR(VLOOKUP($C167,#REF!,2,FALSE)*1000000000,0)+IFERROR(VLOOKUP($D167,#REF!,2,FALSE)*1000000,0)+IFERROR(VLOOKUP($E167,#REF!,2,FALSE)*1000,0)+IFERROR(VLOOKUP($F167,#REF!,2,FALSE),0)</f>
        <v>0</v>
      </c>
    </row>
    <row r="168" spans="1:36" s="28" customFormat="1" ht="27" customHeight="1" x14ac:dyDescent="0.15">
      <c r="A168" s="31" t="s">
        <v>32</v>
      </c>
      <c r="B168" s="32">
        <v>164</v>
      </c>
      <c r="C168" s="33" t="s">
        <v>654</v>
      </c>
      <c r="D168" s="33" t="s">
        <v>655</v>
      </c>
      <c r="E168" s="34" t="s">
        <v>837</v>
      </c>
      <c r="F168" s="34"/>
      <c r="G168" s="33" t="s">
        <v>858</v>
      </c>
      <c r="H168" s="35" t="s">
        <v>859</v>
      </c>
      <c r="I168" s="32">
        <v>0</v>
      </c>
      <c r="J168" s="32">
        <v>0</v>
      </c>
      <c r="K168" s="32" t="s">
        <v>767</v>
      </c>
      <c r="L168" s="49">
        <v>0</v>
      </c>
      <c r="M168" s="32"/>
      <c r="N168" s="32" t="s">
        <v>47</v>
      </c>
      <c r="O168" s="32"/>
      <c r="P168" s="37" t="s">
        <v>860</v>
      </c>
      <c r="Q168" s="32" t="s">
        <v>105</v>
      </c>
      <c r="R168" s="32"/>
      <c r="S168" s="32"/>
      <c r="T168" s="32" t="s">
        <v>40</v>
      </c>
      <c r="U168" s="32" t="s">
        <v>41</v>
      </c>
      <c r="V168" s="32" t="s">
        <v>75</v>
      </c>
      <c r="W168" s="32" t="s">
        <v>41</v>
      </c>
      <c r="X168" s="32" t="s">
        <v>42</v>
      </c>
      <c r="Y168" s="32" t="s">
        <v>41</v>
      </c>
      <c r="Z168" s="32" t="s">
        <v>41</v>
      </c>
      <c r="AA168" s="32" t="s">
        <v>41</v>
      </c>
      <c r="AB168" s="39" t="s">
        <v>861</v>
      </c>
      <c r="AC168" s="27"/>
      <c r="AD168" s="27"/>
      <c r="AE168" s="27"/>
      <c r="AF168" s="28" t="s">
        <v>860</v>
      </c>
      <c r="AG168" s="28">
        <f t="shared" si="4"/>
        <v>2</v>
      </c>
      <c r="AH168" s="29" t="str">
        <f t="shared" si="5"/>
        <v>QS-100006</v>
      </c>
      <c r="AI168" s="28">
        <v>2005018000</v>
      </c>
      <c r="AJ168" s="30">
        <f>IFERROR(VLOOKUP($C168,#REF!,2,FALSE)*1000000000,0)+IFERROR(VLOOKUP($D168,#REF!,2,FALSE)*1000000,0)+IFERROR(VLOOKUP($E168,#REF!,2,FALSE)*1000,0)+IFERROR(VLOOKUP($F168,#REF!,2,FALSE),0)</f>
        <v>0</v>
      </c>
    </row>
    <row r="169" spans="1:36" s="28" customFormat="1" ht="27" customHeight="1" x14ac:dyDescent="0.15">
      <c r="A169" s="31" t="s">
        <v>32</v>
      </c>
      <c r="B169" s="32">
        <v>165</v>
      </c>
      <c r="C169" s="33" t="s">
        <v>654</v>
      </c>
      <c r="D169" s="33" t="s">
        <v>655</v>
      </c>
      <c r="E169" s="34" t="s">
        <v>837</v>
      </c>
      <c r="F169" s="34"/>
      <c r="G169" s="33" t="s">
        <v>862</v>
      </c>
      <c r="H169" s="35" t="s">
        <v>708</v>
      </c>
      <c r="I169" s="32">
        <v>3791739</v>
      </c>
      <c r="J169" s="32">
        <v>4768390.5999999996</v>
      </c>
      <c r="K169" s="32" t="s">
        <v>863</v>
      </c>
      <c r="L169" s="36">
        <f t="shared" ref="L169:L232" si="7">1-I169/J169</f>
        <v>0.20481786873751484</v>
      </c>
      <c r="M169" s="32"/>
      <c r="N169" s="32" t="s">
        <v>47</v>
      </c>
      <c r="O169" s="32"/>
      <c r="P169" s="37" t="s">
        <v>864</v>
      </c>
      <c r="Q169" s="32" t="s">
        <v>105</v>
      </c>
      <c r="R169" s="32"/>
      <c r="S169" s="32"/>
      <c r="T169" s="32" t="s">
        <v>40</v>
      </c>
      <c r="U169" s="32" t="s">
        <v>42</v>
      </c>
      <c r="V169" s="32" t="s">
        <v>75</v>
      </c>
      <c r="W169" s="32" t="s">
        <v>41</v>
      </c>
      <c r="X169" s="32" t="s">
        <v>41</v>
      </c>
      <c r="Y169" s="32" t="s">
        <v>41</v>
      </c>
      <c r="Z169" s="32" t="s">
        <v>41</v>
      </c>
      <c r="AA169" s="32" t="s">
        <v>41</v>
      </c>
      <c r="AB169" s="39" t="s">
        <v>865</v>
      </c>
      <c r="AC169" s="27"/>
      <c r="AD169" s="27"/>
      <c r="AE169" s="27"/>
      <c r="AF169" s="28" t="s">
        <v>864</v>
      </c>
      <c r="AG169" s="28">
        <f t="shared" si="4"/>
        <v>2</v>
      </c>
      <c r="AH169" s="29" t="str">
        <f t="shared" si="5"/>
        <v>TH-110011</v>
      </c>
      <c r="AI169" s="28">
        <v>2005018000</v>
      </c>
      <c r="AJ169" s="30">
        <f>IFERROR(VLOOKUP($C169,#REF!,2,FALSE)*1000000000,0)+IFERROR(VLOOKUP($D169,#REF!,2,FALSE)*1000000,0)+IFERROR(VLOOKUP($E169,#REF!,2,FALSE)*1000,0)+IFERROR(VLOOKUP($F169,#REF!,2,FALSE),0)</f>
        <v>0</v>
      </c>
    </row>
    <row r="170" spans="1:36" s="28" customFormat="1" ht="27" customHeight="1" x14ac:dyDescent="0.15">
      <c r="A170" s="31" t="s">
        <v>32</v>
      </c>
      <c r="B170" s="32">
        <v>166</v>
      </c>
      <c r="C170" s="33" t="s">
        <v>654</v>
      </c>
      <c r="D170" s="33" t="s">
        <v>655</v>
      </c>
      <c r="E170" s="34" t="s">
        <v>837</v>
      </c>
      <c r="F170" s="32"/>
      <c r="G170" s="33" t="s">
        <v>866</v>
      </c>
      <c r="H170" s="35" t="s">
        <v>867</v>
      </c>
      <c r="I170" s="32">
        <v>12418860</v>
      </c>
      <c r="J170" s="32">
        <v>14225850</v>
      </c>
      <c r="K170" s="32" t="s">
        <v>868</v>
      </c>
      <c r="L170" s="36">
        <f t="shared" si="7"/>
        <v>0.12702158394753216</v>
      </c>
      <c r="M170" s="32"/>
      <c r="N170" s="32" t="s">
        <v>47</v>
      </c>
      <c r="O170" s="32"/>
      <c r="P170" s="37" t="s">
        <v>869</v>
      </c>
      <c r="Q170" s="38" t="s">
        <v>130</v>
      </c>
      <c r="R170" s="32"/>
      <c r="S170" s="32"/>
      <c r="T170" s="32" t="s">
        <v>40</v>
      </c>
      <c r="U170" s="32" t="s">
        <v>41</v>
      </c>
      <c r="V170" s="32" t="s">
        <v>75</v>
      </c>
      <c r="W170" s="32" t="s">
        <v>41</v>
      </c>
      <c r="X170" s="32" t="s">
        <v>41</v>
      </c>
      <c r="Y170" s="32" t="s">
        <v>870</v>
      </c>
      <c r="Z170" s="32" t="s">
        <v>41</v>
      </c>
      <c r="AA170" s="32" t="s">
        <v>41</v>
      </c>
      <c r="AB170" s="39" t="s">
        <v>871</v>
      </c>
      <c r="AC170" s="27"/>
      <c r="AD170" s="27"/>
      <c r="AE170" s="27"/>
      <c r="AF170" s="28" t="s">
        <v>869</v>
      </c>
      <c r="AG170" s="28">
        <f t="shared" si="4"/>
        <v>2</v>
      </c>
      <c r="AH170" s="29" t="str">
        <f t="shared" si="5"/>
        <v>TH-140015</v>
      </c>
      <c r="AI170" s="28">
        <v>2005018000</v>
      </c>
      <c r="AJ170" s="30">
        <f>IFERROR(VLOOKUP($C170,#REF!,2,FALSE)*1000000000,0)+IFERROR(VLOOKUP($D170,#REF!,2,FALSE)*1000000,0)+IFERROR(VLOOKUP($E170,#REF!,2,FALSE)*1000,0)+IFERROR(VLOOKUP($F170,#REF!,2,FALSE),0)</f>
        <v>0</v>
      </c>
    </row>
    <row r="171" spans="1:36" s="28" customFormat="1" ht="27" customHeight="1" x14ac:dyDescent="0.15">
      <c r="A171" s="31" t="s">
        <v>32</v>
      </c>
      <c r="B171" s="32">
        <v>167</v>
      </c>
      <c r="C171" s="33" t="s">
        <v>654</v>
      </c>
      <c r="D171" s="33" t="s">
        <v>655</v>
      </c>
      <c r="E171" s="34" t="s">
        <v>837</v>
      </c>
      <c r="F171" s="32"/>
      <c r="G171" t="s">
        <v>872</v>
      </c>
      <c r="H171" s="35" t="s">
        <v>873</v>
      </c>
      <c r="I171" s="47">
        <v>20303112</v>
      </c>
      <c r="J171" s="47">
        <v>25485946</v>
      </c>
      <c r="K171" s="42" t="s">
        <v>874</v>
      </c>
      <c r="L171" s="36">
        <f t="shared" si="7"/>
        <v>0.20336047168898497</v>
      </c>
      <c r="M171" s="32"/>
      <c r="N171" s="32" t="s">
        <v>47</v>
      </c>
      <c r="O171" s="32"/>
      <c r="P171" s="40" t="s">
        <v>875</v>
      </c>
      <c r="Q171" s="38"/>
      <c r="R171" s="32"/>
      <c r="S171" s="32"/>
      <c r="T171" s="42" t="s">
        <v>40</v>
      </c>
      <c r="U171" s="32" t="s">
        <v>41</v>
      </c>
      <c r="V171" s="32" t="s">
        <v>41</v>
      </c>
      <c r="W171" s="32" t="s">
        <v>41</v>
      </c>
      <c r="X171" s="32" t="s">
        <v>42</v>
      </c>
      <c r="Y171" s="32" t="s">
        <v>41</v>
      </c>
      <c r="Z171" s="32" t="s">
        <v>41</v>
      </c>
      <c r="AA171" s="32" t="s">
        <v>41</v>
      </c>
      <c r="AB171" s="45" t="s">
        <v>876</v>
      </c>
      <c r="AC171" s="27"/>
      <c r="AD171" s="27"/>
      <c r="AE171" s="27"/>
      <c r="AF171" s="28" t="s">
        <v>875</v>
      </c>
      <c r="AG171" s="28">
        <f t="shared" si="4"/>
        <v>2</v>
      </c>
      <c r="AH171" s="29" t="str">
        <f t="shared" si="5"/>
        <v>KK-180061</v>
      </c>
      <c r="AJ171" s="30">
        <f>IFERROR(VLOOKUP($C171,#REF!,2,FALSE)*1000000000,0)+IFERROR(VLOOKUP($D171,#REF!,2,FALSE)*1000000,0)+IFERROR(VLOOKUP($E171,#REF!,2,FALSE)*1000,0)+IFERROR(VLOOKUP($F171,#REF!,2,FALSE),0)</f>
        <v>0</v>
      </c>
    </row>
    <row r="172" spans="1:36" s="28" customFormat="1" ht="27" customHeight="1" x14ac:dyDescent="0.15">
      <c r="A172" s="31" t="s">
        <v>32</v>
      </c>
      <c r="B172" s="32">
        <v>168</v>
      </c>
      <c r="C172" s="33" t="s">
        <v>654</v>
      </c>
      <c r="D172" s="46" t="s">
        <v>877</v>
      </c>
      <c r="E172" s="33" t="s">
        <v>387</v>
      </c>
      <c r="F172" s="33"/>
      <c r="G172" s="33" t="s">
        <v>878</v>
      </c>
      <c r="H172" s="33" t="s">
        <v>879</v>
      </c>
      <c r="I172" s="32">
        <v>417336</v>
      </c>
      <c r="J172" s="32">
        <v>185327.3</v>
      </c>
      <c r="K172" s="32" t="s">
        <v>880</v>
      </c>
      <c r="L172" s="36">
        <f t="shared" si="7"/>
        <v>-1.2518862574483092</v>
      </c>
      <c r="M172" s="32"/>
      <c r="N172" s="32" t="s">
        <v>47</v>
      </c>
      <c r="O172" s="32"/>
      <c r="P172" s="37" t="s">
        <v>881</v>
      </c>
      <c r="Q172" s="32" t="s">
        <v>882</v>
      </c>
      <c r="R172" s="32"/>
      <c r="S172" s="32"/>
      <c r="T172" s="32" t="s">
        <v>40</v>
      </c>
      <c r="U172" s="42" t="s">
        <v>74</v>
      </c>
      <c r="V172" s="42" t="s">
        <v>75</v>
      </c>
      <c r="W172" s="42" t="s">
        <v>41</v>
      </c>
      <c r="X172" s="42" t="s">
        <v>42</v>
      </c>
      <c r="Y172" s="42" t="s">
        <v>41</v>
      </c>
      <c r="Z172" s="42" t="s">
        <v>41</v>
      </c>
      <c r="AA172" s="42" t="s">
        <v>41</v>
      </c>
      <c r="AB172" s="45" t="s">
        <v>883</v>
      </c>
      <c r="AC172" s="27"/>
      <c r="AD172" s="27"/>
      <c r="AE172" s="27"/>
      <c r="AF172" s="28" t="s">
        <v>881</v>
      </c>
      <c r="AG172" s="28">
        <f t="shared" si="4"/>
        <v>2</v>
      </c>
      <c r="AH172" s="29" t="str">
        <f t="shared" si="5"/>
        <v>CB-100017</v>
      </c>
      <c r="AI172" s="28">
        <v>2005351000</v>
      </c>
      <c r="AJ172" s="30">
        <f>IFERROR(VLOOKUP($C172,#REF!,2,FALSE)*1000000000,0)+IFERROR(VLOOKUP($D172,#REF!,2,FALSE)*1000000,0)+IFERROR(VLOOKUP($E172,#REF!,2,FALSE)*1000,0)+IFERROR(VLOOKUP($F172,#REF!,2,FALSE),0)</f>
        <v>0</v>
      </c>
    </row>
    <row r="173" spans="1:36" s="28" customFormat="1" ht="27" customHeight="1" x14ac:dyDescent="0.15">
      <c r="A173" s="31" t="s">
        <v>32</v>
      </c>
      <c r="B173" s="32">
        <v>169</v>
      </c>
      <c r="C173" s="33" t="s">
        <v>654</v>
      </c>
      <c r="D173" s="33" t="s">
        <v>655</v>
      </c>
      <c r="E173" s="46" t="s">
        <v>640</v>
      </c>
      <c r="F173" s="33"/>
      <c r="G173" s="33" t="s">
        <v>884</v>
      </c>
      <c r="H173" s="33" t="s">
        <v>885</v>
      </c>
      <c r="I173" s="32">
        <v>94700</v>
      </c>
      <c r="J173" s="32">
        <v>77700</v>
      </c>
      <c r="K173" s="32" t="s">
        <v>886</v>
      </c>
      <c r="L173" s="36">
        <f t="shared" si="7"/>
        <v>-0.21879021879021887</v>
      </c>
      <c r="M173" s="32"/>
      <c r="N173" s="32" t="s">
        <v>47</v>
      </c>
      <c r="O173" s="32"/>
      <c r="P173" s="37" t="s">
        <v>887</v>
      </c>
      <c r="Q173" s="32"/>
      <c r="R173" s="32"/>
      <c r="S173" s="32"/>
      <c r="T173" s="42" t="s">
        <v>40</v>
      </c>
      <c r="U173" s="42" t="s">
        <v>42</v>
      </c>
      <c r="V173" s="42" t="s">
        <v>42</v>
      </c>
      <c r="W173" s="42" t="s">
        <v>42</v>
      </c>
      <c r="X173" s="42" t="s">
        <v>41</v>
      </c>
      <c r="Y173" s="42" t="s">
        <v>42</v>
      </c>
      <c r="Z173" s="42" t="s">
        <v>42</v>
      </c>
      <c r="AA173" s="42" t="s">
        <v>42</v>
      </c>
      <c r="AB173" s="45" t="s">
        <v>888</v>
      </c>
      <c r="AC173" s="27"/>
      <c r="AD173" s="27"/>
      <c r="AE173" s="27"/>
      <c r="AF173" s="28" t="s">
        <v>887</v>
      </c>
      <c r="AG173" s="28">
        <f t="shared" si="4"/>
        <v>2</v>
      </c>
      <c r="AH173" s="29" t="str">
        <f t="shared" si="5"/>
        <v>HR-110016</v>
      </c>
      <c r="AI173" s="28">
        <v>2005351000</v>
      </c>
      <c r="AJ173" s="30">
        <f>IFERROR(VLOOKUP($C173,#REF!,2,FALSE)*1000000000,0)+IFERROR(VLOOKUP($D173,#REF!,2,FALSE)*1000000,0)+IFERROR(VLOOKUP($E173,#REF!,2,FALSE)*1000,0)+IFERROR(VLOOKUP($F173,#REF!,2,FALSE),0)</f>
        <v>0</v>
      </c>
    </row>
    <row r="174" spans="1:36" s="28" customFormat="1" ht="27" customHeight="1" x14ac:dyDescent="0.15">
      <c r="A174" s="31" t="s">
        <v>32</v>
      </c>
      <c r="B174" s="32">
        <v>170</v>
      </c>
      <c r="C174" s="33" t="s">
        <v>654</v>
      </c>
      <c r="D174" s="33" t="s">
        <v>655</v>
      </c>
      <c r="E174" s="33" t="s">
        <v>387</v>
      </c>
      <c r="F174" s="33" t="s">
        <v>130</v>
      </c>
      <c r="G174" s="33" t="s">
        <v>889</v>
      </c>
      <c r="H174" s="33" t="s">
        <v>890</v>
      </c>
      <c r="I174" s="32">
        <v>50154</v>
      </c>
      <c r="J174" s="32">
        <v>33024</v>
      </c>
      <c r="K174" s="32" t="s">
        <v>321</v>
      </c>
      <c r="L174" s="36">
        <f t="shared" si="7"/>
        <v>-0.51871366279069764</v>
      </c>
      <c r="M174" s="32"/>
      <c r="N174" s="32" t="s">
        <v>47</v>
      </c>
      <c r="O174" s="32"/>
      <c r="P174" s="37" t="s">
        <v>891</v>
      </c>
      <c r="Q174" s="32" t="s">
        <v>130</v>
      </c>
      <c r="R174" s="32" t="s">
        <v>130</v>
      </c>
      <c r="S174" s="32" t="s">
        <v>130</v>
      </c>
      <c r="T174" s="32" t="s">
        <v>158</v>
      </c>
      <c r="U174" s="42" t="s">
        <v>74</v>
      </c>
      <c r="V174" s="42" t="s">
        <v>41</v>
      </c>
      <c r="W174" s="42" t="s">
        <v>42</v>
      </c>
      <c r="X174" s="42" t="s">
        <v>41</v>
      </c>
      <c r="Y174" s="42" t="s">
        <v>41</v>
      </c>
      <c r="Z174" s="42" t="s">
        <v>41</v>
      </c>
      <c r="AA174" s="42" t="s">
        <v>42</v>
      </c>
      <c r="AB174" s="45" t="s">
        <v>892</v>
      </c>
      <c r="AC174" s="27"/>
      <c r="AD174" s="27"/>
      <c r="AE174" s="27"/>
      <c r="AF174" s="28" t="s">
        <v>891</v>
      </c>
      <c r="AG174" s="28">
        <f t="shared" si="4"/>
        <v>2</v>
      </c>
      <c r="AH174" s="29" t="str">
        <f t="shared" si="5"/>
        <v>OK-180001</v>
      </c>
      <c r="AI174" s="28">
        <v>2005351000</v>
      </c>
      <c r="AJ174" s="30">
        <f>IFERROR(VLOOKUP($C174,#REF!,2,FALSE)*1000000000,0)+IFERROR(VLOOKUP($D174,#REF!,2,FALSE)*1000000,0)+IFERROR(VLOOKUP($E174,#REF!,2,FALSE)*1000,0)+IFERROR(VLOOKUP($F174,#REF!,2,FALSE),0)</f>
        <v>0</v>
      </c>
    </row>
    <row r="175" spans="1:36" s="28" customFormat="1" ht="27" customHeight="1" x14ac:dyDescent="0.15">
      <c r="A175" s="31" t="s">
        <v>32</v>
      </c>
      <c r="B175" s="32">
        <v>171</v>
      </c>
      <c r="C175" s="33" t="s">
        <v>654</v>
      </c>
      <c r="D175" s="33" t="s">
        <v>655</v>
      </c>
      <c r="E175" s="34" t="s">
        <v>387</v>
      </c>
      <c r="F175" s="34" t="s">
        <v>130</v>
      </c>
      <c r="G175" s="33" t="s">
        <v>893</v>
      </c>
      <c r="H175" s="35" t="s">
        <v>894</v>
      </c>
      <c r="I175" s="32">
        <v>74000</v>
      </c>
      <c r="J175" s="32">
        <v>78500</v>
      </c>
      <c r="K175" s="32" t="s">
        <v>895</v>
      </c>
      <c r="L175" s="36">
        <f t="shared" si="7"/>
        <v>5.7324840764331197E-2</v>
      </c>
      <c r="M175" s="32"/>
      <c r="N175" s="32" t="s">
        <v>47</v>
      </c>
      <c r="O175" s="32"/>
      <c r="P175" s="37" t="s">
        <v>896</v>
      </c>
      <c r="Q175" s="32" t="s">
        <v>105</v>
      </c>
      <c r="R175" s="32" t="s">
        <v>130</v>
      </c>
      <c r="S175" s="32" t="s">
        <v>130</v>
      </c>
      <c r="T175" s="32" t="s">
        <v>158</v>
      </c>
      <c r="U175" s="32" t="s">
        <v>41</v>
      </c>
      <c r="V175" s="32" t="s">
        <v>42</v>
      </c>
      <c r="W175" s="32" t="s">
        <v>41</v>
      </c>
      <c r="X175" s="32" t="s">
        <v>75</v>
      </c>
      <c r="Y175" s="32" t="s">
        <v>41</v>
      </c>
      <c r="Z175" s="32" t="s">
        <v>42</v>
      </c>
      <c r="AA175" s="32" t="s">
        <v>41</v>
      </c>
      <c r="AB175" s="39" t="s">
        <v>897</v>
      </c>
      <c r="AC175" s="27"/>
      <c r="AD175" s="27"/>
      <c r="AE175" s="27"/>
      <c r="AF175" s="28" t="s">
        <v>896</v>
      </c>
      <c r="AG175" s="28">
        <f t="shared" si="4"/>
        <v>2</v>
      </c>
      <c r="AH175" s="29" t="str">
        <f t="shared" si="5"/>
        <v>KK-170054</v>
      </c>
      <c r="AI175" s="28">
        <v>2005351000</v>
      </c>
      <c r="AJ175" s="30">
        <f>IFERROR(VLOOKUP($C175,#REF!,2,FALSE)*1000000000,0)+IFERROR(VLOOKUP($D175,#REF!,2,FALSE)*1000000,0)+IFERROR(VLOOKUP($E175,#REF!,2,FALSE)*1000,0)+IFERROR(VLOOKUP($F175,#REF!,2,FALSE),0)</f>
        <v>0</v>
      </c>
    </row>
    <row r="176" spans="1:36" s="28" customFormat="1" ht="27" customHeight="1" x14ac:dyDescent="0.15">
      <c r="A176" s="31" t="s">
        <v>32</v>
      </c>
      <c r="B176" s="32">
        <v>172</v>
      </c>
      <c r="C176" s="33" t="s">
        <v>654</v>
      </c>
      <c r="D176" s="33" t="s">
        <v>655</v>
      </c>
      <c r="E176" s="34" t="s">
        <v>387</v>
      </c>
      <c r="F176" s="34" t="s">
        <v>130</v>
      </c>
      <c r="G176" s="33" t="s">
        <v>898</v>
      </c>
      <c r="H176" s="35" t="s">
        <v>899</v>
      </c>
      <c r="I176" s="32">
        <v>200900</v>
      </c>
      <c r="J176" s="32">
        <v>183800</v>
      </c>
      <c r="K176" s="32" t="s">
        <v>900</v>
      </c>
      <c r="L176" s="43">
        <f t="shared" si="7"/>
        <v>-9.3035908596300398E-2</v>
      </c>
      <c r="M176" s="32"/>
      <c r="N176" s="32" t="s">
        <v>47</v>
      </c>
      <c r="O176" s="32"/>
      <c r="P176" s="37" t="s">
        <v>901</v>
      </c>
      <c r="Q176" s="38" t="s">
        <v>130</v>
      </c>
      <c r="R176" s="32" t="s">
        <v>130</v>
      </c>
      <c r="S176" s="32" t="s">
        <v>130</v>
      </c>
      <c r="T176" s="32" t="s">
        <v>158</v>
      </c>
      <c r="U176" s="32" t="s">
        <v>74</v>
      </c>
      <c r="V176" s="32" t="s">
        <v>42</v>
      </c>
      <c r="W176" s="32" t="s">
        <v>42</v>
      </c>
      <c r="X176" s="32" t="s">
        <v>41</v>
      </c>
      <c r="Y176" s="32" t="s">
        <v>41</v>
      </c>
      <c r="Z176" s="32" t="s">
        <v>42</v>
      </c>
      <c r="AA176" s="32" t="s">
        <v>42</v>
      </c>
      <c r="AB176" s="39" t="s">
        <v>902</v>
      </c>
      <c r="AC176" s="27"/>
      <c r="AD176" s="27"/>
      <c r="AE176" s="27"/>
      <c r="AF176" s="28" t="s">
        <v>901</v>
      </c>
      <c r="AG176" s="28">
        <f t="shared" si="4"/>
        <v>2</v>
      </c>
      <c r="AH176" s="29" t="str">
        <f t="shared" si="5"/>
        <v>KT-170090</v>
      </c>
      <c r="AI176" s="28">
        <v>2005351000</v>
      </c>
      <c r="AJ176" s="30">
        <f>IFERROR(VLOOKUP($C176,#REF!,2,FALSE)*1000000000,0)+IFERROR(VLOOKUP($D176,#REF!,2,FALSE)*1000000,0)+IFERROR(VLOOKUP($E176,#REF!,2,FALSE)*1000,0)+IFERROR(VLOOKUP($F176,#REF!,2,FALSE),0)</f>
        <v>0</v>
      </c>
    </row>
    <row r="177" spans="1:36" s="28" customFormat="1" ht="27" customHeight="1" x14ac:dyDescent="0.15">
      <c r="A177" s="31" t="s">
        <v>32</v>
      </c>
      <c r="B177" s="32">
        <v>173</v>
      </c>
      <c r="C177" s="33" t="s">
        <v>654</v>
      </c>
      <c r="D177" s="33" t="s">
        <v>655</v>
      </c>
      <c r="E177" s="34" t="s">
        <v>387</v>
      </c>
      <c r="F177" s="34"/>
      <c r="G177" s="46" t="s">
        <v>903</v>
      </c>
      <c r="H177" s="35" t="s">
        <v>904</v>
      </c>
      <c r="I177" s="32">
        <v>423320</v>
      </c>
      <c r="J177" s="32">
        <v>462070</v>
      </c>
      <c r="K177" s="42" t="s">
        <v>905</v>
      </c>
      <c r="L177" s="36">
        <f t="shared" si="7"/>
        <v>8.3861752548315183E-2</v>
      </c>
      <c r="M177" s="32"/>
      <c r="N177" s="32"/>
      <c r="O177" s="32" t="s">
        <v>47</v>
      </c>
      <c r="P177" s="40" t="s">
        <v>906</v>
      </c>
      <c r="Q177" s="42" t="s">
        <v>907</v>
      </c>
      <c r="R177" s="32"/>
      <c r="S177" s="32"/>
      <c r="T177" s="32" t="s">
        <v>158</v>
      </c>
      <c r="U177" s="32" t="s">
        <v>41</v>
      </c>
      <c r="V177" s="32" t="s">
        <v>41</v>
      </c>
      <c r="W177" s="32" t="s">
        <v>41</v>
      </c>
      <c r="X177" s="32" t="s">
        <v>41</v>
      </c>
      <c r="Y177" s="32" t="s">
        <v>41</v>
      </c>
      <c r="Z177" s="32" t="s">
        <v>42</v>
      </c>
      <c r="AA177" s="32" t="s">
        <v>41</v>
      </c>
      <c r="AB177" s="45" t="s">
        <v>908</v>
      </c>
      <c r="AC177" s="27"/>
      <c r="AD177" s="27"/>
      <c r="AE177" s="27"/>
      <c r="AF177" s="28" t="s">
        <v>906</v>
      </c>
      <c r="AG177" s="28">
        <f t="shared" si="4"/>
        <v>2</v>
      </c>
      <c r="AH177" s="29" t="str">
        <f t="shared" si="5"/>
        <v>SK-180020</v>
      </c>
      <c r="AJ177" s="30">
        <f>IFERROR(VLOOKUP($C177,#REF!,2,FALSE)*1000000000,0)+IFERROR(VLOOKUP($D177,#REF!,2,FALSE)*1000000,0)+IFERROR(VLOOKUP($E177,#REF!,2,FALSE)*1000,0)+IFERROR(VLOOKUP($F177,#REF!,2,FALSE),0)</f>
        <v>0</v>
      </c>
    </row>
    <row r="178" spans="1:36" s="28" customFormat="1" ht="27" customHeight="1" x14ac:dyDescent="0.15">
      <c r="A178" s="31" t="s">
        <v>32</v>
      </c>
      <c r="B178" s="32">
        <v>174</v>
      </c>
      <c r="C178" s="33" t="s">
        <v>654</v>
      </c>
      <c r="D178" s="33" t="s">
        <v>909</v>
      </c>
      <c r="E178" s="34" t="s">
        <v>910</v>
      </c>
      <c r="F178" s="34"/>
      <c r="G178" s="33" t="s">
        <v>911</v>
      </c>
      <c r="H178" s="35" t="s">
        <v>912</v>
      </c>
      <c r="I178" s="32">
        <v>627918.27</v>
      </c>
      <c r="J178" s="32">
        <v>410295</v>
      </c>
      <c r="K178" s="32" t="s">
        <v>913</v>
      </c>
      <c r="L178" s="36">
        <f t="shared" si="7"/>
        <v>-0.53040682923262539</v>
      </c>
      <c r="M178" s="32"/>
      <c r="N178" s="32" t="s">
        <v>47</v>
      </c>
      <c r="O178" s="32"/>
      <c r="P178" s="37" t="s">
        <v>914</v>
      </c>
      <c r="Q178" s="32"/>
      <c r="R178" s="32"/>
      <c r="S178" s="32"/>
      <c r="T178" s="32" t="s">
        <v>40</v>
      </c>
      <c r="U178" s="32" t="s">
        <v>74</v>
      </c>
      <c r="V178" s="32" t="s">
        <v>41</v>
      </c>
      <c r="W178" s="32" t="s">
        <v>41</v>
      </c>
      <c r="X178" s="32" t="s">
        <v>42</v>
      </c>
      <c r="Y178" s="32" t="s">
        <v>41</v>
      </c>
      <c r="Z178" s="32" t="s">
        <v>42</v>
      </c>
      <c r="AA178" s="32" t="s">
        <v>42</v>
      </c>
      <c r="AB178" s="39" t="s">
        <v>915</v>
      </c>
      <c r="AC178" s="27"/>
      <c r="AD178" s="27"/>
      <c r="AE178" s="27"/>
      <c r="AF178" s="28" t="s">
        <v>914</v>
      </c>
      <c r="AG178" s="28">
        <f t="shared" si="4"/>
        <v>2</v>
      </c>
      <c r="AH178" s="29" t="str">
        <f t="shared" si="5"/>
        <v>CB-100015</v>
      </c>
      <c r="AI178" s="28">
        <v>2006019000</v>
      </c>
      <c r="AJ178" s="30">
        <f>IFERROR(VLOOKUP($C178,#REF!,2,FALSE)*1000000000,0)+IFERROR(VLOOKUP($D178,#REF!,2,FALSE)*1000000,0)+IFERROR(VLOOKUP($E178,#REF!,2,FALSE)*1000,0)+IFERROR(VLOOKUP($F178,#REF!,2,FALSE),0)</f>
        <v>0</v>
      </c>
    </row>
    <row r="179" spans="1:36" s="28" customFormat="1" ht="27" customHeight="1" x14ac:dyDescent="0.15">
      <c r="A179" s="31" t="s">
        <v>32</v>
      </c>
      <c r="B179" s="32">
        <v>175</v>
      </c>
      <c r="C179" s="33" t="s">
        <v>654</v>
      </c>
      <c r="D179" s="33" t="s">
        <v>909</v>
      </c>
      <c r="E179" s="32" t="s">
        <v>910</v>
      </c>
      <c r="F179" s="32"/>
      <c r="G179" s="33" t="s">
        <v>916</v>
      </c>
      <c r="H179" s="35" t="s">
        <v>917</v>
      </c>
      <c r="I179" s="32">
        <v>38210</v>
      </c>
      <c r="J179" s="32">
        <v>68788.5</v>
      </c>
      <c r="K179" s="32" t="s">
        <v>918</v>
      </c>
      <c r="L179" s="36">
        <f t="shared" si="7"/>
        <v>0.44452924544073502</v>
      </c>
      <c r="M179" s="32"/>
      <c r="N179" s="32" t="s">
        <v>47</v>
      </c>
      <c r="O179" s="32"/>
      <c r="P179" s="37" t="s">
        <v>919</v>
      </c>
      <c r="Q179" s="32" t="s">
        <v>130</v>
      </c>
      <c r="R179" s="32"/>
      <c r="S179" s="32"/>
      <c r="T179" s="32" t="s">
        <v>40</v>
      </c>
      <c r="U179" s="32" t="s">
        <v>41</v>
      </c>
      <c r="V179" s="32" t="s">
        <v>41</v>
      </c>
      <c r="W179" s="32" t="s">
        <v>41</v>
      </c>
      <c r="X179" s="32" t="s">
        <v>41</v>
      </c>
      <c r="Y179" s="32" t="s">
        <v>41</v>
      </c>
      <c r="Z179" s="32" t="s">
        <v>41</v>
      </c>
      <c r="AA179" s="32" t="s">
        <v>41</v>
      </c>
      <c r="AB179" s="39" t="s">
        <v>920</v>
      </c>
      <c r="AC179" s="27"/>
      <c r="AD179" s="27"/>
      <c r="AE179" s="27"/>
      <c r="AF179" s="28" t="s">
        <v>919</v>
      </c>
      <c r="AG179" s="28">
        <f t="shared" si="4"/>
        <v>2</v>
      </c>
      <c r="AH179" s="29" t="str">
        <f t="shared" si="5"/>
        <v>KT-140118</v>
      </c>
      <c r="AI179" s="28">
        <v>2006019000</v>
      </c>
      <c r="AJ179" s="30">
        <f>IFERROR(VLOOKUP($C179,#REF!,2,FALSE)*1000000000,0)+IFERROR(VLOOKUP($D179,#REF!,2,FALSE)*1000000,0)+IFERROR(VLOOKUP($E179,#REF!,2,FALSE)*1000,0)+IFERROR(VLOOKUP($F179,#REF!,2,FALSE),0)</f>
        <v>0</v>
      </c>
    </row>
    <row r="180" spans="1:36" s="28" customFormat="1" ht="27" customHeight="1" x14ac:dyDescent="0.15">
      <c r="A180" s="31" t="s">
        <v>32</v>
      </c>
      <c r="B180" s="32">
        <v>176</v>
      </c>
      <c r="C180" s="33" t="s">
        <v>654</v>
      </c>
      <c r="D180" s="33" t="s">
        <v>909</v>
      </c>
      <c r="E180" s="34" t="s">
        <v>921</v>
      </c>
      <c r="F180" s="34" t="s">
        <v>922</v>
      </c>
      <c r="G180" s="33" t="s">
        <v>923</v>
      </c>
      <c r="H180" s="35" t="s">
        <v>924</v>
      </c>
      <c r="I180" s="32">
        <v>116195</v>
      </c>
      <c r="J180" s="32">
        <v>107247</v>
      </c>
      <c r="K180" s="32" t="s">
        <v>925</v>
      </c>
      <c r="L180" s="36">
        <f t="shared" si="7"/>
        <v>-8.3433569237367999E-2</v>
      </c>
      <c r="M180" s="32"/>
      <c r="N180" s="32" t="s">
        <v>47</v>
      </c>
      <c r="O180" s="32"/>
      <c r="P180" s="37" t="s">
        <v>926</v>
      </c>
      <c r="Q180" s="38"/>
      <c r="R180" s="32"/>
      <c r="S180" s="32"/>
      <c r="T180" s="32" t="s">
        <v>40</v>
      </c>
      <c r="U180" s="32" t="s">
        <v>42</v>
      </c>
      <c r="V180" s="32" t="s">
        <v>41</v>
      </c>
      <c r="W180" s="32" t="s">
        <v>42</v>
      </c>
      <c r="X180" s="32" t="s">
        <v>42</v>
      </c>
      <c r="Y180" s="32" t="s">
        <v>41</v>
      </c>
      <c r="Z180" s="32" t="s">
        <v>42</v>
      </c>
      <c r="AA180" s="32" t="s">
        <v>42</v>
      </c>
      <c r="AB180" s="39" t="s">
        <v>927</v>
      </c>
      <c r="AC180" s="27"/>
      <c r="AD180" s="27"/>
      <c r="AE180" s="27"/>
      <c r="AF180" s="28" t="s">
        <v>926</v>
      </c>
      <c r="AG180" s="28">
        <f t="shared" si="4"/>
        <v>2</v>
      </c>
      <c r="AH180" s="29" t="str">
        <f t="shared" si="5"/>
        <v>CB-080001</v>
      </c>
      <c r="AI180" s="28">
        <v>2006020013</v>
      </c>
      <c r="AJ180" s="30">
        <f>IFERROR(VLOOKUP($C180,#REF!,2,FALSE)*1000000000,0)+IFERROR(VLOOKUP($D180,#REF!,2,FALSE)*1000000,0)+IFERROR(VLOOKUP($E180,#REF!,2,FALSE)*1000,0)+IFERROR(VLOOKUP($F180,#REF!,2,FALSE),0)</f>
        <v>0</v>
      </c>
    </row>
    <row r="181" spans="1:36" s="28" customFormat="1" ht="27" customHeight="1" x14ac:dyDescent="0.15">
      <c r="A181" s="31" t="s">
        <v>32</v>
      </c>
      <c r="B181" s="32">
        <v>177</v>
      </c>
      <c r="C181" s="33" t="s">
        <v>654</v>
      </c>
      <c r="D181" s="33" t="s">
        <v>909</v>
      </c>
      <c r="E181" s="34" t="s">
        <v>921</v>
      </c>
      <c r="F181" s="34" t="s">
        <v>922</v>
      </c>
      <c r="G181" s="33" t="s">
        <v>928</v>
      </c>
      <c r="H181" s="35" t="s">
        <v>929</v>
      </c>
      <c r="I181" s="32">
        <v>3177300</v>
      </c>
      <c r="J181" s="32">
        <v>4305600</v>
      </c>
      <c r="K181" s="32" t="s">
        <v>930</v>
      </c>
      <c r="L181" s="36">
        <f t="shared" si="7"/>
        <v>0.26205406911928653</v>
      </c>
      <c r="M181" s="32"/>
      <c r="N181" s="32" t="s">
        <v>47</v>
      </c>
      <c r="O181" s="32"/>
      <c r="P181" s="37" t="s">
        <v>931</v>
      </c>
      <c r="Q181" s="32"/>
      <c r="R181" s="32"/>
      <c r="S181" s="32"/>
      <c r="T181" s="32" t="s">
        <v>40</v>
      </c>
      <c r="U181" s="32" t="s">
        <v>42</v>
      </c>
      <c r="V181" s="32" t="s">
        <v>41</v>
      </c>
      <c r="W181" s="32" t="s">
        <v>41</v>
      </c>
      <c r="X181" s="32" t="s">
        <v>41</v>
      </c>
      <c r="Y181" s="32" t="s">
        <v>41</v>
      </c>
      <c r="Z181" s="32" t="s">
        <v>42</v>
      </c>
      <c r="AA181" s="32" t="s">
        <v>41</v>
      </c>
      <c r="AB181" s="39" t="s">
        <v>932</v>
      </c>
      <c r="AC181" s="27"/>
      <c r="AD181" s="27"/>
      <c r="AE181" s="27"/>
      <c r="AF181" s="28" t="s">
        <v>931</v>
      </c>
      <c r="AG181" s="28">
        <f t="shared" ref="AG181:AG270" si="8">LEN(LEFT(AF181,FIND("-",AF181)-1))</f>
        <v>2</v>
      </c>
      <c r="AH181" s="29" t="str">
        <f t="shared" ref="AH181:AH270" si="9">LEFT(AF181,FIND("-",AF181)+6)</f>
        <v>HR-080006</v>
      </c>
      <c r="AI181" s="28">
        <v>2006020013</v>
      </c>
      <c r="AJ181" s="30">
        <f>IFERROR(VLOOKUP($C181,#REF!,2,FALSE)*1000000000,0)+IFERROR(VLOOKUP($D181,#REF!,2,FALSE)*1000000,0)+IFERROR(VLOOKUP($E181,#REF!,2,FALSE)*1000,0)+IFERROR(VLOOKUP($F181,#REF!,2,FALSE),0)</f>
        <v>0</v>
      </c>
    </row>
    <row r="182" spans="1:36" s="28" customFormat="1" ht="27" customHeight="1" x14ac:dyDescent="0.15">
      <c r="A182" s="31" t="s">
        <v>32</v>
      </c>
      <c r="B182" s="32">
        <v>178</v>
      </c>
      <c r="C182" s="33" t="s">
        <v>654</v>
      </c>
      <c r="D182" s="33" t="s">
        <v>909</v>
      </c>
      <c r="E182" s="33" t="s">
        <v>921</v>
      </c>
      <c r="F182" s="33" t="s">
        <v>922</v>
      </c>
      <c r="G182" s="33" t="s">
        <v>933</v>
      </c>
      <c r="H182" s="33" t="s">
        <v>934</v>
      </c>
      <c r="I182" s="32">
        <v>2453964.98</v>
      </c>
      <c r="J182" s="32">
        <v>2801473.78</v>
      </c>
      <c r="K182" s="32" t="s">
        <v>400</v>
      </c>
      <c r="L182" s="43">
        <f t="shared" si="7"/>
        <v>0.12404499463136143</v>
      </c>
      <c r="M182" s="32"/>
      <c r="N182" s="32" t="s">
        <v>47</v>
      </c>
      <c r="O182" s="32"/>
      <c r="P182" s="37" t="s">
        <v>935</v>
      </c>
      <c r="Q182" s="32"/>
      <c r="R182" s="32"/>
      <c r="S182" s="32"/>
      <c r="T182" s="32" t="s">
        <v>40</v>
      </c>
      <c r="U182" s="42" t="s">
        <v>41</v>
      </c>
      <c r="V182" s="42" t="s">
        <v>42</v>
      </c>
      <c r="W182" s="42" t="s">
        <v>41</v>
      </c>
      <c r="X182" s="42" t="s">
        <v>41</v>
      </c>
      <c r="Y182" s="42" t="s">
        <v>41</v>
      </c>
      <c r="Z182" s="42" t="s">
        <v>42</v>
      </c>
      <c r="AA182" s="42" t="s">
        <v>41</v>
      </c>
      <c r="AB182" s="45" t="s">
        <v>936</v>
      </c>
      <c r="AC182" s="27"/>
      <c r="AD182" s="27"/>
      <c r="AE182" s="27"/>
      <c r="AF182" s="28" t="s">
        <v>935</v>
      </c>
      <c r="AG182" s="28">
        <f t="shared" si="8"/>
        <v>2</v>
      </c>
      <c r="AH182" s="29" t="str">
        <f t="shared" si="9"/>
        <v>HR-110029</v>
      </c>
      <c r="AI182" s="28">
        <v>2006020013</v>
      </c>
      <c r="AJ182" s="30">
        <f>IFERROR(VLOOKUP($C182,#REF!,2,FALSE)*1000000000,0)+IFERROR(VLOOKUP($D182,#REF!,2,FALSE)*1000000,0)+IFERROR(VLOOKUP($E182,#REF!,2,FALSE)*1000,0)+IFERROR(VLOOKUP($F182,#REF!,2,FALSE),0)</f>
        <v>0</v>
      </c>
    </row>
    <row r="183" spans="1:36" s="28" customFormat="1" ht="27" customHeight="1" x14ac:dyDescent="0.15">
      <c r="A183" s="31" t="s">
        <v>32</v>
      </c>
      <c r="B183" s="32">
        <v>179</v>
      </c>
      <c r="C183" s="33" t="s">
        <v>654</v>
      </c>
      <c r="D183" s="33" t="s">
        <v>909</v>
      </c>
      <c r="E183" s="34" t="s">
        <v>921</v>
      </c>
      <c r="F183" s="34" t="s">
        <v>922</v>
      </c>
      <c r="G183" s="33" t="s">
        <v>937</v>
      </c>
      <c r="H183" s="35" t="s">
        <v>938</v>
      </c>
      <c r="I183" s="32">
        <v>797562.31</v>
      </c>
      <c r="J183" s="32">
        <v>814824.91</v>
      </c>
      <c r="K183" s="32" t="s">
        <v>939</v>
      </c>
      <c r="L183" s="36">
        <f t="shared" si="7"/>
        <v>2.1185655701173811E-2</v>
      </c>
      <c r="M183" s="32"/>
      <c r="N183" s="32" t="s">
        <v>47</v>
      </c>
      <c r="O183" s="32"/>
      <c r="P183" s="37" t="s">
        <v>940</v>
      </c>
      <c r="Q183" s="38" t="s">
        <v>579</v>
      </c>
      <c r="R183" s="32"/>
      <c r="S183" s="32"/>
      <c r="T183" s="32" t="s">
        <v>40</v>
      </c>
      <c r="U183" s="32" t="s">
        <v>42</v>
      </c>
      <c r="V183" s="32" t="s">
        <v>41</v>
      </c>
      <c r="W183" s="32" t="s">
        <v>41</v>
      </c>
      <c r="X183" s="32" t="s">
        <v>42</v>
      </c>
      <c r="Y183" s="32" t="s">
        <v>41</v>
      </c>
      <c r="Z183" s="32" t="s">
        <v>42</v>
      </c>
      <c r="AA183" s="32" t="s">
        <v>41</v>
      </c>
      <c r="AB183" s="52" t="s">
        <v>941</v>
      </c>
      <c r="AC183" s="27"/>
      <c r="AD183" s="27"/>
      <c r="AE183" s="27"/>
      <c r="AF183" s="28" t="s">
        <v>940</v>
      </c>
      <c r="AG183" s="28">
        <f t="shared" si="8"/>
        <v>2</v>
      </c>
      <c r="AH183" s="29" t="str">
        <f t="shared" si="9"/>
        <v>KK-080003</v>
      </c>
      <c r="AI183" s="28">
        <v>2006020013</v>
      </c>
      <c r="AJ183" s="30">
        <f>IFERROR(VLOOKUP($C183,#REF!,2,FALSE)*1000000000,0)+IFERROR(VLOOKUP($D183,#REF!,2,FALSE)*1000000,0)+IFERROR(VLOOKUP($E183,#REF!,2,FALSE)*1000,0)+IFERROR(VLOOKUP($F183,#REF!,2,FALSE),0)</f>
        <v>0</v>
      </c>
    </row>
    <row r="184" spans="1:36" s="28" customFormat="1" ht="27" customHeight="1" x14ac:dyDescent="0.15">
      <c r="A184" s="31" t="s">
        <v>32</v>
      </c>
      <c r="B184" s="32">
        <v>180</v>
      </c>
      <c r="C184" s="33" t="s">
        <v>654</v>
      </c>
      <c r="D184" s="33" t="s">
        <v>909</v>
      </c>
      <c r="E184" s="34" t="s">
        <v>921</v>
      </c>
      <c r="F184" s="34" t="s">
        <v>922</v>
      </c>
      <c r="G184" s="33" t="s">
        <v>942</v>
      </c>
      <c r="H184" s="35" t="s">
        <v>943</v>
      </c>
      <c r="I184" s="32">
        <v>598392.5</v>
      </c>
      <c r="J184" s="32">
        <v>643542.14</v>
      </c>
      <c r="K184" s="32" t="s">
        <v>944</v>
      </c>
      <c r="L184" s="36">
        <f t="shared" si="7"/>
        <v>7.0158016381025146E-2</v>
      </c>
      <c r="M184" s="32"/>
      <c r="N184" s="32" t="s">
        <v>47</v>
      </c>
      <c r="O184" s="32"/>
      <c r="P184" s="37" t="s">
        <v>945</v>
      </c>
      <c r="Q184" s="32" t="s">
        <v>946</v>
      </c>
      <c r="R184" s="32"/>
      <c r="S184" s="32"/>
      <c r="T184" s="32" t="s">
        <v>40</v>
      </c>
      <c r="U184" s="32" t="s">
        <v>42</v>
      </c>
      <c r="V184" s="32" t="s">
        <v>41</v>
      </c>
      <c r="W184" s="32" t="s">
        <v>42</v>
      </c>
      <c r="X184" s="32" t="s">
        <v>41</v>
      </c>
      <c r="Y184" s="32" t="s">
        <v>41</v>
      </c>
      <c r="Z184" s="32" t="s">
        <v>41</v>
      </c>
      <c r="AA184" s="32" t="s">
        <v>41</v>
      </c>
      <c r="AB184" s="39" t="s">
        <v>947</v>
      </c>
      <c r="AC184" s="27"/>
      <c r="AD184" s="27"/>
      <c r="AE184" s="27"/>
      <c r="AF184" s="28" t="s">
        <v>945</v>
      </c>
      <c r="AG184" s="28">
        <f t="shared" si="8"/>
        <v>2</v>
      </c>
      <c r="AH184" s="29" t="str">
        <f t="shared" si="9"/>
        <v>KT-090023</v>
      </c>
      <c r="AI184" s="28">
        <v>2006020013</v>
      </c>
      <c r="AJ184" s="30">
        <f>IFERROR(VLOOKUP($C184,#REF!,2,FALSE)*1000000000,0)+IFERROR(VLOOKUP($D184,#REF!,2,FALSE)*1000000,0)+IFERROR(VLOOKUP($E184,#REF!,2,FALSE)*1000,0)+IFERROR(VLOOKUP($F184,#REF!,2,FALSE),0)</f>
        <v>0</v>
      </c>
    </row>
    <row r="185" spans="1:36" s="28" customFormat="1" ht="27" customHeight="1" x14ac:dyDescent="0.15">
      <c r="A185" s="31" t="s">
        <v>32</v>
      </c>
      <c r="B185" s="32">
        <v>181</v>
      </c>
      <c r="C185" s="33" t="s">
        <v>654</v>
      </c>
      <c r="D185" s="33" t="s">
        <v>909</v>
      </c>
      <c r="E185" s="34" t="s">
        <v>921</v>
      </c>
      <c r="F185" s="34" t="s">
        <v>922</v>
      </c>
      <c r="G185" s="33" t="s">
        <v>948</v>
      </c>
      <c r="H185" s="35" t="s">
        <v>949</v>
      </c>
      <c r="I185" s="32">
        <v>1257972</v>
      </c>
      <c r="J185" s="32">
        <v>1257972</v>
      </c>
      <c r="K185" s="32" t="s">
        <v>400</v>
      </c>
      <c r="L185" s="49">
        <f t="shared" si="7"/>
        <v>0</v>
      </c>
      <c r="M185" s="32"/>
      <c r="N185" s="32" t="s">
        <v>47</v>
      </c>
      <c r="O185" s="32"/>
      <c r="P185" s="37" t="s">
        <v>950</v>
      </c>
      <c r="Q185" s="32"/>
      <c r="R185" s="32"/>
      <c r="S185" s="32"/>
      <c r="T185" s="32" t="s">
        <v>40</v>
      </c>
      <c r="U185" s="32" t="s">
        <v>42</v>
      </c>
      <c r="V185" s="32" t="s">
        <v>41</v>
      </c>
      <c r="W185" s="32" t="s">
        <v>41</v>
      </c>
      <c r="X185" s="32" t="s">
        <v>42</v>
      </c>
      <c r="Y185" s="32" t="s">
        <v>41</v>
      </c>
      <c r="Z185" s="32" t="s">
        <v>42</v>
      </c>
      <c r="AA185" s="32" t="s">
        <v>42</v>
      </c>
      <c r="AB185" s="39" t="s">
        <v>951</v>
      </c>
      <c r="AC185" s="27"/>
      <c r="AD185" s="27"/>
      <c r="AE185" s="27"/>
      <c r="AF185" s="28" t="s">
        <v>950</v>
      </c>
      <c r="AG185" s="28">
        <f t="shared" si="8"/>
        <v>2</v>
      </c>
      <c r="AH185" s="29" t="str">
        <f t="shared" si="9"/>
        <v>KT-100010</v>
      </c>
      <c r="AI185" s="28">
        <v>2006020013</v>
      </c>
      <c r="AJ185" s="30">
        <f>IFERROR(VLOOKUP($C185,#REF!,2,FALSE)*1000000000,0)+IFERROR(VLOOKUP($D185,#REF!,2,FALSE)*1000000,0)+IFERROR(VLOOKUP($E185,#REF!,2,FALSE)*1000,0)+IFERROR(VLOOKUP($F185,#REF!,2,FALSE),0)</f>
        <v>0</v>
      </c>
    </row>
    <row r="186" spans="1:36" s="28" customFormat="1" ht="27" customHeight="1" x14ac:dyDescent="0.15">
      <c r="A186" s="31" t="s">
        <v>32</v>
      </c>
      <c r="B186" s="32">
        <v>182</v>
      </c>
      <c r="C186" s="33" t="s">
        <v>654</v>
      </c>
      <c r="D186" s="33" t="s">
        <v>909</v>
      </c>
      <c r="E186" s="34" t="s">
        <v>921</v>
      </c>
      <c r="F186" s="34" t="s">
        <v>922</v>
      </c>
      <c r="G186" s="33" t="s">
        <v>952</v>
      </c>
      <c r="H186" s="35" t="s">
        <v>953</v>
      </c>
      <c r="I186" s="32">
        <v>16195441.199999999</v>
      </c>
      <c r="J186" s="32">
        <v>16143214.4</v>
      </c>
      <c r="K186" s="32" t="s">
        <v>954</v>
      </c>
      <c r="L186" s="36">
        <f t="shared" si="7"/>
        <v>-3.2352168970759543E-3</v>
      </c>
      <c r="M186" s="32"/>
      <c r="N186" s="32" t="s">
        <v>47</v>
      </c>
      <c r="O186" s="32"/>
      <c r="P186" s="37" t="s">
        <v>955</v>
      </c>
      <c r="Q186" s="32"/>
      <c r="R186" s="32"/>
      <c r="S186" s="32"/>
      <c r="T186" s="32" t="s">
        <v>40</v>
      </c>
      <c r="U186" s="32" t="s">
        <v>42</v>
      </c>
      <c r="V186" s="32" t="s">
        <v>41</v>
      </c>
      <c r="W186" s="32" t="s">
        <v>41</v>
      </c>
      <c r="X186" s="32" t="s">
        <v>42</v>
      </c>
      <c r="Y186" s="32" t="s">
        <v>41</v>
      </c>
      <c r="Z186" s="32" t="s">
        <v>41</v>
      </c>
      <c r="AA186" s="32" t="s">
        <v>41</v>
      </c>
      <c r="AB186" s="39" t="s">
        <v>956</v>
      </c>
      <c r="AC186" s="27"/>
      <c r="AD186" s="27"/>
      <c r="AE186" s="27"/>
      <c r="AF186" s="28" t="s">
        <v>955</v>
      </c>
      <c r="AG186" s="28">
        <f t="shared" si="8"/>
        <v>2</v>
      </c>
      <c r="AH186" s="29" t="str">
        <f t="shared" si="9"/>
        <v>SK-090009</v>
      </c>
      <c r="AI186" s="28">
        <v>2006020013</v>
      </c>
      <c r="AJ186" s="30">
        <f>IFERROR(VLOOKUP($C186,#REF!,2,FALSE)*1000000000,0)+IFERROR(VLOOKUP($D186,#REF!,2,FALSE)*1000000,0)+IFERROR(VLOOKUP($E186,#REF!,2,FALSE)*1000,0)+IFERROR(VLOOKUP($F186,#REF!,2,FALSE),0)</f>
        <v>0</v>
      </c>
    </row>
    <row r="187" spans="1:36" s="28" customFormat="1" ht="27" customHeight="1" x14ac:dyDescent="0.15">
      <c r="A187" s="31" t="s">
        <v>32</v>
      </c>
      <c r="B187" s="32">
        <v>183</v>
      </c>
      <c r="C187" s="33" t="s">
        <v>654</v>
      </c>
      <c r="D187" s="33" t="s">
        <v>909</v>
      </c>
      <c r="E187" s="34" t="s">
        <v>921</v>
      </c>
      <c r="F187" s="34" t="s">
        <v>922</v>
      </c>
      <c r="G187" s="33" t="s">
        <v>957</v>
      </c>
      <c r="H187" s="35" t="s">
        <v>958</v>
      </c>
      <c r="I187" s="32">
        <v>33000</v>
      </c>
      <c r="J187" s="32">
        <v>81000</v>
      </c>
      <c r="K187" s="32" t="s">
        <v>959</v>
      </c>
      <c r="L187" s="36">
        <f t="shared" si="7"/>
        <v>0.59259259259259256</v>
      </c>
      <c r="M187" s="32"/>
      <c r="N187" s="32" t="s">
        <v>47</v>
      </c>
      <c r="O187" s="32"/>
      <c r="P187" s="37" t="s">
        <v>960</v>
      </c>
      <c r="Q187" s="38" t="s">
        <v>130</v>
      </c>
      <c r="R187" s="32" t="s">
        <v>130</v>
      </c>
      <c r="S187" s="32" t="s">
        <v>130</v>
      </c>
      <c r="T187" s="32" t="s">
        <v>158</v>
      </c>
      <c r="U187" s="32" t="s">
        <v>41</v>
      </c>
      <c r="V187" s="32" t="s">
        <v>41</v>
      </c>
      <c r="W187" s="32" t="s">
        <v>42</v>
      </c>
      <c r="X187" s="32" t="s">
        <v>42</v>
      </c>
      <c r="Y187" s="32" t="s">
        <v>41</v>
      </c>
      <c r="Z187" s="32" t="s">
        <v>41</v>
      </c>
      <c r="AA187" s="32" t="s">
        <v>41</v>
      </c>
      <c r="AB187" s="39" t="s">
        <v>961</v>
      </c>
      <c r="AC187" s="27"/>
      <c r="AD187" s="27"/>
      <c r="AE187" s="27"/>
      <c r="AF187" s="28" t="s">
        <v>960</v>
      </c>
      <c r="AG187" s="28">
        <f t="shared" si="8"/>
        <v>2</v>
      </c>
      <c r="AH187" s="29" t="str">
        <f t="shared" si="9"/>
        <v>CG-190003</v>
      </c>
      <c r="AI187" s="28">
        <v>2006020013</v>
      </c>
      <c r="AJ187" s="30">
        <f>IFERROR(VLOOKUP($C187,#REF!,2,FALSE)*1000000000,0)+IFERROR(VLOOKUP($D187,#REF!,2,FALSE)*1000000,0)+IFERROR(VLOOKUP($E187,#REF!,2,FALSE)*1000,0)+IFERROR(VLOOKUP($F187,#REF!,2,FALSE),0)</f>
        <v>0</v>
      </c>
    </row>
    <row r="188" spans="1:36" s="28" customFormat="1" ht="27" customHeight="1" x14ac:dyDescent="0.15">
      <c r="A188" s="31" t="s">
        <v>32</v>
      </c>
      <c r="B188" s="32">
        <v>184</v>
      </c>
      <c r="C188" s="33" t="s">
        <v>654</v>
      </c>
      <c r="D188" s="33" t="s">
        <v>909</v>
      </c>
      <c r="E188" s="34" t="s">
        <v>921</v>
      </c>
      <c r="F188" s="34" t="s">
        <v>922</v>
      </c>
      <c r="G188" s="33" t="s">
        <v>962</v>
      </c>
      <c r="H188" s="35" t="s">
        <v>963</v>
      </c>
      <c r="I188" s="32">
        <v>11560879.119999999</v>
      </c>
      <c r="J188" s="32">
        <v>16119333.960000001</v>
      </c>
      <c r="K188" s="32" t="s">
        <v>918</v>
      </c>
      <c r="L188" s="36">
        <f t="shared" si="7"/>
        <v>0.28279424269710962</v>
      </c>
      <c r="M188" s="32"/>
      <c r="N188" s="32" t="s">
        <v>47</v>
      </c>
      <c r="O188" s="32"/>
      <c r="P188" s="37" t="s">
        <v>964</v>
      </c>
      <c r="Q188" s="38"/>
      <c r="R188" s="32"/>
      <c r="S188" s="32"/>
      <c r="T188" s="32" t="s">
        <v>158</v>
      </c>
      <c r="U188" s="42" t="s">
        <v>176</v>
      </c>
      <c r="V188" s="42" t="s">
        <v>175</v>
      </c>
      <c r="W188" s="42" t="s">
        <v>176</v>
      </c>
      <c r="X188" s="42" t="s">
        <v>175</v>
      </c>
      <c r="Y188" s="42" t="s">
        <v>176</v>
      </c>
      <c r="Z188" s="32" t="s">
        <v>509</v>
      </c>
      <c r="AA188" s="42" t="s">
        <v>176</v>
      </c>
      <c r="AB188" s="45" t="s">
        <v>965</v>
      </c>
      <c r="AC188" s="27"/>
      <c r="AD188" s="27"/>
      <c r="AE188" s="27"/>
      <c r="AF188" s="28" t="s">
        <v>964</v>
      </c>
      <c r="AG188" s="28">
        <f t="shared" si="8"/>
        <v>2</v>
      </c>
      <c r="AH188" s="29" t="str">
        <f t="shared" si="9"/>
        <v>CB-150012</v>
      </c>
      <c r="AJ188" s="30">
        <f>IFERROR(VLOOKUP($C188,#REF!,2,FALSE)*1000000000,0)+IFERROR(VLOOKUP($D188,#REF!,2,FALSE)*1000000,0)+IFERROR(VLOOKUP($E188,#REF!,2,FALSE)*1000,0)+IFERROR(VLOOKUP($F188,#REF!,2,FALSE),0)</f>
        <v>0</v>
      </c>
    </row>
    <row r="189" spans="1:36" s="28" customFormat="1" ht="27" customHeight="1" x14ac:dyDescent="0.15">
      <c r="A189" s="31" t="s">
        <v>32</v>
      </c>
      <c r="B189" s="32">
        <v>185</v>
      </c>
      <c r="C189" s="33" t="s">
        <v>654</v>
      </c>
      <c r="D189" s="33" t="s">
        <v>909</v>
      </c>
      <c r="E189" s="34" t="s">
        <v>921</v>
      </c>
      <c r="F189" s="34" t="s">
        <v>922</v>
      </c>
      <c r="G189" s="33" t="s">
        <v>966</v>
      </c>
      <c r="H189" s="35" t="s">
        <v>943</v>
      </c>
      <c r="I189" s="32">
        <v>3505200</v>
      </c>
      <c r="J189" s="32">
        <v>4534200</v>
      </c>
      <c r="K189" s="32" t="s">
        <v>967</v>
      </c>
      <c r="L189" s="36">
        <f t="shared" si="7"/>
        <v>0.22694190816461557</v>
      </c>
      <c r="M189" s="32"/>
      <c r="N189" s="32" t="s">
        <v>47</v>
      </c>
      <c r="O189" s="32"/>
      <c r="P189" s="37" t="s">
        <v>968</v>
      </c>
      <c r="Q189" s="38"/>
      <c r="R189" s="32"/>
      <c r="S189" s="32"/>
      <c r="T189" s="32" t="s">
        <v>158</v>
      </c>
      <c r="U189" s="42" t="s">
        <v>176</v>
      </c>
      <c r="V189" s="42" t="s">
        <v>176</v>
      </c>
      <c r="W189" s="42" t="s">
        <v>175</v>
      </c>
      <c r="X189" s="42" t="s">
        <v>175</v>
      </c>
      <c r="Y189" s="42" t="s">
        <v>176</v>
      </c>
      <c r="Z189" s="42" t="s">
        <v>175</v>
      </c>
      <c r="AA189" s="42" t="s">
        <v>175</v>
      </c>
      <c r="AB189" s="45" t="s">
        <v>969</v>
      </c>
      <c r="AC189" s="27"/>
      <c r="AD189" s="27"/>
      <c r="AE189" s="27"/>
      <c r="AF189" s="28" t="s">
        <v>968</v>
      </c>
      <c r="AG189" s="28">
        <f t="shared" si="8"/>
        <v>2</v>
      </c>
      <c r="AH189" s="29" t="str">
        <f t="shared" si="9"/>
        <v>CG-160010</v>
      </c>
      <c r="AJ189" s="30">
        <f>IFERROR(VLOOKUP($C189,#REF!,2,FALSE)*1000000000,0)+IFERROR(VLOOKUP($D189,#REF!,2,FALSE)*1000000,0)+IFERROR(VLOOKUP($E189,#REF!,2,FALSE)*1000,0)+IFERROR(VLOOKUP($F189,#REF!,2,FALSE),0)</f>
        <v>0</v>
      </c>
    </row>
    <row r="190" spans="1:36" s="28" customFormat="1" ht="27" customHeight="1" x14ac:dyDescent="0.15">
      <c r="A190" s="31" t="s">
        <v>32</v>
      </c>
      <c r="B190" s="32">
        <v>186</v>
      </c>
      <c r="C190" s="33" t="s">
        <v>654</v>
      </c>
      <c r="D190" s="33" t="s">
        <v>909</v>
      </c>
      <c r="E190" s="34" t="s">
        <v>921</v>
      </c>
      <c r="F190" s="34" t="s">
        <v>922</v>
      </c>
      <c r="G190" s="41" t="s">
        <v>970</v>
      </c>
      <c r="H190" s="35" t="s">
        <v>971</v>
      </c>
      <c r="I190" s="47">
        <v>4422635</v>
      </c>
      <c r="J190" s="47">
        <v>3384500</v>
      </c>
      <c r="K190" s="42" t="s">
        <v>972</v>
      </c>
      <c r="L190" s="36">
        <f t="shared" si="7"/>
        <v>-0.30673216132368153</v>
      </c>
      <c r="M190" s="32"/>
      <c r="N190" s="32" t="s">
        <v>47</v>
      </c>
      <c r="O190" s="32"/>
      <c r="P190" s="40" t="s">
        <v>973</v>
      </c>
      <c r="Q190" s="38"/>
      <c r="R190" s="32"/>
      <c r="S190" s="32"/>
      <c r="T190" s="32" t="s">
        <v>158</v>
      </c>
      <c r="U190" s="42" t="s">
        <v>175</v>
      </c>
      <c r="V190" s="42" t="s">
        <v>176</v>
      </c>
      <c r="W190" s="42" t="s">
        <v>175</v>
      </c>
      <c r="X190" s="42" t="s">
        <v>176</v>
      </c>
      <c r="Y190" s="42" t="s">
        <v>176</v>
      </c>
      <c r="Z190" s="42" t="s">
        <v>176</v>
      </c>
      <c r="AA190" s="42" t="s">
        <v>176</v>
      </c>
      <c r="AB190" s="45" t="s">
        <v>974</v>
      </c>
      <c r="AC190" s="27"/>
      <c r="AD190" s="27"/>
      <c r="AE190" s="27"/>
      <c r="AF190" s="28" t="s">
        <v>973</v>
      </c>
      <c r="AG190" s="28">
        <f t="shared" si="8"/>
        <v>2</v>
      </c>
      <c r="AH190" s="29" t="str">
        <f t="shared" si="9"/>
        <v>HK-160013</v>
      </c>
      <c r="AJ190" s="30">
        <f>IFERROR(VLOOKUP($C190,#REF!,2,FALSE)*1000000000,0)+IFERROR(VLOOKUP($D190,#REF!,2,FALSE)*1000000,0)+IFERROR(VLOOKUP($E190,#REF!,2,FALSE)*1000,0)+IFERROR(VLOOKUP($F190,#REF!,2,FALSE),0)</f>
        <v>0</v>
      </c>
    </row>
    <row r="191" spans="1:36" s="28" customFormat="1" ht="27" customHeight="1" x14ac:dyDescent="0.15">
      <c r="A191" s="31" t="s">
        <v>32</v>
      </c>
      <c r="B191" s="32">
        <v>187</v>
      </c>
      <c r="C191" s="33" t="s">
        <v>654</v>
      </c>
      <c r="D191" s="33" t="s">
        <v>909</v>
      </c>
      <c r="E191" s="34" t="s">
        <v>921</v>
      </c>
      <c r="F191" s="34" t="s">
        <v>922</v>
      </c>
      <c r="G191" s="33" t="s">
        <v>975</v>
      </c>
      <c r="H191" s="35" t="s">
        <v>976</v>
      </c>
      <c r="I191" s="53">
        <v>1157974.8400000001</v>
      </c>
      <c r="J191" s="53">
        <v>1284384.58</v>
      </c>
      <c r="K191" s="42" t="s">
        <v>977</v>
      </c>
      <c r="L191" s="36">
        <f t="shared" si="7"/>
        <v>9.8420474652537449E-2</v>
      </c>
      <c r="M191" s="32"/>
      <c r="N191" s="32" t="s">
        <v>47</v>
      </c>
      <c r="O191" s="32"/>
      <c r="P191" s="40" t="s">
        <v>978</v>
      </c>
      <c r="Q191" s="32" t="s">
        <v>105</v>
      </c>
      <c r="R191" s="32"/>
      <c r="S191" s="32"/>
      <c r="T191" s="32" t="s">
        <v>158</v>
      </c>
      <c r="U191" s="42" t="s">
        <v>175</v>
      </c>
      <c r="V191" s="42" t="s">
        <v>176</v>
      </c>
      <c r="W191" s="42" t="s">
        <v>175</v>
      </c>
      <c r="X191" s="42" t="s">
        <v>175</v>
      </c>
      <c r="Y191" s="42" t="s">
        <v>176</v>
      </c>
      <c r="Z191" s="42" t="s">
        <v>176</v>
      </c>
      <c r="AA191" s="42" t="s">
        <v>176</v>
      </c>
      <c r="AB191" s="45" t="s">
        <v>979</v>
      </c>
      <c r="AC191" s="27"/>
      <c r="AD191" s="27"/>
      <c r="AE191" s="27"/>
      <c r="AF191" s="28" t="s">
        <v>978</v>
      </c>
      <c r="AG191" s="28">
        <f t="shared" si="8"/>
        <v>2</v>
      </c>
      <c r="AH191" s="29" t="str">
        <f t="shared" si="9"/>
        <v>QS-180011</v>
      </c>
      <c r="AJ191" s="30">
        <f>IFERROR(VLOOKUP($C191,#REF!,2,FALSE)*1000000000,0)+IFERROR(VLOOKUP($D191,#REF!,2,FALSE)*1000000,0)+IFERROR(VLOOKUP($E191,#REF!,2,FALSE)*1000,0)+IFERROR(VLOOKUP($F191,#REF!,2,FALSE),0)</f>
        <v>0</v>
      </c>
    </row>
    <row r="192" spans="1:36" s="28" customFormat="1" ht="27" customHeight="1" x14ac:dyDescent="0.15">
      <c r="A192" s="31" t="s">
        <v>32</v>
      </c>
      <c r="B192" s="32">
        <v>188</v>
      </c>
      <c r="C192" s="33" t="s">
        <v>654</v>
      </c>
      <c r="D192" s="33" t="s">
        <v>909</v>
      </c>
      <c r="E192" s="34" t="s">
        <v>921</v>
      </c>
      <c r="F192" s="41" t="s">
        <v>980</v>
      </c>
      <c r="G192" s="54" t="s">
        <v>981</v>
      </c>
      <c r="H192" s="35" t="s">
        <v>982</v>
      </c>
      <c r="I192" s="47">
        <v>2540485</v>
      </c>
      <c r="J192" s="47">
        <v>1999806</v>
      </c>
      <c r="K192" s="42" t="s">
        <v>983</v>
      </c>
      <c r="L192" s="36">
        <f t="shared" si="7"/>
        <v>-0.27036572547537108</v>
      </c>
      <c r="M192" s="32"/>
      <c r="N192" s="32" t="s">
        <v>47</v>
      </c>
      <c r="O192" s="32"/>
      <c r="P192" s="40" t="s">
        <v>984</v>
      </c>
      <c r="Q192" s="38"/>
      <c r="R192" s="32" t="s">
        <v>158</v>
      </c>
      <c r="S192" s="32"/>
      <c r="T192" s="32" t="s">
        <v>715</v>
      </c>
      <c r="U192" s="32" t="s">
        <v>509</v>
      </c>
      <c r="V192" s="32" t="s">
        <v>509</v>
      </c>
      <c r="W192" s="32" t="s">
        <v>509</v>
      </c>
      <c r="X192" s="32" t="s">
        <v>509</v>
      </c>
      <c r="Y192" s="32" t="s">
        <v>509</v>
      </c>
      <c r="Z192" s="32" t="s">
        <v>509</v>
      </c>
      <c r="AA192" s="32" t="s">
        <v>509</v>
      </c>
      <c r="AB192" s="45" t="s">
        <v>985</v>
      </c>
      <c r="AC192" s="27"/>
      <c r="AD192" s="27"/>
      <c r="AE192" s="27"/>
      <c r="AF192" s="28" t="s">
        <v>986</v>
      </c>
      <c r="AH192" s="29"/>
      <c r="AJ192" s="30">
        <f>IFERROR(VLOOKUP($C192,#REF!,2,FALSE)*1000000000,0)+IFERROR(VLOOKUP($D192,#REF!,2,FALSE)*1000000,0)+IFERROR(VLOOKUP($E192,#REF!,2,FALSE)*1000,0)+IFERROR(VLOOKUP($F192,#REF!,2,FALSE),0)</f>
        <v>0</v>
      </c>
    </row>
    <row r="193" spans="1:36" s="28" customFormat="1" ht="27" customHeight="1" x14ac:dyDescent="0.15">
      <c r="A193" s="31" t="s">
        <v>32</v>
      </c>
      <c r="B193" s="32">
        <v>189</v>
      </c>
      <c r="C193" s="33" t="s">
        <v>654</v>
      </c>
      <c r="D193" s="46" t="s">
        <v>987</v>
      </c>
      <c r="E193" s="34" t="s">
        <v>988</v>
      </c>
      <c r="F193" s="34"/>
      <c r="G193" s="33" t="s">
        <v>989</v>
      </c>
      <c r="H193" s="35" t="s">
        <v>990</v>
      </c>
      <c r="I193" s="32">
        <v>539890</v>
      </c>
      <c r="J193" s="32">
        <v>713000</v>
      </c>
      <c r="K193" s="32" t="s">
        <v>930</v>
      </c>
      <c r="L193" s="36">
        <f t="shared" si="7"/>
        <v>0.24279102384291729</v>
      </c>
      <c r="M193" s="32"/>
      <c r="N193" s="32" t="s">
        <v>47</v>
      </c>
      <c r="O193" s="32"/>
      <c r="P193" s="37" t="s">
        <v>991</v>
      </c>
      <c r="Q193" s="32"/>
      <c r="R193" s="32"/>
      <c r="S193" s="32"/>
      <c r="T193" s="32" t="s">
        <v>40</v>
      </c>
      <c r="U193" s="32" t="s">
        <v>41</v>
      </c>
      <c r="V193" s="32" t="s">
        <v>41</v>
      </c>
      <c r="W193" s="32" t="s">
        <v>42</v>
      </c>
      <c r="X193" s="32" t="s">
        <v>42</v>
      </c>
      <c r="Y193" s="32" t="s">
        <v>41</v>
      </c>
      <c r="Z193" s="32" t="s">
        <v>42</v>
      </c>
      <c r="AA193" s="32" t="s">
        <v>41</v>
      </c>
      <c r="AB193" s="39" t="s">
        <v>992</v>
      </c>
      <c r="AC193" s="27"/>
      <c r="AD193" s="27"/>
      <c r="AE193" s="27"/>
      <c r="AF193" s="28" t="s">
        <v>991</v>
      </c>
      <c r="AG193" s="28">
        <f t="shared" si="8"/>
        <v>2</v>
      </c>
      <c r="AH193" s="29" t="str">
        <f t="shared" si="9"/>
        <v>CB-090025</v>
      </c>
      <c r="AI193" s="28">
        <v>2006021000</v>
      </c>
      <c r="AJ193" s="30">
        <f>IFERROR(VLOOKUP($C193,#REF!,2,FALSE)*1000000000,0)+IFERROR(VLOOKUP($D193,#REF!,2,FALSE)*1000000,0)+IFERROR(VLOOKUP($E193,#REF!,2,FALSE)*1000,0)+IFERROR(VLOOKUP($F193,#REF!,2,FALSE),0)</f>
        <v>0</v>
      </c>
    </row>
    <row r="194" spans="1:36" s="28" customFormat="1" ht="27" customHeight="1" x14ac:dyDescent="0.15">
      <c r="A194" s="31" t="s">
        <v>32</v>
      </c>
      <c r="B194" s="32">
        <v>190</v>
      </c>
      <c r="C194" s="33" t="s">
        <v>654</v>
      </c>
      <c r="D194" s="33" t="s">
        <v>909</v>
      </c>
      <c r="E194" s="34" t="s">
        <v>993</v>
      </c>
      <c r="F194" s="34"/>
      <c r="G194" s="33" t="s">
        <v>994</v>
      </c>
      <c r="H194" s="35" t="s">
        <v>995</v>
      </c>
      <c r="I194" s="32">
        <v>1068492</v>
      </c>
      <c r="J194" s="32">
        <v>1671830</v>
      </c>
      <c r="K194" s="32" t="s">
        <v>918</v>
      </c>
      <c r="L194" s="36">
        <f t="shared" si="7"/>
        <v>0.36088477895479809</v>
      </c>
      <c r="M194" s="32"/>
      <c r="N194" s="32" t="s">
        <v>47</v>
      </c>
      <c r="O194" s="32"/>
      <c r="P194" s="37" t="s">
        <v>996</v>
      </c>
      <c r="Q194" s="32" t="s">
        <v>130</v>
      </c>
      <c r="R194" s="32"/>
      <c r="S194" s="32"/>
      <c r="T194" s="32" t="s">
        <v>40</v>
      </c>
      <c r="U194" s="32" t="s">
        <v>509</v>
      </c>
      <c r="V194" s="32" t="s">
        <v>509</v>
      </c>
      <c r="W194" s="32" t="s">
        <v>509</v>
      </c>
      <c r="X194" s="32" t="s">
        <v>509</v>
      </c>
      <c r="Y194" s="32" t="s">
        <v>509</v>
      </c>
      <c r="Z194" s="32" t="s">
        <v>509</v>
      </c>
      <c r="AA194" s="32" t="s">
        <v>509</v>
      </c>
      <c r="AB194" s="39" t="s">
        <v>997</v>
      </c>
      <c r="AC194" s="27"/>
      <c r="AD194" s="27"/>
      <c r="AE194" s="27"/>
      <c r="AF194" s="28" t="s">
        <v>998</v>
      </c>
      <c r="AG194" s="28">
        <f t="shared" si="8"/>
        <v>2</v>
      </c>
      <c r="AH194" s="29" t="str">
        <f t="shared" si="9"/>
        <v>TH-130005</v>
      </c>
      <c r="AI194" s="28">
        <v>2006023000</v>
      </c>
      <c r="AJ194" s="30">
        <f>IFERROR(VLOOKUP($C194,#REF!,2,FALSE)*1000000000,0)+IFERROR(VLOOKUP($D194,#REF!,2,FALSE)*1000000,0)+IFERROR(VLOOKUP($E194,#REF!,2,FALSE)*1000,0)+IFERROR(VLOOKUP($F194,#REF!,2,FALSE),0)</f>
        <v>0</v>
      </c>
    </row>
    <row r="195" spans="1:36" s="28" customFormat="1" ht="27" customHeight="1" x14ac:dyDescent="0.15">
      <c r="A195" s="31" t="s">
        <v>32</v>
      </c>
      <c r="B195" s="32">
        <v>191</v>
      </c>
      <c r="C195" s="33" t="s">
        <v>654</v>
      </c>
      <c r="D195" s="33" t="s">
        <v>909</v>
      </c>
      <c r="E195" s="34" t="s">
        <v>993</v>
      </c>
      <c r="F195" s="32"/>
      <c r="G195" s="33" t="s">
        <v>999</v>
      </c>
      <c r="H195" s="35" t="s">
        <v>1000</v>
      </c>
      <c r="I195" s="32">
        <v>3725084</v>
      </c>
      <c r="J195" s="32">
        <v>4001018</v>
      </c>
      <c r="K195" s="32" t="s">
        <v>1001</v>
      </c>
      <c r="L195" s="43">
        <f t="shared" si="7"/>
        <v>6.8965948166191726E-2</v>
      </c>
      <c r="M195" s="32"/>
      <c r="N195" s="32" t="s">
        <v>47</v>
      </c>
      <c r="O195" s="32"/>
      <c r="P195" s="37" t="s">
        <v>1002</v>
      </c>
      <c r="Q195" s="32" t="s">
        <v>130</v>
      </c>
      <c r="R195" s="32"/>
      <c r="S195" s="32"/>
      <c r="T195" s="32" t="s">
        <v>715</v>
      </c>
      <c r="U195" s="32" t="s">
        <v>509</v>
      </c>
      <c r="V195" s="32" t="s">
        <v>509</v>
      </c>
      <c r="W195" s="32" t="s">
        <v>509</v>
      </c>
      <c r="X195" s="32" t="s">
        <v>509</v>
      </c>
      <c r="Y195" s="32" t="s">
        <v>509</v>
      </c>
      <c r="Z195" s="32" t="s">
        <v>509</v>
      </c>
      <c r="AA195" s="32" t="s">
        <v>509</v>
      </c>
      <c r="AB195" s="39" t="s">
        <v>1003</v>
      </c>
      <c r="AC195" s="27"/>
      <c r="AD195" s="27"/>
      <c r="AE195" s="27"/>
      <c r="AF195" s="28" t="s">
        <v>1002</v>
      </c>
      <c r="AG195" s="28">
        <f t="shared" si="8"/>
        <v>2</v>
      </c>
      <c r="AH195" s="29" t="str">
        <f t="shared" si="9"/>
        <v>KT-100034</v>
      </c>
      <c r="AI195" s="28">
        <v>2006023000</v>
      </c>
      <c r="AJ195" s="30">
        <f>IFERROR(VLOOKUP($C195,#REF!,2,FALSE)*1000000000,0)+IFERROR(VLOOKUP($D195,#REF!,2,FALSE)*1000000,0)+IFERROR(VLOOKUP($E195,#REF!,2,FALSE)*1000,0)+IFERROR(VLOOKUP($F195,#REF!,2,FALSE),0)</f>
        <v>0</v>
      </c>
    </row>
    <row r="196" spans="1:36" s="28" customFormat="1" ht="27" customHeight="1" x14ac:dyDescent="0.15">
      <c r="A196" s="31" t="s">
        <v>32</v>
      </c>
      <c r="B196" s="32">
        <v>192</v>
      </c>
      <c r="C196" s="33" t="s">
        <v>654</v>
      </c>
      <c r="D196" s="33" t="s">
        <v>909</v>
      </c>
      <c r="E196" s="34" t="s">
        <v>1004</v>
      </c>
      <c r="F196" s="33" t="s">
        <v>1005</v>
      </c>
      <c r="G196" s="33" t="s">
        <v>1006</v>
      </c>
      <c r="H196" s="35" t="s">
        <v>1007</v>
      </c>
      <c r="I196" s="32">
        <v>4184823.2</v>
      </c>
      <c r="J196" s="32">
        <v>5194937.5999999996</v>
      </c>
      <c r="K196" s="32" t="s">
        <v>930</v>
      </c>
      <c r="L196" s="36">
        <f t="shared" si="7"/>
        <v>0.1944420660606202</v>
      </c>
      <c r="M196" s="32"/>
      <c r="N196" s="32" t="s">
        <v>47</v>
      </c>
      <c r="O196" s="32"/>
      <c r="P196" s="37" t="s">
        <v>1008</v>
      </c>
      <c r="Q196" s="32"/>
      <c r="R196" s="32"/>
      <c r="S196" s="32"/>
      <c r="T196" s="32" t="s">
        <v>40</v>
      </c>
      <c r="U196" s="32" t="s">
        <v>41</v>
      </c>
      <c r="V196" s="32" t="s">
        <v>41</v>
      </c>
      <c r="W196" s="32" t="s">
        <v>41</v>
      </c>
      <c r="X196" s="32" t="s">
        <v>41</v>
      </c>
      <c r="Y196" s="32" t="s">
        <v>41</v>
      </c>
      <c r="Z196" s="32" t="s">
        <v>41</v>
      </c>
      <c r="AA196" s="32" t="s">
        <v>41</v>
      </c>
      <c r="AB196" s="39" t="s">
        <v>1009</v>
      </c>
      <c r="AC196" s="27"/>
      <c r="AD196" s="27"/>
      <c r="AE196" s="27"/>
      <c r="AF196" s="28" t="s">
        <v>1008</v>
      </c>
      <c r="AG196" s="28">
        <f t="shared" si="8"/>
        <v>2</v>
      </c>
      <c r="AH196" s="29" t="str">
        <f t="shared" si="9"/>
        <v>CG-100020</v>
      </c>
      <c r="AI196" s="28">
        <v>2006024018</v>
      </c>
      <c r="AJ196" s="30">
        <f>IFERROR(VLOOKUP($C196,#REF!,2,FALSE)*1000000000,0)+IFERROR(VLOOKUP($D196,#REF!,2,FALSE)*1000000,0)+IFERROR(VLOOKUP($E196,#REF!,2,FALSE)*1000,0)+IFERROR(VLOOKUP($F196,#REF!,2,FALSE),0)</f>
        <v>0</v>
      </c>
    </row>
    <row r="197" spans="1:36" s="28" customFormat="1" ht="27" customHeight="1" x14ac:dyDescent="0.15">
      <c r="A197" s="31" t="s">
        <v>32</v>
      </c>
      <c r="B197" s="32">
        <v>193</v>
      </c>
      <c r="C197" s="33" t="s">
        <v>654</v>
      </c>
      <c r="D197" s="33" t="s">
        <v>909</v>
      </c>
      <c r="E197" s="33" t="s">
        <v>1004</v>
      </c>
      <c r="F197" s="33" t="s">
        <v>1005</v>
      </c>
      <c r="G197" s="33" t="s">
        <v>1010</v>
      </c>
      <c r="H197" s="33" t="s">
        <v>1011</v>
      </c>
      <c r="I197" s="32">
        <v>2882837.9</v>
      </c>
      <c r="J197" s="32">
        <v>3199135.9</v>
      </c>
      <c r="K197" s="32" t="s">
        <v>1012</v>
      </c>
      <c r="L197" s="36">
        <f t="shared" si="7"/>
        <v>9.8869822941876295E-2</v>
      </c>
      <c r="M197" s="32"/>
      <c r="N197" s="32" t="s">
        <v>47</v>
      </c>
      <c r="O197" s="32"/>
      <c r="P197" s="37" t="s">
        <v>1013</v>
      </c>
      <c r="Q197" s="32"/>
      <c r="R197" s="32"/>
      <c r="S197" s="32"/>
      <c r="T197" s="32" t="s">
        <v>40</v>
      </c>
      <c r="U197" s="42" t="s">
        <v>42</v>
      </c>
      <c r="V197" s="42" t="s">
        <v>41</v>
      </c>
      <c r="W197" s="42" t="s">
        <v>42</v>
      </c>
      <c r="X197" s="42" t="s">
        <v>41</v>
      </c>
      <c r="Y197" s="42" t="s">
        <v>41</v>
      </c>
      <c r="Z197" s="42" t="s">
        <v>41</v>
      </c>
      <c r="AA197" s="42" t="s">
        <v>41</v>
      </c>
      <c r="AB197" s="45" t="s">
        <v>1014</v>
      </c>
      <c r="AC197" s="27"/>
      <c r="AD197" s="27"/>
      <c r="AE197" s="27"/>
      <c r="AF197" s="28" t="s">
        <v>1015</v>
      </c>
      <c r="AG197" s="28">
        <f t="shared" si="8"/>
        <v>2</v>
      </c>
      <c r="AH197" s="29" t="str">
        <f t="shared" si="9"/>
        <v>CG-130014</v>
      </c>
      <c r="AI197" s="28">
        <v>2006024018</v>
      </c>
      <c r="AJ197" s="30">
        <f>IFERROR(VLOOKUP($C197,#REF!,2,FALSE)*1000000000,0)+IFERROR(VLOOKUP($D197,#REF!,2,FALSE)*1000000,0)+IFERROR(VLOOKUP($E197,#REF!,2,FALSE)*1000,0)+IFERROR(VLOOKUP($F197,#REF!,2,FALSE),0)</f>
        <v>0</v>
      </c>
    </row>
    <row r="198" spans="1:36" s="28" customFormat="1" ht="27" customHeight="1" x14ac:dyDescent="0.15">
      <c r="A198" s="31" t="s">
        <v>32</v>
      </c>
      <c r="B198" s="32">
        <v>194</v>
      </c>
      <c r="C198" s="33" t="s">
        <v>654</v>
      </c>
      <c r="D198" s="33" t="s">
        <v>909</v>
      </c>
      <c r="E198" s="33" t="s">
        <v>1004</v>
      </c>
      <c r="F198" s="33" t="s">
        <v>1005</v>
      </c>
      <c r="G198" s="46" t="s">
        <v>1016</v>
      </c>
      <c r="H198" s="46" t="s">
        <v>1017</v>
      </c>
      <c r="I198" s="32">
        <v>23304933.199999999</v>
      </c>
      <c r="J198" s="32">
        <v>22419933.199999999</v>
      </c>
      <c r="K198" s="42" t="s">
        <v>1018</v>
      </c>
      <c r="L198" s="36">
        <f t="shared" si="7"/>
        <v>-3.9473801822032195E-2</v>
      </c>
      <c r="M198" s="32"/>
      <c r="N198" s="32" t="s">
        <v>47</v>
      </c>
      <c r="O198" s="32" t="s">
        <v>47</v>
      </c>
      <c r="P198" s="40" t="s">
        <v>1019</v>
      </c>
      <c r="Q198" s="32"/>
      <c r="R198" s="32"/>
      <c r="S198" s="32"/>
      <c r="T198" s="32" t="s">
        <v>40</v>
      </c>
      <c r="U198" s="32" t="s">
        <v>74</v>
      </c>
      <c r="V198" s="42" t="s">
        <v>42</v>
      </c>
      <c r="W198" s="42" t="s">
        <v>41</v>
      </c>
      <c r="X198" s="42" t="s">
        <v>41</v>
      </c>
      <c r="Y198" s="42" t="s">
        <v>42</v>
      </c>
      <c r="Z198" s="42" t="s">
        <v>42</v>
      </c>
      <c r="AA198" s="42" t="s">
        <v>42</v>
      </c>
      <c r="AB198" s="45" t="s">
        <v>1020</v>
      </c>
      <c r="AC198" s="27"/>
      <c r="AD198" s="27"/>
      <c r="AE198" s="27"/>
      <c r="AF198" s="28" t="s">
        <v>1019</v>
      </c>
      <c r="AG198" s="28">
        <f t="shared" si="8"/>
        <v>2</v>
      </c>
      <c r="AH198" s="29" t="str">
        <f t="shared" si="9"/>
        <v>QS-170031</v>
      </c>
      <c r="AJ198" s="30">
        <f>IFERROR(VLOOKUP($C198,#REF!,2,FALSE)*1000000000,0)+IFERROR(VLOOKUP($D198,#REF!,2,FALSE)*1000000,0)+IFERROR(VLOOKUP($E198,#REF!,2,FALSE)*1000,0)+IFERROR(VLOOKUP($F198,#REF!,2,FALSE),0)</f>
        <v>0</v>
      </c>
    </row>
    <row r="199" spans="1:36" s="28" customFormat="1" ht="27" customHeight="1" x14ac:dyDescent="0.15">
      <c r="A199" s="31" t="s">
        <v>32</v>
      </c>
      <c r="B199" s="32">
        <v>195</v>
      </c>
      <c r="C199" s="33" t="s">
        <v>654</v>
      </c>
      <c r="D199" s="33" t="s">
        <v>909</v>
      </c>
      <c r="E199" s="33" t="s">
        <v>1004</v>
      </c>
      <c r="F199" s="33" t="s">
        <v>1021</v>
      </c>
      <c r="G199" s="46" t="s">
        <v>1022</v>
      </c>
      <c r="H199" s="33" t="s">
        <v>1023</v>
      </c>
      <c r="I199" s="32">
        <v>1896944</v>
      </c>
      <c r="J199" s="32">
        <v>3933175.1</v>
      </c>
      <c r="K199" s="32" t="s">
        <v>1024</v>
      </c>
      <c r="L199" s="36">
        <f t="shared" si="7"/>
        <v>0.51770669960765292</v>
      </c>
      <c r="M199" s="32"/>
      <c r="N199" s="32" t="s">
        <v>47</v>
      </c>
      <c r="O199" s="32"/>
      <c r="P199" s="37" t="s">
        <v>1025</v>
      </c>
      <c r="Q199" s="32"/>
      <c r="R199" s="32"/>
      <c r="S199" s="32"/>
      <c r="T199" s="32" t="s">
        <v>40</v>
      </c>
      <c r="U199" s="42" t="s">
        <v>41</v>
      </c>
      <c r="V199" s="42" t="s">
        <v>41</v>
      </c>
      <c r="W199" s="42" t="s">
        <v>41</v>
      </c>
      <c r="X199" s="42" t="s">
        <v>42</v>
      </c>
      <c r="Y199" s="42" t="s">
        <v>41</v>
      </c>
      <c r="Z199" s="42" t="s">
        <v>42</v>
      </c>
      <c r="AA199" s="42" t="s">
        <v>41</v>
      </c>
      <c r="AB199" s="45" t="s">
        <v>1026</v>
      </c>
      <c r="AC199" s="27"/>
      <c r="AD199" s="27"/>
      <c r="AE199" s="27"/>
      <c r="AF199" s="28" t="s">
        <v>1025</v>
      </c>
      <c r="AG199" s="28">
        <f t="shared" si="8"/>
        <v>2</v>
      </c>
      <c r="AH199" s="29" t="str">
        <f t="shared" si="9"/>
        <v>KT-110039</v>
      </c>
      <c r="AI199" s="28">
        <v>2006024020</v>
      </c>
      <c r="AJ199" s="30">
        <f>IFERROR(VLOOKUP($C199,#REF!,2,FALSE)*1000000000,0)+IFERROR(VLOOKUP($D199,#REF!,2,FALSE)*1000000,0)+IFERROR(VLOOKUP($E199,#REF!,2,FALSE)*1000,0)+IFERROR(VLOOKUP($F199,#REF!,2,FALSE),0)</f>
        <v>0</v>
      </c>
    </row>
    <row r="200" spans="1:36" s="28" customFormat="1" ht="27" customHeight="1" x14ac:dyDescent="0.15">
      <c r="A200" s="31" t="s">
        <v>32</v>
      </c>
      <c r="B200" s="32">
        <v>196</v>
      </c>
      <c r="C200" s="33" t="s">
        <v>654</v>
      </c>
      <c r="D200" s="33" t="s">
        <v>909</v>
      </c>
      <c r="E200" s="34" t="s">
        <v>1004</v>
      </c>
      <c r="F200" s="33" t="s">
        <v>387</v>
      </c>
      <c r="G200" s="33" t="s">
        <v>1027</v>
      </c>
      <c r="H200" s="35" t="s">
        <v>1028</v>
      </c>
      <c r="I200" s="32">
        <v>1372017</v>
      </c>
      <c r="J200" s="32">
        <v>1489238</v>
      </c>
      <c r="K200" s="32" t="s">
        <v>1029</v>
      </c>
      <c r="L200" s="36">
        <f t="shared" si="7"/>
        <v>7.8712066170753103E-2</v>
      </c>
      <c r="M200" s="32"/>
      <c r="N200" s="32" t="s">
        <v>47</v>
      </c>
      <c r="O200" s="32"/>
      <c r="P200" s="37" t="s">
        <v>1030</v>
      </c>
      <c r="Q200" s="32" t="s">
        <v>130</v>
      </c>
      <c r="R200" s="32"/>
      <c r="S200" s="32"/>
      <c r="T200" s="32" t="s">
        <v>40</v>
      </c>
      <c r="U200" s="32" t="s">
        <v>41</v>
      </c>
      <c r="V200" s="32" t="s">
        <v>41</v>
      </c>
      <c r="W200" s="32" t="s">
        <v>41</v>
      </c>
      <c r="X200" s="32" t="s">
        <v>42</v>
      </c>
      <c r="Y200" s="32" t="s">
        <v>41</v>
      </c>
      <c r="Z200" s="32" t="s">
        <v>42</v>
      </c>
      <c r="AA200" s="32" t="s">
        <v>41</v>
      </c>
      <c r="AB200" s="39" t="s">
        <v>1031</v>
      </c>
      <c r="AC200" s="27"/>
      <c r="AD200" s="27"/>
      <c r="AE200" s="27"/>
      <c r="AF200" s="28" t="s">
        <v>1032</v>
      </c>
      <c r="AG200" s="28">
        <f t="shared" si="8"/>
        <v>2</v>
      </c>
      <c r="AH200" s="29" t="str">
        <f t="shared" si="9"/>
        <v>KK-130036</v>
      </c>
      <c r="AI200" s="28">
        <v>2006024253</v>
      </c>
      <c r="AJ200" s="30">
        <f>IFERROR(VLOOKUP($C200,#REF!,2,FALSE)*1000000000,0)+IFERROR(VLOOKUP($D200,#REF!,2,FALSE)*1000000,0)+IFERROR(VLOOKUP($E200,#REF!,2,FALSE)*1000,0)+IFERROR(VLOOKUP($F200,#REF!,2,FALSE),0)</f>
        <v>0</v>
      </c>
    </row>
    <row r="201" spans="1:36" s="28" customFormat="1" ht="27" customHeight="1" x14ac:dyDescent="0.15">
      <c r="A201" s="31" t="s">
        <v>32</v>
      </c>
      <c r="B201" s="32">
        <v>197</v>
      </c>
      <c r="C201" s="33" t="s">
        <v>654</v>
      </c>
      <c r="D201" s="33" t="s">
        <v>909</v>
      </c>
      <c r="E201" s="33" t="s">
        <v>1004</v>
      </c>
      <c r="F201" s="33" t="s">
        <v>387</v>
      </c>
      <c r="G201" s="33" t="s">
        <v>1033</v>
      </c>
      <c r="H201" s="33" t="s">
        <v>1034</v>
      </c>
      <c r="I201" s="32">
        <v>982991.86</v>
      </c>
      <c r="J201" s="32">
        <v>1228984.6399999999</v>
      </c>
      <c r="K201" s="32" t="s">
        <v>918</v>
      </c>
      <c r="L201" s="36">
        <f t="shared" si="7"/>
        <v>0.20015936082000174</v>
      </c>
      <c r="M201" s="32"/>
      <c r="N201" s="32" t="s">
        <v>47</v>
      </c>
      <c r="O201" s="32"/>
      <c r="P201" s="37" t="s">
        <v>1035</v>
      </c>
      <c r="Q201" s="32" t="s">
        <v>130</v>
      </c>
      <c r="R201" s="32" t="s">
        <v>130</v>
      </c>
      <c r="S201" s="32" t="s">
        <v>130</v>
      </c>
      <c r="T201" s="42" t="s">
        <v>158</v>
      </c>
      <c r="U201" s="42" t="s">
        <v>41</v>
      </c>
      <c r="V201" s="42" t="s">
        <v>41</v>
      </c>
      <c r="W201" s="42" t="s">
        <v>42</v>
      </c>
      <c r="X201" s="42" t="s">
        <v>42</v>
      </c>
      <c r="Y201" s="42" t="s">
        <v>41</v>
      </c>
      <c r="Z201" s="42" t="s">
        <v>42</v>
      </c>
      <c r="AA201" s="42" t="s">
        <v>41</v>
      </c>
      <c r="AB201" s="45" t="s">
        <v>1036</v>
      </c>
      <c r="AC201" s="27"/>
      <c r="AD201" s="27"/>
      <c r="AE201" s="27"/>
      <c r="AF201" s="28" t="s">
        <v>1035</v>
      </c>
      <c r="AG201" s="28">
        <f t="shared" si="8"/>
        <v>2</v>
      </c>
      <c r="AH201" s="29" t="str">
        <f t="shared" si="9"/>
        <v>QS-170002</v>
      </c>
      <c r="AI201" s="28">
        <v>2006024253</v>
      </c>
      <c r="AJ201" s="30">
        <f>IFERROR(VLOOKUP($C201,#REF!,2,FALSE)*1000000000,0)+IFERROR(VLOOKUP($D201,#REF!,2,FALSE)*1000000,0)+IFERROR(VLOOKUP($E201,#REF!,2,FALSE)*1000,0)+IFERROR(VLOOKUP($F201,#REF!,2,FALSE),0)</f>
        <v>0</v>
      </c>
    </row>
    <row r="202" spans="1:36" s="28" customFormat="1" ht="27" customHeight="1" x14ac:dyDescent="0.15">
      <c r="A202" s="31" t="s">
        <v>32</v>
      </c>
      <c r="B202" s="32">
        <v>198</v>
      </c>
      <c r="C202" s="33" t="s">
        <v>654</v>
      </c>
      <c r="D202" s="33" t="s">
        <v>909</v>
      </c>
      <c r="E202" s="33" t="s">
        <v>1004</v>
      </c>
      <c r="F202" s="33" t="s">
        <v>387</v>
      </c>
      <c r="G202" s="33" t="s">
        <v>1037</v>
      </c>
      <c r="H202" s="33" t="s">
        <v>1038</v>
      </c>
      <c r="I202" s="32">
        <v>2340080</v>
      </c>
      <c r="J202" s="32">
        <v>3332878</v>
      </c>
      <c r="K202" s="32" t="s">
        <v>1039</v>
      </c>
      <c r="L202" s="36">
        <f t="shared" si="7"/>
        <v>0.29788009042035146</v>
      </c>
      <c r="M202" s="32"/>
      <c r="N202" s="32" t="s">
        <v>47</v>
      </c>
      <c r="O202" s="32"/>
      <c r="P202" s="40" t="s">
        <v>1040</v>
      </c>
      <c r="Q202" s="32"/>
      <c r="R202" s="42" t="s">
        <v>1041</v>
      </c>
      <c r="S202" s="32"/>
      <c r="T202" s="42" t="s">
        <v>715</v>
      </c>
      <c r="U202" s="32" t="s">
        <v>509</v>
      </c>
      <c r="V202" s="32" t="s">
        <v>509</v>
      </c>
      <c r="W202" s="32" t="s">
        <v>509</v>
      </c>
      <c r="X202" s="32" t="s">
        <v>509</v>
      </c>
      <c r="Y202" s="32" t="s">
        <v>509</v>
      </c>
      <c r="Z202" s="32" t="s">
        <v>509</v>
      </c>
      <c r="AA202" s="32" t="s">
        <v>509</v>
      </c>
      <c r="AB202" s="45" t="s">
        <v>1042</v>
      </c>
      <c r="AC202" s="27"/>
      <c r="AD202" s="27"/>
      <c r="AE202" s="27"/>
      <c r="AF202" s="28" t="s">
        <v>1043</v>
      </c>
      <c r="AG202" s="28">
        <f t="shared" si="8"/>
        <v>2</v>
      </c>
      <c r="AH202" s="29" t="str">
        <f t="shared" si="9"/>
        <v>KK-160008</v>
      </c>
      <c r="AJ202" s="30">
        <f>IFERROR(VLOOKUP($C202,#REF!,2,FALSE)*1000000000,0)+IFERROR(VLOOKUP($D202,#REF!,2,FALSE)*1000000,0)+IFERROR(VLOOKUP($E202,#REF!,2,FALSE)*1000,0)+IFERROR(VLOOKUP($F202,#REF!,2,FALSE),0)</f>
        <v>0</v>
      </c>
    </row>
    <row r="203" spans="1:36" s="28" customFormat="1" ht="27" customHeight="1" x14ac:dyDescent="0.15">
      <c r="A203" s="31" t="s">
        <v>32</v>
      </c>
      <c r="B203" s="32">
        <v>199</v>
      </c>
      <c r="C203" s="33" t="s">
        <v>654</v>
      </c>
      <c r="D203" s="33" t="s">
        <v>909</v>
      </c>
      <c r="E203" s="33" t="s">
        <v>1004</v>
      </c>
      <c r="F203" s="33" t="s">
        <v>387</v>
      </c>
      <c r="G203" t="s">
        <v>1044</v>
      </c>
      <c r="H203" s="46" t="s">
        <v>1045</v>
      </c>
      <c r="I203" s="48">
        <v>1204999.6000000001</v>
      </c>
      <c r="J203" s="47">
        <v>1502315</v>
      </c>
      <c r="K203" s="32" t="s">
        <v>918</v>
      </c>
      <c r="L203" s="36">
        <f t="shared" si="7"/>
        <v>0.19790483354023614</v>
      </c>
      <c r="M203" s="32"/>
      <c r="N203" s="32" t="s">
        <v>47</v>
      </c>
      <c r="O203" s="32"/>
      <c r="P203" s="40" t="s">
        <v>1046</v>
      </c>
      <c r="Q203" s="32"/>
      <c r="R203" s="42"/>
      <c r="S203" s="32"/>
      <c r="T203" s="32" t="s">
        <v>40</v>
      </c>
      <c r="U203" s="42" t="s">
        <v>175</v>
      </c>
      <c r="V203" s="42" t="s">
        <v>176</v>
      </c>
      <c r="W203" s="42" t="s">
        <v>175</v>
      </c>
      <c r="X203" s="42" t="s">
        <v>175</v>
      </c>
      <c r="Y203" s="42" t="s">
        <v>176</v>
      </c>
      <c r="Z203" s="42" t="s">
        <v>175</v>
      </c>
      <c r="AA203" s="42" t="s">
        <v>175</v>
      </c>
      <c r="AB203" s="45" t="s">
        <v>1047</v>
      </c>
      <c r="AC203" s="27"/>
      <c r="AD203" s="27"/>
      <c r="AE203" s="27"/>
      <c r="AF203" s="28" t="s">
        <v>1046</v>
      </c>
      <c r="AG203" s="28">
        <f t="shared" si="8"/>
        <v>2</v>
      </c>
      <c r="AH203" s="29" t="str">
        <f t="shared" si="9"/>
        <v>HK-160018</v>
      </c>
      <c r="AJ203" s="30">
        <f>IFERROR(VLOOKUP($C203,#REF!,2,FALSE)*1000000000,0)+IFERROR(VLOOKUP($D203,#REF!,2,FALSE)*1000000,0)+IFERROR(VLOOKUP($E203,#REF!,2,FALSE)*1000,0)+IFERROR(VLOOKUP($F203,#REF!,2,FALSE),0)</f>
        <v>0</v>
      </c>
    </row>
    <row r="204" spans="1:36" s="28" customFormat="1" ht="27" customHeight="1" x14ac:dyDescent="0.15">
      <c r="A204" s="31" t="s">
        <v>32</v>
      </c>
      <c r="B204" s="32">
        <v>200</v>
      </c>
      <c r="C204" s="33" t="s">
        <v>654</v>
      </c>
      <c r="D204" s="33" t="s">
        <v>1048</v>
      </c>
      <c r="E204" s="34"/>
      <c r="F204" s="34"/>
      <c r="G204" s="33" t="s">
        <v>1049</v>
      </c>
      <c r="H204" s="35" t="s">
        <v>1050</v>
      </c>
      <c r="I204" s="32">
        <v>1773500</v>
      </c>
      <c r="J204" s="32">
        <v>1234990</v>
      </c>
      <c r="K204" s="32" t="s">
        <v>913</v>
      </c>
      <c r="L204" s="43">
        <f t="shared" si="7"/>
        <v>-0.43604401655074132</v>
      </c>
      <c r="M204" s="32"/>
      <c r="N204" s="32" t="s">
        <v>47</v>
      </c>
      <c r="O204" s="32"/>
      <c r="P204" s="37" t="s">
        <v>1051</v>
      </c>
      <c r="Q204" s="32" t="s">
        <v>105</v>
      </c>
      <c r="R204" s="32"/>
      <c r="S204" s="32"/>
      <c r="T204" s="32" t="s">
        <v>40</v>
      </c>
      <c r="U204" s="32" t="s">
        <v>74</v>
      </c>
      <c r="V204" s="32" t="s">
        <v>75</v>
      </c>
      <c r="W204" s="32" t="s">
        <v>41</v>
      </c>
      <c r="X204" s="32" t="s">
        <v>41</v>
      </c>
      <c r="Y204" s="32" t="s">
        <v>41</v>
      </c>
      <c r="Z204" s="32" t="s">
        <v>41</v>
      </c>
      <c r="AA204" s="32" t="s">
        <v>41</v>
      </c>
      <c r="AB204" s="39" t="s">
        <v>1052</v>
      </c>
      <c r="AC204" s="27"/>
      <c r="AD204" s="27"/>
      <c r="AE204" s="27"/>
      <c r="AF204" s="28" t="s">
        <v>1051</v>
      </c>
      <c r="AG204" s="28">
        <f t="shared" si="8"/>
        <v>2</v>
      </c>
      <c r="AH204" s="29" t="str">
        <f t="shared" si="9"/>
        <v>HK-110036</v>
      </c>
      <c r="AI204" s="28">
        <v>2008000000</v>
      </c>
      <c r="AJ204" s="30">
        <f>IFERROR(VLOOKUP($C204,#REF!,2,FALSE)*1000000000,0)+IFERROR(VLOOKUP($D204,#REF!,2,FALSE)*1000000,0)+IFERROR(VLOOKUP($E204,#REF!,2,FALSE)*1000,0)+IFERROR(VLOOKUP($F204,#REF!,2,FALSE),0)</f>
        <v>0</v>
      </c>
    </row>
    <row r="205" spans="1:36" s="28" customFormat="1" ht="27" customHeight="1" x14ac:dyDescent="0.15">
      <c r="A205" s="31" t="s">
        <v>32</v>
      </c>
      <c r="B205" s="32">
        <v>201</v>
      </c>
      <c r="C205" s="33" t="s">
        <v>654</v>
      </c>
      <c r="D205" s="33" t="s">
        <v>1053</v>
      </c>
      <c r="E205" s="34" t="s">
        <v>1054</v>
      </c>
      <c r="F205" s="34" t="s">
        <v>1055</v>
      </c>
      <c r="G205" s="33" t="s">
        <v>1056</v>
      </c>
      <c r="H205" s="35" t="s">
        <v>1057</v>
      </c>
      <c r="I205" s="32">
        <v>620000</v>
      </c>
      <c r="J205" s="32">
        <v>658000</v>
      </c>
      <c r="K205" s="32" t="s">
        <v>1058</v>
      </c>
      <c r="L205" s="36">
        <f t="shared" si="7"/>
        <v>5.7750759878419489E-2</v>
      </c>
      <c r="M205" s="32"/>
      <c r="N205" s="32" t="s">
        <v>47</v>
      </c>
      <c r="O205" s="32"/>
      <c r="P205" s="37" t="s">
        <v>1059</v>
      </c>
      <c r="Q205" s="32"/>
      <c r="R205" s="32"/>
      <c r="S205" s="32"/>
      <c r="T205" s="32" t="s">
        <v>40</v>
      </c>
      <c r="U205" s="32" t="s">
        <v>42</v>
      </c>
      <c r="V205" s="32" t="s">
        <v>42</v>
      </c>
      <c r="W205" s="32" t="s">
        <v>42</v>
      </c>
      <c r="X205" s="32" t="s">
        <v>42</v>
      </c>
      <c r="Y205" s="32" t="s">
        <v>42</v>
      </c>
      <c r="Z205" s="32" t="s">
        <v>42</v>
      </c>
      <c r="AA205" s="32" t="s">
        <v>42</v>
      </c>
      <c r="AB205" s="39" t="s">
        <v>1060</v>
      </c>
      <c r="AC205" s="27"/>
      <c r="AD205" s="27"/>
      <c r="AE205" s="27"/>
      <c r="AF205" s="28" t="s">
        <v>1059</v>
      </c>
      <c r="AG205" s="28">
        <f t="shared" si="8"/>
        <v>2</v>
      </c>
      <c r="AH205" s="29" t="str">
        <f t="shared" si="9"/>
        <v>CB-090008</v>
      </c>
      <c r="AI205" s="28">
        <v>2009028028</v>
      </c>
      <c r="AJ205" s="30">
        <f>IFERROR(VLOOKUP($C205,#REF!,2,FALSE)*1000000000,0)+IFERROR(VLOOKUP($D205,#REF!,2,FALSE)*1000000,0)+IFERROR(VLOOKUP($E205,#REF!,2,FALSE)*1000,0)+IFERROR(VLOOKUP($F205,#REF!,2,FALSE),0)</f>
        <v>0</v>
      </c>
    </row>
    <row r="206" spans="1:36" s="28" customFormat="1" ht="27" customHeight="1" x14ac:dyDescent="0.15">
      <c r="A206" s="31" t="s">
        <v>32</v>
      </c>
      <c r="B206" s="32">
        <v>202</v>
      </c>
      <c r="C206" s="33" t="s">
        <v>654</v>
      </c>
      <c r="D206" s="33" t="s">
        <v>1053</v>
      </c>
      <c r="E206" s="33" t="s">
        <v>1054</v>
      </c>
      <c r="F206" s="33" t="s">
        <v>1055</v>
      </c>
      <c r="G206" s="33" t="s">
        <v>1061</v>
      </c>
      <c r="H206" s="33" t="s">
        <v>1062</v>
      </c>
      <c r="I206" s="32">
        <v>422420</v>
      </c>
      <c r="J206" s="32">
        <v>422420</v>
      </c>
      <c r="K206" s="32" t="s">
        <v>913</v>
      </c>
      <c r="L206" s="49">
        <f t="shared" si="7"/>
        <v>0</v>
      </c>
      <c r="M206" s="32"/>
      <c r="N206" s="32" t="s">
        <v>47</v>
      </c>
      <c r="O206" s="32"/>
      <c r="P206" s="37" t="s">
        <v>1063</v>
      </c>
      <c r="Q206" s="42"/>
      <c r="R206" s="32"/>
      <c r="S206" s="32"/>
      <c r="T206" s="32" t="s">
        <v>40</v>
      </c>
      <c r="U206" s="42" t="s">
        <v>42</v>
      </c>
      <c r="V206" s="42" t="s">
        <v>42</v>
      </c>
      <c r="W206" s="42" t="s">
        <v>42</v>
      </c>
      <c r="X206" s="42" t="s">
        <v>42</v>
      </c>
      <c r="Y206" s="42" t="s">
        <v>42</v>
      </c>
      <c r="Z206" s="42" t="s">
        <v>41</v>
      </c>
      <c r="AA206" s="42" t="s">
        <v>42</v>
      </c>
      <c r="AB206" s="45" t="s">
        <v>1064</v>
      </c>
      <c r="AC206" s="27"/>
      <c r="AD206" s="27"/>
      <c r="AE206" s="27"/>
      <c r="AF206" s="28" t="s">
        <v>1063</v>
      </c>
      <c r="AG206" s="28">
        <f t="shared" si="8"/>
        <v>2</v>
      </c>
      <c r="AH206" s="29" t="str">
        <f t="shared" si="9"/>
        <v>KK-110041</v>
      </c>
      <c r="AI206" s="28">
        <v>2009028028</v>
      </c>
      <c r="AJ206" s="30">
        <f>IFERROR(VLOOKUP($C206,#REF!,2,FALSE)*1000000000,0)+IFERROR(VLOOKUP($D206,#REF!,2,FALSE)*1000000,0)+IFERROR(VLOOKUP($E206,#REF!,2,FALSE)*1000,0)+IFERROR(VLOOKUP($F206,#REF!,2,FALSE),0)</f>
        <v>0</v>
      </c>
    </row>
    <row r="207" spans="1:36" s="28" customFormat="1" ht="27" customHeight="1" x14ac:dyDescent="0.15">
      <c r="A207" s="31" t="s">
        <v>32</v>
      </c>
      <c r="B207" s="32">
        <v>203</v>
      </c>
      <c r="C207" s="33" t="s">
        <v>654</v>
      </c>
      <c r="D207" s="33" t="s">
        <v>1053</v>
      </c>
      <c r="E207" s="34" t="s">
        <v>1054</v>
      </c>
      <c r="F207" s="34" t="s">
        <v>1055</v>
      </c>
      <c r="G207" s="33" t="s">
        <v>1065</v>
      </c>
      <c r="H207" s="35" t="s">
        <v>1066</v>
      </c>
      <c r="I207" s="32">
        <v>612295</v>
      </c>
      <c r="J207" s="32">
        <v>434078.96</v>
      </c>
      <c r="K207" s="32" t="s">
        <v>918</v>
      </c>
      <c r="L207" s="36">
        <f t="shared" si="7"/>
        <v>-0.41056134119009124</v>
      </c>
      <c r="M207" s="32"/>
      <c r="N207" s="32" t="s">
        <v>47</v>
      </c>
      <c r="O207" s="32"/>
      <c r="P207" s="37" t="s">
        <v>1067</v>
      </c>
      <c r="Q207" s="32" t="s">
        <v>130</v>
      </c>
      <c r="R207" s="32"/>
      <c r="S207" s="32"/>
      <c r="T207" s="32" t="s">
        <v>40</v>
      </c>
      <c r="U207" s="32" t="s">
        <v>42</v>
      </c>
      <c r="V207" s="32" t="s">
        <v>41</v>
      </c>
      <c r="W207" s="32" t="s">
        <v>41</v>
      </c>
      <c r="X207" s="32" t="s">
        <v>41</v>
      </c>
      <c r="Y207" s="32" t="s">
        <v>42</v>
      </c>
      <c r="Z207" s="32" t="s">
        <v>41</v>
      </c>
      <c r="AA207" s="32" t="s">
        <v>41</v>
      </c>
      <c r="AB207" s="39" t="s">
        <v>1068</v>
      </c>
      <c r="AC207" s="27"/>
      <c r="AD207" s="27"/>
      <c r="AE207" s="27"/>
      <c r="AF207" s="28" t="s">
        <v>1067</v>
      </c>
      <c r="AG207" s="28">
        <f t="shared" si="8"/>
        <v>2</v>
      </c>
      <c r="AH207" s="29" t="str">
        <f t="shared" si="9"/>
        <v>CB-140006</v>
      </c>
      <c r="AI207" s="28">
        <v>2009028028</v>
      </c>
      <c r="AJ207" s="30">
        <f>IFERROR(VLOOKUP($C207,#REF!,2,FALSE)*1000000000,0)+IFERROR(VLOOKUP($D207,#REF!,2,FALSE)*1000000,0)+IFERROR(VLOOKUP($E207,#REF!,2,FALSE)*1000,0)+IFERROR(VLOOKUP($F207,#REF!,2,FALSE),0)</f>
        <v>0</v>
      </c>
    </row>
    <row r="208" spans="1:36" s="28" customFormat="1" ht="27" customHeight="1" x14ac:dyDescent="0.15">
      <c r="A208" s="31" t="s">
        <v>32</v>
      </c>
      <c r="B208" s="32">
        <v>204</v>
      </c>
      <c r="C208" s="33" t="s">
        <v>654</v>
      </c>
      <c r="D208" s="33" t="s">
        <v>1053</v>
      </c>
      <c r="E208" s="34" t="s">
        <v>1054</v>
      </c>
      <c r="F208" s="41" t="s">
        <v>1069</v>
      </c>
      <c r="G208" t="s">
        <v>1070</v>
      </c>
      <c r="H208" s="35" t="s">
        <v>1071</v>
      </c>
      <c r="I208" s="47">
        <v>139600</v>
      </c>
      <c r="J208" s="47">
        <v>165900</v>
      </c>
      <c r="K208" s="32" t="s">
        <v>918</v>
      </c>
      <c r="L208" s="36">
        <f t="shared" si="7"/>
        <v>0.15852923447860157</v>
      </c>
      <c r="M208" s="32"/>
      <c r="N208" s="32" t="s">
        <v>47</v>
      </c>
      <c r="O208" s="32"/>
      <c r="P208" s="40" t="s">
        <v>1072</v>
      </c>
      <c r="Q208" s="32"/>
      <c r="R208" s="32"/>
      <c r="S208" s="32"/>
      <c r="T208" s="32" t="s">
        <v>40</v>
      </c>
      <c r="U208" s="32" t="s">
        <v>42</v>
      </c>
      <c r="V208" s="32" t="s">
        <v>42</v>
      </c>
      <c r="W208" s="32" t="s">
        <v>42</v>
      </c>
      <c r="X208" s="32" t="s">
        <v>41</v>
      </c>
      <c r="Y208" s="32" t="s">
        <v>42</v>
      </c>
      <c r="Z208" s="32" t="s">
        <v>41</v>
      </c>
      <c r="AA208" s="32" t="s">
        <v>42</v>
      </c>
      <c r="AB208" s="45" t="s">
        <v>1073</v>
      </c>
      <c r="AC208" s="27"/>
      <c r="AD208" s="27"/>
      <c r="AE208" s="27"/>
      <c r="AF208" s="28" t="s">
        <v>1072</v>
      </c>
      <c r="AG208" s="28">
        <f t="shared" si="8"/>
        <v>2</v>
      </c>
      <c r="AH208" s="29" t="str">
        <f t="shared" si="9"/>
        <v>CG-160006</v>
      </c>
      <c r="AJ208" s="30">
        <f>IFERROR(VLOOKUP($C208,#REF!,2,FALSE)*1000000000,0)+IFERROR(VLOOKUP($D208,#REF!,2,FALSE)*1000000,0)+IFERROR(VLOOKUP($E208,#REF!,2,FALSE)*1000,0)+IFERROR(VLOOKUP($F208,#REF!,2,FALSE),0)</f>
        <v>0</v>
      </c>
    </row>
    <row r="209" spans="1:36" s="28" customFormat="1" ht="27" customHeight="1" x14ac:dyDescent="0.15">
      <c r="A209" s="31" t="s">
        <v>32</v>
      </c>
      <c r="B209" s="32">
        <v>205</v>
      </c>
      <c r="C209" s="33" t="s">
        <v>654</v>
      </c>
      <c r="D209" s="46" t="s">
        <v>1074</v>
      </c>
      <c r="E209" s="34" t="s">
        <v>1075</v>
      </c>
      <c r="F209" s="34" t="s">
        <v>1076</v>
      </c>
      <c r="G209" s="33" t="s">
        <v>1077</v>
      </c>
      <c r="H209" s="35" t="s">
        <v>1078</v>
      </c>
      <c r="I209" s="32">
        <v>19554</v>
      </c>
      <c r="J209" s="32">
        <v>29588</v>
      </c>
      <c r="K209" s="32" t="s">
        <v>930</v>
      </c>
      <c r="L209" s="36">
        <f t="shared" si="7"/>
        <v>0.3391239691766933</v>
      </c>
      <c r="M209" s="32"/>
      <c r="N209" s="32" t="s">
        <v>47</v>
      </c>
      <c r="O209" s="32"/>
      <c r="P209" s="37" t="s">
        <v>1079</v>
      </c>
      <c r="Q209" s="38"/>
      <c r="R209" s="32"/>
      <c r="S209" s="32"/>
      <c r="T209" s="32" t="s">
        <v>40</v>
      </c>
      <c r="U209" s="32" t="s">
        <v>41</v>
      </c>
      <c r="V209" s="32" t="s">
        <v>42</v>
      </c>
      <c r="W209" s="32" t="s">
        <v>41</v>
      </c>
      <c r="X209" s="32" t="s">
        <v>42</v>
      </c>
      <c r="Y209" s="32" t="s">
        <v>42</v>
      </c>
      <c r="Z209" s="32" t="s">
        <v>42</v>
      </c>
      <c r="AA209" s="32" t="s">
        <v>42</v>
      </c>
      <c r="AB209" s="39" t="s">
        <v>1080</v>
      </c>
      <c r="AC209" s="27"/>
      <c r="AD209" s="27"/>
      <c r="AE209" s="27"/>
      <c r="AF209" s="28" t="s">
        <v>1079</v>
      </c>
      <c r="AG209" s="28">
        <f t="shared" si="8"/>
        <v>2</v>
      </c>
      <c r="AH209" s="29" t="str">
        <f t="shared" si="9"/>
        <v>CB-080007</v>
      </c>
      <c r="AI209" s="28">
        <v>2009029031</v>
      </c>
      <c r="AJ209" s="30">
        <f>IFERROR(VLOOKUP($C209,#REF!,2,FALSE)*1000000000,0)+IFERROR(VLOOKUP($D209,#REF!,2,FALSE)*1000000,0)+IFERROR(VLOOKUP($E209,#REF!,2,FALSE)*1000,0)+IFERROR(VLOOKUP($F209,#REF!,2,FALSE),0)</f>
        <v>0</v>
      </c>
    </row>
    <row r="210" spans="1:36" s="28" customFormat="1" ht="27" customHeight="1" x14ac:dyDescent="0.15">
      <c r="A210" s="31" t="s">
        <v>32</v>
      </c>
      <c r="B210" s="32">
        <v>206</v>
      </c>
      <c r="C210" s="33" t="s">
        <v>654</v>
      </c>
      <c r="D210" s="33" t="s">
        <v>1053</v>
      </c>
      <c r="E210" s="33" t="s">
        <v>1075</v>
      </c>
      <c r="F210" s="33" t="s">
        <v>1076</v>
      </c>
      <c r="G210" s="33" t="s">
        <v>1081</v>
      </c>
      <c r="H210" s="33" t="s">
        <v>1082</v>
      </c>
      <c r="I210" s="32">
        <v>229269.25</v>
      </c>
      <c r="J210" s="32">
        <v>518731</v>
      </c>
      <c r="K210" s="32" t="s">
        <v>1083</v>
      </c>
      <c r="L210" s="43">
        <f t="shared" si="7"/>
        <v>0.55801899250285791</v>
      </c>
      <c r="M210" s="32"/>
      <c r="N210" s="32" t="s">
        <v>47</v>
      </c>
      <c r="O210" s="32"/>
      <c r="P210" s="37" t="s">
        <v>1084</v>
      </c>
      <c r="Q210" s="32" t="s">
        <v>105</v>
      </c>
      <c r="R210" s="32"/>
      <c r="S210" s="32"/>
      <c r="T210" s="32" t="s">
        <v>40</v>
      </c>
      <c r="U210" s="42" t="s">
        <v>41</v>
      </c>
      <c r="V210" s="42" t="s">
        <v>41</v>
      </c>
      <c r="W210" s="42" t="s">
        <v>42</v>
      </c>
      <c r="X210" s="42" t="s">
        <v>41</v>
      </c>
      <c r="Y210" s="42" t="s">
        <v>41</v>
      </c>
      <c r="Z210" s="42" t="s">
        <v>41</v>
      </c>
      <c r="AA210" s="42" t="s">
        <v>41</v>
      </c>
      <c r="AB210" s="45" t="s">
        <v>1085</v>
      </c>
      <c r="AC210" s="27"/>
      <c r="AD210" s="27"/>
      <c r="AE210" s="27"/>
      <c r="AF210" s="28" t="s">
        <v>1086</v>
      </c>
      <c r="AG210" s="28">
        <f t="shared" si="8"/>
        <v>2</v>
      </c>
      <c r="AH210" s="29" t="str">
        <f t="shared" si="9"/>
        <v>KK-130027</v>
      </c>
      <c r="AI210" s="28">
        <v>2009029031</v>
      </c>
      <c r="AJ210" s="30">
        <f>IFERROR(VLOOKUP($C210,#REF!,2,FALSE)*1000000000,0)+IFERROR(VLOOKUP($D210,#REF!,2,FALSE)*1000000,0)+IFERROR(VLOOKUP($E210,#REF!,2,FALSE)*1000,0)+IFERROR(VLOOKUP($F210,#REF!,2,FALSE),0)</f>
        <v>0</v>
      </c>
    </row>
    <row r="211" spans="1:36" s="28" customFormat="1" ht="27" customHeight="1" x14ac:dyDescent="0.15">
      <c r="A211" s="31" t="s">
        <v>32</v>
      </c>
      <c r="B211" s="32">
        <v>207</v>
      </c>
      <c r="C211" s="33" t="s">
        <v>654</v>
      </c>
      <c r="D211" s="33" t="s">
        <v>1053</v>
      </c>
      <c r="E211" s="33" t="s">
        <v>1075</v>
      </c>
      <c r="F211" s="33" t="s">
        <v>1076</v>
      </c>
      <c r="G211" s="33" t="s">
        <v>1087</v>
      </c>
      <c r="H211" s="33" t="s">
        <v>1088</v>
      </c>
      <c r="I211" s="32">
        <v>284538.03000000003</v>
      </c>
      <c r="J211" s="32">
        <v>312425.28000000003</v>
      </c>
      <c r="K211" s="32" t="s">
        <v>930</v>
      </c>
      <c r="L211" s="36">
        <f t="shared" si="7"/>
        <v>8.9260542552766498E-2</v>
      </c>
      <c r="M211" s="32"/>
      <c r="N211" s="32" t="s">
        <v>47</v>
      </c>
      <c r="O211" s="32"/>
      <c r="P211" s="37" t="s">
        <v>1089</v>
      </c>
      <c r="Q211" s="32"/>
      <c r="R211" s="32"/>
      <c r="S211" s="32"/>
      <c r="T211" s="32" t="s">
        <v>40</v>
      </c>
      <c r="U211" s="42" t="s">
        <v>42</v>
      </c>
      <c r="V211" s="42" t="s">
        <v>41</v>
      </c>
      <c r="W211" s="42" t="s">
        <v>42</v>
      </c>
      <c r="X211" s="42" t="s">
        <v>41</v>
      </c>
      <c r="Y211" s="42" t="s">
        <v>41</v>
      </c>
      <c r="Z211" s="42" t="s">
        <v>42</v>
      </c>
      <c r="AA211" s="42" t="s">
        <v>42</v>
      </c>
      <c r="AB211" s="45" t="s">
        <v>1090</v>
      </c>
      <c r="AC211" s="27"/>
      <c r="AD211" s="27"/>
      <c r="AE211" s="27"/>
      <c r="AF211" s="28" t="s">
        <v>1089</v>
      </c>
      <c r="AG211" s="28">
        <f t="shared" si="8"/>
        <v>2</v>
      </c>
      <c r="AH211" s="29" t="str">
        <f t="shared" si="9"/>
        <v>KT-120004</v>
      </c>
      <c r="AI211" s="28">
        <v>2009029031</v>
      </c>
      <c r="AJ211" s="30">
        <f>IFERROR(VLOOKUP($C211,#REF!,2,FALSE)*1000000000,0)+IFERROR(VLOOKUP($D211,#REF!,2,FALSE)*1000000,0)+IFERROR(VLOOKUP($E211,#REF!,2,FALSE)*1000,0)+IFERROR(VLOOKUP($F211,#REF!,2,FALSE),0)</f>
        <v>0</v>
      </c>
    </row>
    <row r="212" spans="1:36" s="28" customFormat="1" ht="27" customHeight="1" x14ac:dyDescent="0.15">
      <c r="A212" s="31" t="s">
        <v>32</v>
      </c>
      <c r="B212" s="32">
        <v>208</v>
      </c>
      <c r="C212" s="33" t="s">
        <v>654</v>
      </c>
      <c r="D212" s="33" t="s">
        <v>1053</v>
      </c>
      <c r="E212" s="34" t="s">
        <v>1075</v>
      </c>
      <c r="F212" s="33" t="s">
        <v>1076</v>
      </c>
      <c r="G212" s="33" t="s">
        <v>1091</v>
      </c>
      <c r="H212" s="35" t="s">
        <v>1092</v>
      </c>
      <c r="I212" s="32">
        <v>831500</v>
      </c>
      <c r="J212" s="32">
        <v>908211.44</v>
      </c>
      <c r="K212" s="32" t="s">
        <v>913</v>
      </c>
      <c r="L212" s="36">
        <f t="shared" si="7"/>
        <v>8.4464296111486981E-2</v>
      </c>
      <c r="M212" s="32"/>
      <c r="N212" s="32" t="s">
        <v>47</v>
      </c>
      <c r="O212" s="32"/>
      <c r="P212" s="37" t="s">
        <v>1093</v>
      </c>
      <c r="Q212" s="32" t="s">
        <v>105</v>
      </c>
      <c r="R212" s="32"/>
      <c r="S212" s="32"/>
      <c r="T212" s="32" t="s">
        <v>40</v>
      </c>
      <c r="U212" s="32" t="s">
        <v>42</v>
      </c>
      <c r="V212" s="32" t="s">
        <v>41</v>
      </c>
      <c r="W212" s="32" t="s">
        <v>41</v>
      </c>
      <c r="X212" s="32" t="s">
        <v>42</v>
      </c>
      <c r="Y212" s="32" t="s">
        <v>41</v>
      </c>
      <c r="Z212" s="32" t="s">
        <v>41</v>
      </c>
      <c r="AA212" s="32" t="s">
        <v>41</v>
      </c>
      <c r="AB212" s="39" t="s">
        <v>1094</v>
      </c>
      <c r="AC212" s="27"/>
      <c r="AD212" s="27"/>
      <c r="AE212" s="27"/>
      <c r="AF212" s="28" t="s">
        <v>1093</v>
      </c>
      <c r="AG212" s="28">
        <f t="shared" si="8"/>
        <v>2</v>
      </c>
      <c r="AH212" s="29" t="str">
        <f t="shared" si="9"/>
        <v>QS-090040</v>
      </c>
      <c r="AI212" s="28">
        <v>2009029031</v>
      </c>
      <c r="AJ212" s="30">
        <f>IFERROR(VLOOKUP($C212,#REF!,2,FALSE)*1000000000,0)+IFERROR(VLOOKUP($D212,#REF!,2,FALSE)*1000000,0)+IFERROR(VLOOKUP($E212,#REF!,2,FALSE)*1000,0)+IFERROR(VLOOKUP($F212,#REF!,2,FALSE),0)</f>
        <v>0</v>
      </c>
    </row>
    <row r="213" spans="1:36" s="28" customFormat="1" ht="27" customHeight="1" x14ac:dyDescent="0.15">
      <c r="A213" s="31" t="s">
        <v>32</v>
      </c>
      <c r="B213" s="32">
        <v>209</v>
      </c>
      <c r="C213" s="33" t="s">
        <v>654</v>
      </c>
      <c r="D213" s="33" t="s">
        <v>1053</v>
      </c>
      <c r="E213" s="34" t="s">
        <v>1075</v>
      </c>
      <c r="F213" s="33" t="s">
        <v>1076</v>
      </c>
      <c r="G213" s="33" t="s">
        <v>1095</v>
      </c>
      <c r="H213" s="35" t="s">
        <v>1096</v>
      </c>
      <c r="I213" s="32">
        <v>20693000</v>
      </c>
      <c r="J213" s="32">
        <v>24417000</v>
      </c>
      <c r="K213" s="32" t="s">
        <v>1097</v>
      </c>
      <c r="L213" s="36">
        <f t="shared" si="7"/>
        <v>0.15251668919195638</v>
      </c>
      <c r="M213" s="32"/>
      <c r="N213" s="32" t="s">
        <v>47</v>
      </c>
      <c r="O213" s="32"/>
      <c r="P213" s="37" t="s">
        <v>1098</v>
      </c>
      <c r="Q213" s="32"/>
      <c r="R213" s="32"/>
      <c r="S213" s="32"/>
      <c r="T213" s="32" t="s">
        <v>40</v>
      </c>
      <c r="U213" s="42" t="s">
        <v>176</v>
      </c>
      <c r="V213" s="42" t="s">
        <v>175</v>
      </c>
      <c r="W213" s="42" t="s">
        <v>175</v>
      </c>
      <c r="X213" s="42" t="s">
        <v>175</v>
      </c>
      <c r="Y213" s="42" t="s">
        <v>175</v>
      </c>
      <c r="Z213" s="42" t="s">
        <v>175</v>
      </c>
      <c r="AA213" s="42" t="s">
        <v>175</v>
      </c>
      <c r="AB213" s="45" t="s">
        <v>1099</v>
      </c>
      <c r="AC213" s="27"/>
      <c r="AD213" s="27"/>
      <c r="AE213" s="27"/>
      <c r="AF213" s="28" t="s">
        <v>1098</v>
      </c>
      <c r="AG213" s="28">
        <f t="shared" si="8"/>
        <v>2</v>
      </c>
      <c r="AH213" s="29" t="str">
        <f t="shared" si="9"/>
        <v>HK-170010</v>
      </c>
      <c r="AJ213" s="30">
        <f>IFERROR(VLOOKUP($C213,#REF!,2,FALSE)*1000000000,0)+IFERROR(VLOOKUP($D213,#REF!,2,FALSE)*1000000,0)+IFERROR(VLOOKUP($E213,#REF!,2,FALSE)*1000,0)+IFERROR(VLOOKUP($F213,#REF!,2,FALSE),0)</f>
        <v>0</v>
      </c>
    </row>
    <row r="214" spans="1:36" s="28" customFormat="1" ht="27" customHeight="1" x14ac:dyDescent="0.15">
      <c r="A214" s="31" t="s">
        <v>32</v>
      </c>
      <c r="B214" s="32">
        <v>210</v>
      </c>
      <c r="C214" s="33" t="s">
        <v>654</v>
      </c>
      <c r="D214" s="33" t="s">
        <v>1053</v>
      </c>
      <c r="E214" s="34" t="s">
        <v>1075</v>
      </c>
      <c r="F214" s="33" t="s">
        <v>1076</v>
      </c>
      <c r="G214" t="s">
        <v>1100</v>
      </c>
      <c r="H214" s="35" t="s">
        <v>1101</v>
      </c>
      <c r="I214" s="47">
        <v>2171782</v>
      </c>
      <c r="J214" s="47">
        <v>2562386</v>
      </c>
      <c r="K214" s="32" t="s">
        <v>913</v>
      </c>
      <c r="L214" s="36">
        <f t="shared" si="7"/>
        <v>0.15243761088298169</v>
      </c>
      <c r="M214" s="32"/>
      <c r="N214" s="32" t="s">
        <v>47</v>
      </c>
      <c r="O214" s="32"/>
      <c r="P214" s="40" t="s">
        <v>1102</v>
      </c>
      <c r="Q214" s="32"/>
      <c r="R214" s="32"/>
      <c r="S214" s="32"/>
      <c r="T214" s="42" t="s">
        <v>40</v>
      </c>
      <c r="U214" s="42" t="s">
        <v>176</v>
      </c>
      <c r="V214" s="42" t="s">
        <v>175</v>
      </c>
      <c r="W214" s="32" t="s">
        <v>41</v>
      </c>
      <c r="X214" s="32" t="s">
        <v>41</v>
      </c>
      <c r="Y214" s="42" t="s">
        <v>175</v>
      </c>
      <c r="Z214" s="32" t="s">
        <v>41</v>
      </c>
      <c r="AA214" s="32" t="s">
        <v>41</v>
      </c>
      <c r="AB214" s="45" t="s">
        <v>1103</v>
      </c>
      <c r="AC214" s="27"/>
      <c r="AD214" s="27"/>
      <c r="AE214" s="27"/>
      <c r="AF214" s="28" t="s">
        <v>1102</v>
      </c>
      <c r="AG214" s="28">
        <f t="shared" si="8"/>
        <v>2</v>
      </c>
      <c r="AH214" s="29" t="str">
        <f t="shared" si="9"/>
        <v>CB-160013</v>
      </c>
      <c r="AJ214" s="30">
        <f>IFERROR(VLOOKUP($C214,#REF!,2,FALSE)*1000000000,0)+IFERROR(VLOOKUP($D214,#REF!,2,FALSE)*1000000,0)+IFERROR(VLOOKUP($E214,#REF!,2,FALSE)*1000,0)+IFERROR(VLOOKUP($F214,#REF!,2,FALSE),0)</f>
        <v>0</v>
      </c>
    </row>
    <row r="215" spans="1:36" s="28" customFormat="1" ht="27" customHeight="1" x14ac:dyDescent="0.15">
      <c r="A215" s="31" t="s">
        <v>32</v>
      </c>
      <c r="B215" s="32">
        <v>211</v>
      </c>
      <c r="C215" s="46" t="s">
        <v>1104</v>
      </c>
      <c r="D215" s="33" t="s">
        <v>1053</v>
      </c>
      <c r="E215" s="34" t="s">
        <v>1075</v>
      </c>
      <c r="F215" s="32" t="s">
        <v>1105</v>
      </c>
      <c r="G215" s="33" t="s">
        <v>1106</v>
      </c>
      <c r="H215" s="35" t="s">
        <v>1107</v>
      </c>
      <c r="I215" s="32">
        <v>4941930</v>
      </c>
      <c r="J215" s="32">
        <v>5354020</v>
      </c>
      <c r="K215" s="32" t="s">
        <v>1108</v>
      </c>
      <c r="L215" s="43">
        <f t="shared" si="7"/>
        <v>7.6968334074209666E-2</v>
      </c>
      <c r="M215" s="32"/>
      <c r="N215" s="32" t="s">
        <v>47</v>
      </c>
      <c r="O215" s="32"/>
      <c r="P215" s="37" t="s">
        <v>1109</v>
      </c>
      <c r="Q215" s="32"/>
      <c r="R215" s="32"/>
      <c r="S215" s="32"/>
      <c r="T215" s="32" t="s">
        <v>40</v>
      </c>
      <c r="U215" s="32" t="s">
        <v>42</v>
      </c>
      <c r="V215" s="32" t="s">
        <v>41</v>
      </c>
      <c r="W215" s="32" t="s">
        <v>42</v>
      </c>
      <c r="X215" s="32" t="s">
        <v>42</v>
      </c>
      <c r="Y215" s="32" t="s">
        <v>41</v>
      </c>
      <c r="Z215" s="32" t="s">
        <v>42</v>
      </c>
      <c r="AA215" s="32" t="s">
        <v>42</v>
      </c>
      <c r="AB215" s="39" t="s">
        <v>1110</v>
      </c>
      <c r="AC215" s="27"/>
      <c r="AD215" s="27"/>
      <c r="AE215" s="27"/>
      <c r="AF215" s="28" t="s">
        <v>1109</v>
      </c>
      <c r="AG215" s="28">
        <f t="shared" si="8"/>
        <v>2</v>
      </c>
      <c r="AH215" s="29" t="str">
        <f t="shared" si="9"/>
        <v>CB-080009</v>
      </c>
      <c r="AI215" s="28">
        <v>2009029032</v>
      </c>
      <c r="AJ215" s="30">
        <f>IFERROR(VLOOKUP($C215,#REF!,2,FALSE)*1000000000,0)+IFERROR(VLOOKUP($D215,#REF!,2,FALSE)*1000000,0)+IFERROR(VLOOKUP($E215,#REF!,2,FALSE)*1000,0)+IFERROR(VLOOKUP($F215,#REF!,2,FALSE),0)</f>
        <v>0</v>
      </c>
    </row>
    <row r="216" spans="1:36" s="28" customFormat="1" ht="27" customHeight="1" x14ac:dyDescent="0.15">
      <c r="A216" s="31" t="s">
        <v>32</v>
      </c>
      <c r="B216" s="32">
        <v>212</v>
      </c>
      <c r="C216" s="33" t="s">
        <v>654</v>
      </c>
      <c r="D216" s="33" t="s">
        <v>1053</v>
      </c>
      <c r="E216" s="41" t="s">
        <v>1111</v>
      </c>
      <c r="F216" s="33" t="s">
        <v>387</v>
      </c>
      <c r="G216" s="33" t="s">
        <v>1112</v>
      </c>
      <c r="H216" s="35" t="s">
        <v>1113</v>
      </c>
      <c r="I216" s="32">
        <v>37059</v>
      </c>
      <c r="J216" s="32">
        <v>43011</v>
      </c>
      <c r="K216" s="32" t="s">
        <v>1114</v>
      </c>
      <c r="L216" s="36">
        <f t="shared" si="7"/>
        <v>0.13838320429657525</v>
      </c>
      <c r="M216" s="32"/>
      <c r="N216" s="32" t="s">
        <v>47</v>
      </c>
      <c r="O216" s="32"/>
      <c r="P216" s="37" t="s">
        <v>1115</v>
      </c>
      <c r="Q216" s="32" t="s">
        <v>105</v>
      </c>
      <c r="R216" s="32"/>
      <c r="S216" s="32"/>
      <c r="T216" s="32" t="s">
        <v>40</v>
      </c>
      <c r="U216" s="32" t="s">
        <v>41</v>
      </c>
      <c r="V216" s="32" t="s">
        <v>41</v>
      </c>
      <c r="W216" s="32" t="s">
        <v>42</v>
      </c>
      <c r="X216" s="32" t="s">
        <v>41</v>
      </c>
      <c r="Y216" s="32" t="s">
        <v>41</v>
      </c>
      <c r="Z216" s="32" t="s">
        <v>41</v>
      </c>
      <c r="AA216" s="32" t="s">
        <v>41</v>
      </c>
      <c r="AB216" s="39" t="s">
        <v>1116</v>
      </c>
      <c r="AC216" s="27"/>
      <c r="AD216" s="27"/>
      <c r="AE216" s="27"/>
      <c r="AF216" s="28" t="s">
        <v>1115</v>
      </c>
      <c r="AG216" s="28">
        <f t="shared" si="8"/>
        <v>2</v>
      </c>
      <c r="AH216" s="29" t="str">
        <f t="shared" si="9"/>
        <v>HK-120021</v>
      </c>
      <c r="AI216" s="28">
        <v>2009030253</v>
      </c>
      <c r="AJ216" s="30">
        <f>IFERROR(VLOOKUP($C216,#REF!,2,FALSE)*1000000000,0)+IFERROR(VLOOKUP($D216,#REF!,2,FALSE)*1000000,0)+IFERROR(VLOOKUP($E216,#REF!,2,FALSE)*1000,0)+IFERROR(VLOOKUP($F216,#REF!,2,FALSE),0)</f>
        <v>0</v>
      </c>
    </row>
    <row r="217" spans="1:36" s="28" customFormat="1" ht="27" customHeight="1" x14ac:dyDescent="0.15">
      <c r="A217" s="31" t="s">
        <v>32</v>
      </c>
      <c r="B217" s="32">
        <v>213</v>
      </c>
      <c r="C217" s="33" t="s">
        <v>654</v>
      </c>
      <c r="D217" s="33" t="s">
        <v>1053</v>
      </c>
      <c r="E217" s="34" t="s">
        <v>1117</v>
      </c>
      <c r="F217" s="33" t="s">
        <v>387</v>
      </c>
      <c r="G217" s="33" t="s">
        <v>1118</v>
      </c>
      <c r="H217" s="35" t="s">
        <v>1119</v>
      </c>
      <c r="I217" s="32">
        <v>38002</v>
      </c>
      <c r="J217" s="32">
        <v>29235</v>
      </c>
      <c r="K217" s="32" t="s">
        <v>930</v>
      </c>
      <c r="L217" s="36">
        <f t="shared" si="7"/>
        <v>-0.29988028048571924</v>
      </c>
      <c r="M217" s="32"/>
      <c r="N217" s="32" t="s">
        <v>47</v>
      </c>
      <c r="O217" s="32"/>
      <c r="P217" s="37" t="s">
        <v>1120</v>
      </c>
      <c r="Q217" s="32" t="s">
        <v>105</v>
      </c>
      <c r="R217" s="32"/>
      <c r="S217" s="32"/>
      <c r="T217" s="32" t="s">
        <v>40</v>
      </c>
      <c r="U217" s="32" t="s">
        <v>74</v>
      </c>
      <c r="V217" s="32" t="s">
        <v>41</v>
      </c>
      <c r="W217" s="32" t="s">
        <v>41</v>
      </c>
      <c r="X217" s="32" t="s">
        <v>41</v>
      </c>
      <c r="Y217" s="32" t="s">
        <v>41</v>
      </c>
      <c r="Z217" s="32" t="s">
        <v>41</v>
      </c>
      <c r="AA217" s="32" t="s">
        <v>41</v>
      </c>
      <c r="AB217" s="39" t="s">
        <v>1121</v>
      </c>
      <c r="AC217" s="27"/>
      <c r="AD217" s="27"/>
      <c r="AE217" s="27"/>
      <c r="AF217" s="28" t="s">
        <v>1120</v>
      </c>
      <c r="AG217" s="28">
        <f t="shared" si="8"/>
        <v>2</v>
      </c>
      <c r="AH217" s="29" t="str">
        <f t="shared" si="9"/>
        <v>TH-090019</v>
      </c>
      <c r="AI217" s="28">
        <v>2009030253</v>
      </c>
      <c r="AJ217" s="30">
        <f>IFERROR(VLOOKUP($C217,#REF!,2,FALSE)*1000000000,0)+IFERROR(VLOOKUP($D217,#REF!,2,FALSE)*1000000,0)+IFERROR(VLOOKUP($E217,#REF!,2,FALSE)*1000,0)+IFERROR(VLOOKUP($F217,#REF!,2,FALSE),0)</f>
        <v>0</v>
      </c>
    </row>
    <row r="218" spans="1:36" s="28" customFormat="1" ht="27" customHeight="1" x14ac:dyDescent="0.15">
      <c r="A218" s="31" t="s">
        <v>32</v>
      </c>
      <c r="B218" s="32">
        <v>214</v>
      </c>
      <c r="C218" s="33" t="s">
        <v>654</v>
      </c>
      <c r="D218" s="33" t="s">
        <v>1053</v>
      </c>
      <c r="E218" s="34" t="s">
        <v>1117</v>
      </c>
      <c r="F218" s="33" t="s">
        <v>387</v>
      </c>
      <c r="G218" s="33" t="s">
        <v>1122</v>
      </c>
      <c r="H218" s="35" t="s">
        <v>1123</v>
      </c>
      <c r="I218" s="32">
        <v>348180</v>
      </c>
      <c r="J218" s="32">
        <v>332940</v>
      </c>
      <c r="K218" s="32" t="s">
        <v>1124</v>
      </c>
      <c r="L218" s="36">
        <f t="shared" si="7"/>
        <v>-4.5774013335736274E-2</v>
      </c>
      <c r="M218" s="32"/>
      <c r="N218" s="32" t="s">
        <v>47</v>
      </c>
      <c r="O218" s="32"/>
      <c r="P218" s="37" t="s">
        <v>1125</v>
      </c>
      <c r="Q218" s="32" t="s">
        <v>130</v>
      </c>
      <c r="R218" s="32" t="s">
        <v>130</v>
      </c>
      <c r="S218" s="32" t="s">
        <v>130</v>
      </c>
      <c r="T218" s="32" t="s">
        <v>158</v>
      </c>
      <c r="U218" s="32" t="s">
        <v>74</v>
      </c>
      <c r="V218" s="32" t="s">
        <v>41</v>
      </c>
      <c r="W218" s="32" t="s">
        <v>42</v>
      </c>
      <c r="X218" s="32" t="s">
        <v>42</v>
      </c>
      <c r="Y218" s="32" t="s">
        <v>41</v>
      </c>
      <c r="Z218" s="32" t="s">
        <v>42</v>
      </c>
      <c r="AA218" s="32" t="s">
        <v>42</v>
      </c>
      <c r="AB218" s="39" t="s">
        <v>1126</v>
      </c>
      <c r="AC218" s="27"/>
      <c r="AD218" s="27"/>
      <c r="AE218" s="27"/>
      <c r="AF218" s="28" t="s">
        <v>1127</v>
      </c>
      <c r="AG218" s="28">
        <f t="shared" si="8"/>
        <v>2</v>
      </c>
      <c r="AH218" s="29" t="str">
        <f t="shared" si="9"/>
        <v>CB-160025</v>
      </c>
      <c r="AI218" s="28">
        <v>2009030253</v>
      </c>
      <c r="AJ218" s="30">
        <f>IFERROR(VLOOKUP($C218,#REF!,2,FALSE)*1000000000,0)+IFERROR(VLOOKUP($D218,#REF!,2,FALSE)*1000000,0)+IFERROR(VLOOKUP($E218,#REF!,2,FALSE)*1000,0)+IFERROR(VLOOKUP($F218,#REF!,2,FALSE),0)</f>
        <v>0</v>
      </c>
    </row>
    <row r="219" spans="1:36" s="28" customFormat="1" ht="27" customHeight="1" x14ac:dyDescent="0.15">
      <c r="A219" s="31" t="s">
        <v>32</v>
      </c>
      <c r="B219" s="32">
        <v>215</v>
      </c>
      <c r="C219" s="33" t="s">
        <v>654</v>
      </c>
      <c r="D219" s="33" t="s">
        <v>1053</v>
      </c>
      <c r="E219" s="33" t="s">
        <v>1117</v>
      </c>
      <c r="F219" s="33" t="s">
        <v>387</v>
      </c>
      <c r="G219" s="33" t="s">
        <v>1128</v>
      </c>
      <c r="H219" s="33" t="s">
        <v>1129</v>
      </c>
      <c r="I219" s="32">
        <v>1014320</v>
      </c>
      <c r="J219" s="32">
        <v>839539</v>
      </c>
      <c r="K219" s="32" t="s">
        <v>1130</v>
      </c>
      <c r="L219" s="36">
        <f t="shared" si="7"/>
        <v>-0.20818687398679514</v>
      </c>
      <c r="M219" s="32"/>
      <c r="N219" s="32" t="s">
        <v>47</v>
      </c>
      <c r="O219" s="32"/>
      <c r="P219" s="37" t="s">
        <v>1131</v>
      </c>
      <c r="Q219" s="32" t="s">
        <v>130</v>
      </c>
      <c r="R219" s="32" t="s">
        <v>130</v>
      </c>
      <c r="S219" s="32" t="s">
        <v>130</v>
      </c>
      <c r="T219" s="32" t="s">
        <v>158</v>
      </c>
      <c r="U219" s="42" t="s">
        <v>74</v>
      </c>
      <c r="V219" s="42" t="s">
        <v>41</v>
      </c>
      <c r="W219" s="42" t="s">
        <v>41</v>
      </c>
      <c r="X219" s="42" t="s">
        <v>42</v>
      </c>
      <c r="Y219" s="42" t="s">
        <v>41</v>
      </c>
      <c r="Z219" s="42" t="s">
        <v>42</v>
      </c>
      <c r="AA219" s="42" t="s">
        <v>42</v>
      </c>
      <c r="AB219" s="45" t="s">
        <v>1132</v>
      </c>
      <c r="AC219" s="27"/>
      <c r="AD219" s="27"/>
      <c r="AE219" s="27"/>
      <c r="AF219" s="28" t="s">
        <v>1131</v>
      </c>
      <c r="AG219" s="28">
        <f t="shared" si="8"/>
        <v>2</v>
      </c>
      <c r="AH219" s="29" t="str">
        <f t="shared" si="9"/>
        <v>HK-160016</v>
      </c>
      <c r="AI219" s="28">
        <v>2009030253</v>
      </c>
      <c r="AJ219" s="30">
        <f>IFERROR(VLOOKUP($C219,#REF!,2,FALSE)*1000000000,0)+IFERROR(VLOOKUP($D219,#REF!,2,FALSE)*1000000,0)+IFERROR(VLOOKUP($E219,#REF!,2,FALSE)*1000,0)+IFERROR(VLOOKUP($F219,#REF!,2,FALSE),0)</f>
        <v>0</v>
      </c>
    </row>
    <row r="220" spans="1:36" s="28" customFormat="1" ht="27" customHeight="1" x14ac:dyDescent="0.15">
      <c r="A220" s="31" t="s">
        <v>32</v>
      </c>
      <c r="B220" s="32">
        <v>216</v>
      </c>
      <c r="C220" s="33" t="s">
        <v>654</v>
      </c>
      <c r="D220" s="33" t="s">
        <v>1053</v>
      </c>
      <c r="E220" s="34" t="s">
        <v>387</v>
      </c>
      <c r="F220" s="32" t="s">
        <v>130</v>
      </c>
      <c r="G220" s="33" t="s">
        <v>1133</v>
      </c>
      <c r="H220" s="35" t="s">
        <v>1134</v>
      </c>
      <c r="I220" s="32">
        <v>68300</v>
      </c>
      <c r="J220" s="32">
        <v>27000</v>
      </c>
      <c r="K220" s="32" t="s">
        <v>1135</v>
      </c>
      <c r="L220" s="36">
        <f t="shared" si="7"/>
        <v>-1.5296296296296297</v>
      </c>
      <c r="M220" s="32"/>
      <c r="N220" s="32" t="s">
        <v>47</v>
      </c>
      <c r="O220" s="32"/>
      <c r="P220" s="37" t="s">
        <v>1136</v>
      </c>
      <c r="Q220" s="38" t="s">
        <v>130</v>
      </c>
      <c r="R220" s="32" t="s">
        <v>130</v>
      </c>
      <c r="S220" s="32" t="s">
        <v>130</v>
      </c>
      <c r="T220" s="32" t="s">
        <v>158</v>
      </c>
      <c r="U220" s="32" t="s">
        <v>74</v>
      </c>
      <c r="V220" s="32" t="s">
        <v>42</v>
      </c>
      <c r="W220" s="32" t="s">
        <v>41</v>
      </c>
      <c r="X220" s="32" t="s">
        <v>42</v>
      </c>
      <c r="Y220" s="32" t="s">
        <v>42</v>
      </c>
      <c r="Z220" s="32" t="s">
        <v>41</v>
      </c>
      <c r="AA220" s="32" t="s">
        <v>42</v>
      </c>
      <c r="AB220" s="39" t="s">
        <v>1137</v>
      </c>
      <c r="AC220" s="27"/>
      <c r="AD220" s="27"/>
      <c r="AE220" s="27"/>
      <c r="AF220" s="28" t="s">
        <v>1136</v>
      </c>
      <c r="AG220" s="28">
        <f t="shared" si="8"/>
        <v>2</v>
      </c>
      <c r="AH220" s="29" t="str">
        <f t="shared" si="9"/>
        <v>QS-140011</v>
      </c>
      <c r="AI220" s="28">
        <v>2009351000</v>
      </c>
      <c r="AJ220" s="30">
        <f>IFERROR(VLOOKUP($C220,#REF!,2,FALSE)*1000000000,0)+IFERROR(VLOOKUP($D220,#REF!,2,FALSE)*1000000,0)+IFERROR(VLOOKUP($E220,#REF!,2,FALSE)*1000,0)+IFERROR(VLOOKUP($F220,#REF!,2,FALSE),0)</f>
        <v>0</v>
      </c>
    </row>
    <row r="221" spans="1:36" s="28" customFormat="1" ht="27" customHeight="1" x14ac:dyDescent="0.15">
      <c r="A221" s="31" t="s">
        <v>32</v>
      </c>
      <c r="B221" s="32">
        <v>217</v>
      </c>
      <c r="C221" s="33" t="s">
        <v>654</v>
      </c>
      <c r="D221" s="33" t="s">
        <v>1053</v>
      </c>
      <c r="E221" s="34" t="s">
        <v>387</v>
      </c>
      <c r="F221" s="32"/>
      <c r="G221" t="s">
        <v>1138</v>
      </c>
      <c r="H221" s="35" t="s">
        <v>1139</v>
      </c>
      <c r="I221" s="47">
        <v>753410</v>
      </c>
      <c r="J221" s="47">
        <v>513820</v>
      </c>
      <c r="K221" s="42" t="s">
        <v>1140</v>
      </c>
      <c r="L221" s="36">
        <f t="shared" si="7"/>
        <v>-0.46629169748160826</v>
      </c>
      <c r="M221" s="32"/>
      <c r="N221" s="32" t="s">
        <v>47</v>
      </c>
      <c r="O221" s="32"/>
      <c r="P221" s="40" t="s">
        <v>1141</v>
      </c>
      <c r="Q221" s="38"/>
      <c r="R221" s="32"/>
      <c r="S221" s="32"/>
      <c r="T221" s="32" t="s">
        <v>158</v>
      </c>
      <c r="U221" s="42" t="s">
        <v>175</v>
      </c>
      <c r="V221" s="42" t="s">
        <v>176</v>
      </c>
      <c r="W221" s="42" t="s">
        <v>176</v>
      </c>
      <c r="X221" s="42" t="s">
        <v>175</v>
      </c>
      <c r="Y221" s="42" t="s">
        <v>176</v>
      </c>
      <c r="Z221" s="42" t="s">
        <v>175</v>
      </c>
      <c r="AA221" s="42" t="s">
        <v>175</v>
      </c>
      <c r="AB221" s="45" t="s">
        <v>1142</v>
      </c>
      <c r="AC221" s="27"/>
      <c r="AD221" s="27"/>
      <c r="AE221" s="27"/>
      <c r="AF221" s="28" t="s">
        <v>1141</v>
      </c>
      <c r="AG221" s="28">
        <f t="shared" si="8"/>
        <v>2</v>
      </c>
      <c r="AH221" s="29" t="str">
        <f t="shared" si="9"/>
        <v>HK-160007</v>
      </c>
      <c r="AJ221" s="30">
        <f>IFERROR(VLOOKUP($C221,#REF!,2,FALSE)*1000000000,0)+IFERROR(VLOOKUP($D221,#REF!,2,FALSE)*1000000,0)+IFERROR(VLOOKUP($E221,#REF!,2,FALSE)*1000,0)+IFERROR(VLOOKUP($F221,#REF!,2,FALSE),0)</f>
        <v>0</v>
      </c>
    </row>
    <row r="222" spans="1:36" s="28" customFormat="1" ht="27" customHeight="1" x14ac:dyDescent="0.15">
      <c r="A222" s="31" t="s">
        <v>32</v>
      </c>
      <c r="B222" s="32">
        <v>218</v>
      </c>
      <c r="C222" s="33" t="s">
        <v>654</v>
      </c>
      <c r="D222" s="33" t="s">
        <v>1143</v>
      </c>
      <c r="E222" s="34" t="s">
        <v>1144</v>
      </c>
      <c r="F222" s="32"/>
      <c r="G222" s="33" t="s">
        <v>1145</v>
      </c>
      <c r="H222" s="35" t="s">
        <v>1146</v>
      </c>
      <c r="I222" s="32">
        <v>1938441.72</v>
      </c>
      <c r="J222" s="32">
        <v>1938441.72</v>
      </c>
      <c r="K222" s="32" t="s">
        <v>738</v>
      </c>
      <c r="L222" s="49">
        <f t="shared" si="7"/>
        <v>0</v>
      </c>
      <c r="M222" s="32"/>
      <c r="N222" s="32" t="s">
        <v>47</v>
      </c>
      <c r="O222" s="32"/>
      <c r="P222" s="37" t="s">
        <v>1147</v>
      </c>
      <c r="Q222" s="38" t="s">
        <v>105</v>
      </c>
      <c r="R222" s="32"/>
      <c r="S222" s="32"/>
      <c r="T222" s="32" t="s">
        <v>40</v>
      </c>
      <c r="U222" s="32" t="s">
        <v>41</v>
      </c>
      <c r="V222" s="32" t="s">
        <v>42</v>
      </c>
      <c r="W222" s="32" t="s">
        <v>41</v>
      </c>
      <c r="X222" s="32" t="s">
        <v>42</v>
      </c>
      <c r="Y222" s="32" t="s">
        <v>42</v>
      </c>
      <c r="Z222" s="32" t="s">
        <v>41</v>
      </c>
      <c r="AA222" s="32" t="s">
        <v>42</v>
      </c>
      <c r="AB222" s="39" t="s">
        <v>1148</v>
      </c>
      <c r="AC222" s="27"/>
      <c r="AD222" s="27"/>
      <c r="AE222" s="27"/>
      <c r="AF222" s="28" t="s">
        <v>1147</v>
      </c>
      <c r="AG222" s="28">
        <f t="shared" si="8"/>
        <v>2</v>
      </c>
      <c r="AH222" s="29" t="str">
        <f t="shared" si="9"/>
        <v>QS-110002</v>
      </c>
      <c r="AI222" s="28">
        <v>2010032000</v>
      </c>
      <c r="AJ222" s="30">
        <f>IFERROR(VLOOKUP($C222,#REF!,2,FALSE)*1000000000,0)+IFERROR(VLOOKUP($D222,#REF!,2,FALSE)*1000000,0)+IFERROR(VLOOKUP($E222,#REF!,2,FALSE)*1000,0)+IFERROR(VLOOKUP($F222,#REF!,2,FALSE),0)</f>
        <v>0</v>
      </c>
    </row>
    <row r="223" spans="1:36" s="28" customFormat="1" ht="27" customHeight="1" x14ac:dyDescent="0.15">
      <c r="A223" s="31" t="s">
        <v>32</v>
      </c>
      <c r="B223" s="32">
        <v>219</v>
      </c>
      <c r="C223" s="33" t="s">
        <v>654</v>
      </c>
      <c r="D223" s="33" t="s">
        <v>1143</v>
      </c>
      <c r="E223" s="34" t="s">
        <v>1149</v>
      </c>
      <c r="F223" s="32"/>
      <c r="G223" s="33" t="s">
        <v>1150</v>
      </c>
      <c r="H223" s="35" t="s">
        <v>1151</v>
      </c>
      <c r="I223" s="32">
        <v>2064000</v>
      </c>
      <c r="J223" s="32">
        <v>2055000</v>
      </c>
      <c r="K223" s="32" t="s">
        <v>1152</v>
      </c>
      <c r="L223" s="36">
        <f t="shared" si="7"/>
        <v>-4.3795620437956373E-3</v>
      </c>
      <c r="M223" s="32"/>
      <c r="N223" s="32" t="s">
        <v>47</v>
      </c>
      <c r="O223" s="32"/>
      <c r="P223" s="37" t="s">
        <v>1153</v>
      </c>
      <c r="Q223" s="38"/>
      <c r="R223" s="32"/>
      <c r="S223" s="32"/>
      <c r="T223" s="32" t="s">
        <v>40</v>
      </c>
      <c r="U223" s="32" t="s">
        <v>42</v>
      </c>
      <c r="V223" s="32" t="s">
        <v>75</v>
      </c>
      <c r="W223" s="32" t="s">
        <v>41</v>
      </c>
      <c r="X223" s="32" t="s">
        <v>41</v>
      </c>
      <c r="Y223" s="32" t="s">
        <v>41</v>
      </c>
      <c r="Z223" s="32" t="s">
        <v>41</v>
      </c>
      <c r="AA223" s="32" t="s">
        <v>41</v>
      </c>
      <c r="AB223" s="39" t="s">
        <v>1154</v>
      </c>
      <c r="AC223" s="27"/>
      <c r="AD223" s="27"/>
      <c r="AE223" s="27"/>
      <c r="AF223" s="28" t="s">
        <v>1153</v>
      </c>
      <c r="AG223" s="28">
        <f t="shared" si="8"/>
        <v>2</v>
      </c>
      <c r="AH223" s="29" t="str">
        <f t="shared" si="9"/>
        <v>HR-110013</v>
      </c>
      <c r="AI223" s="28">
        <v>2010033000</v>
      </c>
      <c r="AJ223" s="30">
        <f>IFERROR(VLOOKUP($C223,#REF!,2,FALSE)*1000000000,0)+IFERROR(VLOOKUP($D223,#REF!,2,FALSE)*1000000,0)+IFERROR(VLOOKUP($E223,#REF!,2,FALSE)*1000,0)+IFERROR(VLOOKUP($F223,#REF!,2,FALSE),0)</f>
        <v>0</v>
      </c>
    </row>
    <row r="224" spans="1:36" s="28" customFormat="1" ht="27" customHeight="1" x14ac:dyDescent="0.15">
      <c r="A224" s="31" t="s">
        <v>32</v>
      </c>
      <c r="B224" s="32">
        <v>220</v>
      </c>
      <c r="C224" s="33" t="s">
        <v>654</v>
      </c>
      <c r="D224" s="33" t="s">
        <v>1143</v>
      </c>
      <c r="E224" s="34" t="s">
        <v>1149</v>
      </c>
      <c r="F224" s="32"/>
      <c r="G224" s="33" t="s">
        <v>1155</v>
      </c>
      <c r="H224" s="35" t="s">
        <v>1156</v>
      </c>
      <c r="I224" s="32">
        <v>367000</v>
      </c>
      <c r="J224" s="32">
        <v>482000</v>
      </c>
      <c r="K224" s="32" t="s">
        <v>918</v>
      </c>
      <c r="L224" s="36">
        <f t="shared" si="7"/>
        <v>0.2385892116182573</v>
      </c>
      <c r="M224" s="32"/>
      <c r="N224" s="32" t="s">
        <v>47</v>
      </c>
      <c r="O224" s="32"/>
      <c r="P224" s="37" t="s">
        <v>1157</v>
      </c>
      <c r="Q224" s="38" t="s">
        <v>130</v>
      </c>
      <c r="R224" s="32"/>
      <c r="S224" s="32"/>
      <c r="T224" s="32" t="s">
        <v>40</v>
      </c>
      <c r="U224" s="32" t="s">
        <v>41</v>
      </c>
      <c r="V224" s="32" t="s">
        <v>41</v>
      </c>
      <c r="W224" s="32" t="s">
        <v>42</v>
      </c>
      <c r="X224" s="32" t="s">
        <v>41</v>
      </c>
      <c r="Y224" s="32" t="s">
        <v>41</v>
      </c>
      <c r="Z224" s="32" t="s">
        <v>41</v>
      </c>
      <c r="AA224" s="32" t="s">
        <v>41</v>
      </c>
      <c r="AB224" s="39" t="s">
        <v>1158</v>
      </c>
      <c r="AC224" s="27"/>
      <c r="AD224" s="27"/>
      <c r="AE224" s="27"/>
      <c r="AF224" s="28" t="s">
        <v>1157</v>
      </c>
      <c r="AG224" s="28">
        <f t="shared" si="8"/>
        <v>2</v>
      </c>
      <c r="AH224" s="29" t="str">
        <f t="shared" si="9"/>
        <v>CG-160016</v>
      </c>
      <c r="AI224" s="28">
        <v>2010033000</v>
      </c>
      <c r="AJ224" s="30">
        <f>IFERROR(VLOOKUP($C224,#REF!,2,FALSE)*1000000000,0)+IFERROR(VLOOKUP($D224,#REF!,2,FALSE)*1000000,0)+IFERROR(VLOOKUP($E224,#REF!,2,FALSE)*1000,0)+IFERROR(VLOOKUP($F224,#REF!,2,FALSE),0)</f>
        <v>0</v>
      </c>
    </row>
    <row r="225" spans="1:36" s="28" customFormat="1" ht="27" customHeight="1" x14ac:dyDescent="0.15">
      <c r="A225" s="31" t="s">
        <v>32</v>
      </c>
      <c r="B225" s="32">
        <v>221</v>
      </c>
      <c r="C225" s="33" t="s">
        <v>654</v>
      </c>
      <c r="D225" s="33" t="s">
        <v>1143</v>
      </c>
      <c r="E225" s="34" t="s">
        <v>1149</v>
      </c>
      <c r="F225" s="32"/>
      <c r="G225" s="33" t="s">
        <v>1159</v>
      </c>
      <c r="H225" s="35" t="s">
        <v>1160</v>
      </c>
      <c r="I225" s="32">
        <v>113072.27</v>
      </c>
      <c r="J225" s="32">
        <v>126330.4</v>
      </c>
      <c r="K225" s="32" t="s">
        <v>918</v>
      </c>
      <c r="L225" s="36">
        <f t="shared" si="7"/>
        <v>0.10494805684142527</v>
      </c>
      <c r="M225" s="32"/>
      <c r="N225" s="32" t="s">
        <v>47</v>
      </c>
      <c r="O225" s="32"/>
      <c r="P225" s="37" t="s">
        <v>1161</v>
      </c>
      <c r="Q225" s="32" t="s">
        <v>105</v>
      </c>
      <c r="R225" s="32"/>
      <c r="S225" s="32"/>
      <c r="T225" s="32" t="s">
        <v>40</v>
      </c>
      <c r="U225" s="32" t="s">
        <v>41</v>
      </c>
      <c r="V225" s="32" t="s">
        <v>41</v>
      </c>
      <c r="W225" s="32" t="s">
        <v>42</v>
      </c>
      <c r="X225" s="32" t="s">
        <v>42</v>
      </c>
      <c r="Y225" s="32" t="s">
        <v>42</v>
      </c>
      <c r="Z225" s="32" t="s">
        <v>41</v>
      </c>
      <c r="AA225" s="32" t="s">
        <v>42</v>
      </c>
      <c r="AB225" s="39" t="s">
        <v>1162</v>
      </c>
      <c r="AC225" s="27"/>
      <c r="AD225" s="27"/>
      <c r="AE225" s="27"/>
      <c r="AF225" s="28" t="s">
        <v>1161</v>
      </c>
      <c r="AG225" s="28">
        <f t="shared" si="8"/>
        <v>2</v>
      </c>
      <c r="AH225" s="29" t="str">
        <f t="shared" si="9"/>
        <v>QS-160026</v>
      </c>
      <c r="AI225" s="28">
        <v>2010033000</v>
      </c>
      <c r="AJ225" s="30">
        <f>IFERROR(VLOOKUP($C225,#REF!,2,FALSE)*1000000000,0)+IFERROR(VLOOKUP($D225,#REF!,2,FALSE)*1000000,0)+IFERROR(VLOOKUP($E225,#REF!,2,FALSE)*1000,0)+IFERROR(VLOOKUP($F225,#REF!,2,FALSE),0)</f>
        <v>0</v>
      </c>
    </row>
    <row r="226" spans="1:36" s="28" customFormat="1" ht="27" customHeight="1" x14ac:dyDescent="0.15">
      <c r="A226" s="31" t="s">
        <v>32</v>
      </c>
      <c r="B226" s="32">
        <v>222</v>
      </c>
      <c r="C226" s="33" t="s">
        <v>654</v>
      </c>
      <c r="D226" s="33" t="s">
        <v>1143</v>
      </c>
      <c r="E226" s="34" t="s">
        <v>1163</v>
      </c>
      <c r="F226" s="32"/>
      <c r="G226" s="33" t="s">
        <v>1164</v>
      </c>
      <c r="H226" s="35" t="s">
        <v>1165</v>
      </c>
      <c r="I226" s="32">
        <v>35948702</v>
      </c>
      <c r="J226" s="32">
        <v>41173944</v>
      </c>
      <c r="K226" s="32" t="s">
        <v>1166</v>
      </c>
      <c r="L226" s="36">
        <f t="shared" si="7"/>
        <v>0.12690652126985935</v>
      </c>
      <c r="M226" s="32"/>
      <c r="N226" s="32" t="s">
        <v>47</v>
      </c>
      <c r="O226" s="32"/>
      <c r="P226" s="37" t="s">
        <v>1167</v>
      </c>
      <c r="Q226" s="38" t="s">
        <v>946</v>
      </c>
      <c r="R226" s="32"/>
      <c r="S226" s="32"/>
      <c r="T226" s="32" t="s">
        <v>40</v>
      </c>
      <c r="U226" s="32" t="s">
        <v>41</v>
      </c>
      <c r="V226" s="32" t="s">
        <v>41</v>
      </c>
      <c r="W226" s="32" t="s">
        <v>42</v>
      </c>
      <c r="X226" s="32" t="s">
        <v>41</v>
      </c>
      <c r="Y226" s="32" t="s">
        <v>41</v>
      </c>
      <c r="Z226" s="32" t="s">
        <v>41</v>
      </c>
      <c r="AA226" s="32" t="s">
        <v>41</v>
      </c>
      <c r="AB226" s="39" t="s">
        <v>1168</v>
      </c>
      <c r="AC226" s="27"/>
      <c r="AD226" s="27"/>
      <c r="AE226" s="27"/>
      <c r="AF226" s="28" t="s">
        <v>1167</v>
      </c>
      <c r="AG226" s="28">
        <f t="shared" si="8"/>
        <v>2</v>
      </c>
      <c r="AH226" s="29" t="str">
        <f t="shared" si="9"/>
        <v>QS-090004</v>
      </c>
      <c r="AI226" s="28">
        <v>2010037000</v>
      </c>
      <c r="AJ226" s="30">
        <f>IFERROR(VLOOKUP($C226,#REF!,2,FALSE)*1000000000,0)+IFERROR(VLOOKUP($D226,#REF!,2,FALSE)*1000000,0)+IFERROR(VLOOKUP($E226,#REF!,2,FALSE)*1000,0)+IFERROR(VLOOKUP($F226,#REF!,2,FALSE),0)</f>
        <v>0</v>
      </c>
    </row>
    <row r="227" spans="1:36" s="28" customFormat="1" ht="27" customHeight="1" x14ac:dyDescent="0.15">
      <c r="A227" s="31" t="s">
        <v>32</v>
      </c>
      <c r="B227" s="32">
        <v>223</v>
      </c>
      <c r="C227" s="33" t="s">
        <v>654</v>
      </c>
      <c r="D227" s="33" t="s">
        <v>1143</v>
      </c>
      <c r="E227" s="34" t="s">
        <v>1163</v>
      </c>
      <c r="F227" s="32"/>
      <c r="G227" t="s">
        <v>1169</v>
      </c>
      <c r="H227" s="35" t="s">
        <v>1170</v>
      </c>
      <c r="I227" s="47">
        <v>5902000</v>
      </c>
      <c r="J227" s="47">
        <v>6622500</v>
      </c>
      <c r="K227" s="42" t="s">
        <v>257</v>
      </c>
      <c r="L227" s="36">
        <f t="shared" si="7"/>
        <v>0.10879577198943002</v>
      </c>
      <c r="M227" s="32"/>
      <c r="N227" s="32" t="s">
        <v>47</v>
      </c>
      <c r="O227" s="32"/>
      <c r="P227" s="40" t="s">
        <v>1171</v>
      </c>
      <c r="Q227" s="32" t="s">
        <v>105</v>
      </c>
      <c r="R227" s="32"/>
      <c r="S227" s="32"/>
      <c r="T227" s="42" t="s">
        <v>40</v>
      </c>
      <c r="U227" s="42" t="s">
        <v>176</v>
      </c>
      <c r="V227" s="42" t="s">
        <v>175</v>
      </c>
      <c r="W227" s="42" t="s">
        <v>176</v>
      </c>
      <c r="X227" s="42" t="s">
        <v>176</v>
      </c>
      <c r="Y227" s="42" t="s">
        <v>175</v>
      </c>
      <c r="Z227" s="42" t="s">
        <v>176</v>
      </c>
      <c r="AA227" s="42" t="s">
        <v>176</v>
      </c>
      <c r="AB227" s="45" t="s">
        <v>1172</v>
      </c>
      <c r="AC227" s="27"/>
      <c r="AD227" s="27"/>
      <c r="AE227" s="27"/>
      <c r="AF227" s="28" t="s">
        <v>1171</v>
      </c>
      <c r="AG227" s="28">
        <f t="shared" si="8"/>
        <v>2</v>
      </c>
      <c r="AH227" s="29" t="str">
        <f t="shared" si="9"/>
        <v>KT-180040</v>
      </c>
      <c r="AJ227" s="30">
        <f>IFERROR(VLOOKUP($C227,#REF!,2,FALSE)*1000000000,0)+IFERROR(VLOOKUP($D227,#REF!,2,FALSE)*1000000,0)+IFERROR(VLOOKUP($E227,#REF!,2,FALSE)*1000,0)+IFERROR(VLOOKUP($F227,#REF!,2,FALSE),0)</f>
        <v>0</v>
      </c>
    </row>
    <row r="228" spans="1:36" s="28" customFormat="1" ht="27" customHeight="1" x14ac:dyDescent="0.15">
      <c r="A228" s="31" t="s">
        <v>32</v>
      </c>
      <c r="B228" s="32">
        <v>224</v>
      </c>
      <c r="C228" s="33" t="s">
        <v>654</v>
      </c>
      <c r="D228" s="33" t="s">
        <v>1143</v>
      </c>
      <c r="E228" s="34" t="s">
        <v>1163</v>
      </c>
      <c r="F228" s="32"/>
      <c r="G228" s="33" t="s">
        <v>1173</v>
      </c>
      <c r="H228" s="35" t="s">
        <v>1174</v>
      </c>
      <c r="I228" s="47">
        <v>4620000</v>
      </c>
      <c r="J228" s="47">
        <v>1290300</v>
      </c>
      <c r="K228" s="42" t="s">
        <v>1175</v>
      </c>
      <c r="L228" s="36">
        <f t="shared" si="7"/>
        <v>-2.5805626598465472</v>
      </c>
      <c r="M228" s="32"/>
      <c r="N228" s="32" t="s">
        <v>47</v>
      </c>
      <c r="O228" s="32"/>
      <c r="P228" s="40" t="s">
        <v>1176</v>
      </c>
      <c r="Q228" s="32" t="s">
        <v>105</v>
      </c>
      <c r="R228" s="32"/>
      <c r="S228" s="32"/>
      <c r="T228" s="42" t="s">
        <v>40</v>
      </c>
      <c r="U228" s="42" t="s">
        <v>175</v>
      </c>
      <c r="V228" s="42" t="s">
        <v>176</v>
      </c>
      <c r="W228" s="42" t="s">
        <v>176</v>
      </c>
      <c r="X228" s="42" t="s">
        <v>176</v>
      </c>
      <c r="Y228" s="42" t="s">
        <v>176</v>
      </c>
      <c r="Z228" s="42" t="s">
        <v>175</v>
      </c>
      <c r="AA228" s="42" t="s">
        <v>176</v>
      </c>
      <c r="AB228" s="45" t="s">
        <v>1177</v>
      </c>
      <c r="AC228" s="27"/>
      <c r="AD228" s="27"/>
      <c r="AE228" s="27"/>
      <c r="AF228" s="28" t="s">
        <v>1176</v>
      </c>
      <c r="AG228" s="28">
        <f t="shared" si="8"/>
        <v>2</v>
      </c>
      <c r="AH228" s="29" t="str">
        <f t="shared" si="9"/>
        <v>KK-190038</v>
      </c>
      <c r="AJ228" s="30">
        <f>IFERROR(VLOOKUP($C228,#REF!,2,FALSE)*1000000000,0)+IFERROR(VLOOKUP($D228,#REF!,2,FALSE)*1000000,0)+IFERROR(VLOOKUP($E228,#REF!,2,FALSE)*1000,0)+IFERROR(VLOOKUP($F228,#REF!,2,FALSE),0)</f>
        <v>0</v>
      </c>
    </row>
    <row r="229" spans="1:36" s="28" customFormat="1" ht="27" customHeight="1" x14ac:dyDescent="0.15">
      <c r="A229" s="31" t="s">
        <v>32</v>
      </c>
      <c r="B229" s="32">
        <v>225</v>
      </c>
      <c r="C229" s="33" t="s">
        <v>654</v>
      </c>
      <c r="D229" s="33" t="s">
        <v>1143</v>
      </c>
      <c r="E229" s="34" t="s">
        <v>1163</v>
      </c>
      <c r="F229" s="32"/>
      <c r="G229" s="46" t="s">
        <v>1178</v>
      </c>
      <c r="H229" s="35" t="s">
        <v>1179</v>
      </c>
      <c r="I229" s="47">
        <v>5983400</v>
      </c>
      <c r="J229" s="47">
        <v>6711400</v>
      </c>
      <c r="K229" s="42" t="s">
        <v>257</v>
      </c>
      <c r="L229" s="36">
        <f t="shared" si="7"/>
        <v>0.10847215186101256</v>
      </c>
      <c r="M229" s="32"/>
      <c r="N229" s="32" t="s">
        <v>47</v>
      </c>
      <c r="O229" s="32"/>
      <c r="P229" s="40" t="s">
        <v>1180</v>
      </c>
      <c r="Q229" s="32" t="s">
        <v>105</v>
      </c>
      <c r="R229" s="32"/>
      <c r="S229" s="32"/>
      <c r="T229" s="42" t="s">
        <v>40</v>
      </c>
      <c r="U229" s="42" t="s">
        <v>176</v>
      </c>
      <c r="V229" s="32" t="s">
        <v>75</v>
      </c>
      <c r="W229" s="42" t="s">
        <v>176</v>
      </c>
      <c r="X229" s="42" t="s">
        <v>176</v>
      </c>
      <c r="Y229" s="42" t="s">
        <v>176</v>
      </c>
      <c r="Z229" s="42" t="s">
        <v>175</v>
      </c>
      <c r="AA229" s="42" t="s">
        <v>176</v>
      </c>
      <c r="AB229" s="45" t="s">
        <v>1181</v>
      </c>
      <c r="AC229" s="27"/>
      <c r="AD229" s="27"/>
      <c r="AE229" s="27"/>
      <c r="AF229" s="28" t="s">
        <v>1180</v>
      </c>
      <c r="AG229" s="28">
        <f t="shared" si="8"/>
        <v>2</v>
      </c>
      <c r="AH229" s="29" t="str">
        <f t="shared" si="9"/>
        <v>QS-180038</v>
      </c>
      <c r="AJ229" s="30">
        <f>IFERROR(VLOOKUP($C229,#REF!,2,FALSE)*1000000000,0)+IFERROR(VLOOKUP($D229,#REF!,2,FALSE)*1000000,0)+IFERROR(VLOOKUP($E229,#REF!,2,FALSE)*1000,0)+IFERROR(VLOOKUP($F229,#REF!,2,FALSE),0)</f>
        <v>0</v>
      </c>
    </row>
    <row r="230" spans="1:36" s="28" customFormat="1" ht="27" customHeight="1" x14ac:dyDescent="0.15">
      <c r="A230" s="31" t="s">
        <v>32</v>
      </c>
      <c r="B230" s="32">
        <v>226</v>
      </c>
      <c r="C230" s="33" t="s">
        <v>654</v>
      </c>
      <c r="D230" s="46" t="s">
        <v>1182</v>
      </c>
      <c r="E230" s="34" t="s">
        <v>130</v>
      </c>
      <c r="F230" s="33" t="s">
        <v>130</v>
      </c>
      <c r="G230" s="33" t="s">
        <v>1183</v>
      </c>
      <c r="H230" s="35" t="s">
        <v>1184</v>
      </c>
      <c r="I230" s="32">
        <v>5582136</v>
      </c>
      <c r="J230" s="32">
        <v>9176100</v>
      </c>
      <c r="K230" s="32" t="s">
        <v>378</v>
      </c>
      <c r="L230" s="36">
        <f t="shared" si="7"/>
        <v>0.39166574034720636</v>
      </c>
      <c r="M230" s="32"/>
      <c r="N230" s="32" t="s">
        <v>47</v>
      </c>
      <c r="O230" s="32"/>
      <c r="P230" s="37" t="s">
        <v>1185</v>
      </c>
      <c r="Q230" s="32" t="s">
        <v>130</v>
      </c>
      <c r="R230" s="32" t="s">
        <v>130</v>
      </c>
      <c r="S230" s="32" t="s">
        <v>130</v>
      </c>
      <c r="T230" s="32" t="s">
        <v>158</v>
      </c>
      <c r="U230" s="32" t="s">
        <v>41</v>
      </c>
      <c r="V230" s="32" t="s">
        <v>41</v>
      </c>
      <c r="W230" s="32" t="s">
        <v>42</v>
      </c>
      <c r="X230" s="32" t="s">
        <v>41</v>
      </c>
      <c r="Y230" s="32" t="s">
        <v>41</v>
      </c>
      <c r="Z230" s="32" t="s">
        <v>42</v>
      </c>
      <c r="AA230" s="32" t="s">
        <v>41</v>
      </c>
      <c r="AB230" s="39" t="s">
        <v>1186</v>
      </c>
      <c r="AC230" s="27"/>
      <c r="AD230" s="27"/>
      <c r="AE230" s="27"/>
      <c r="AF230" s="28" t="s">
        <v>1185</v>
      </c>
      <c r="AG230" s="28">
        <f t="shared" si="8"/>
        <v>2</v>
      </c>
      <c r="AH230" s="29" t="str">
        <f t="shared" si="9"/>
        <v>KT-140015</v>
      </c>
      <c r="AI230" s="28">
        <v>2010000000</v>
      </c>
      <c r="AJ230" s="30">
        <f>IFERROR(VLOOKUP($C230,#REF!,2,FALSE)*1000000000,0)+IFERROR(VLOOKUP($D230,#REF!,2,FALSE)*1000000,0)+IFERROR(VLOOKUP($E230,#REF!,2,FALSE)*1000,0)+IFERROR(VLOOKUP($F230,#REF!,2,FALSE),0)</f>
        <v>0</v>
      </c>
    </row>
    <row r="231" spans="1:36" s="28" customFormat="1" ht="27" customHeight="1" x14ac:dyDescent="0.15">
      <c r="A231" s="31" t="s">
        <v>32</v>
      </c>
      <c r="B231" s="32">
        <v>227</v>
      </c>
      <c r="C231" s="33" t="s">
        <v>654</v>
      </c>
      <c r="D231" s="33" t="s">
        <v>1143</v>
      </c>
      <c r="E231" s="34" t="s">
        <v>1187</v>
      </c>
      <c r="F231" s="32" t="s">
        <v>1188</v>
      </c>
      <c r="G231" s="33" t="s">
        <v>1189</v>
      </c>
      <c r="H231" s="35" t="s">
        <v>1190</v>
      </c>
      <c r="I231" s="32">
        <v>42757702</v>
      </c>
      <c r="J231" s="32">
        <v>55445912</v>
      </c>
      <c r="K231" s="32" t="s">
        <v>743</v>
      </c>
      <c r="L231" s="36">
        <f t="shared" si="7"/>
        <v>0.2288394138056562</v>
      </c>
      <c r="M231" s="32"/>
      <c r="N231" s="32" t="s">
        <v>47</v>
      </c>
      <c r="O231" s="32"/>
      <c r="P231" s="37" t="s">
        <v>1191</v>
      </c>
      <c r="Q231" s="42" t="s">
        <v>1192</v>
      </c>
      <c r="R231" s="32" t="s">
        <v>130</v>
      </c>
      <c r="S231" s="32" t="s">
        <v>130</v>
      </c>
      <c r="T231" s="32" t="s">
        <v>158</v>
      </c>
      <c r="U231" s="32" t="s">
        <v>41</v>
      </c>
      <c r="V231" s="32" t="s">
        <v>41</v>
      </c>
      <c r="W231" s="32" t="s">
        <v>41</v>
      </c>
      <c r="X231" s="32" t="s">
        <v>41</v>
      </c>
      <c r="Y231" s="32" t="s">
        <v>75</v>
      </c>
      <c r="Z231" s="32" t="s">
        <v>41</v>
      </c>
      <c r="AA231" s="32" t="s">
        <v>41</v>
      </c>
      <c r="AB231" s="39" t="s">
        <v>1193</v>
      </c>
      <c r="AC231" s="27"/>
      <c r="AD231" s="27"/>
      <c r="AE231" s="27"/>
      <c r="AF231" s="28" t="s">
        <v>1194</v>
      </c>
      <c r="AG231" s="28">
        <f t="shared" si="8"/>
        <v>2</v>
      </c>
      <c r="AH231" s="29" t="str">
        <f t="shared" si="9"/>
        <v>CB-160026</v>
      </c>
      <c r="AI231" s="28">
        <v>2010034035</v>
      </c>
      <c r="AJ231" s="30">
        <f>IFERROR(VLOOKUP($C231,#REF!,2,FALSE)*1000000000,0)+IFERROR(VLOOKUP($D231,#REF!,2,FALSE)*1000000,0)+IFERROR(VLOOKUP($E231,#REF!,2,FALSE)*1000,0)+IFERROR(VLOOKUP($F231,#REF!,2,FALSE),0)</f>
        <v>0</v>
      </c>
    </row>
    <row r="232" spans="1:36" s="28" customFormat="1" ht="27" customHeight="1" x14ac:dyDescent="0.15">
      <c r="A232" s="31" t="s">
        <v>32</v>
      </c>
      <c r="B232" s="32">
        <v>228</v>
      </c>
      <c r="C232" s="33" t="s">
        <v>654</v>
      </c>
      <c r="D232" s="33" t="s">
        <v>1143</v>
      </c>
      <c r="E232" s="34" t="s">
        <v>130</v>
      </c>
      <c r="F232" s="32" t="s">
        <v>130</v>
      </c>
      <c r="G232" s="33" t="s">
        <v>1195</v>
      </c>
      <c r="H232" s="35" t="s">
        <v>1196</v>
      </c>
      <c r="I232" s="32">
        <v>48534</v>
      </c>
      <c r="J232" s="32">
        <v>77470</v>
      </c>
      <c r="K232" s="32" t="s">
        <v>1197</v>
      </c>
      <c r="L232" s="36">
        <f t="shared" si="7"/>
        <v>0.3735123273525236</v>
      </c>
      <c r="M232" s="32"/>
      <c r="N232" s="32" t="s">
        <v>47</v>
      </c>
      <c r="O232" s="32"/>
      <c r="P232" s="37" t="s">
        <v>1198</v>
      </c>
      <c r="Q232" s="32" t="s">
        <v>105</v>
      </c>
      <c r="R232" s="32" t="s">
        <v>130</v>
      </c>
      <c r="S232" s="32" t="s">
        <v>130</v>
      </c>
      <c r="T232" s="32" t="s">
        <v>158</v>
      </c>
      <c r="U232" s="32" t="s">
        <v>41</v>
      </c>
      <c r="V232" s="32" t="s">
        <v>41</v>
      </c>
      <c r="W232" s="32" t="s">
        <v>41</v>
      </c>
      <c r="X232" s="32" t="s">
        <v>41</v>
      </c>
      <c r="Y232" s="32" t="s">
        <v>41</v>
      </c>
      <c r="Z232" s="32" t="s">
        <v>42</v>
      </c>
      <c r="AA232" s="32" t="s">
        <v>41</v>
      </c>
      <c r="AB232" s="39" t="s">
        <v>1199</v>
      </c>
      <c r="AC232" s="27"/>
      <c r="AD232" s="27"/>
      <c r="AE232" s="27"/>
      <c r="AF232" s="28" t="s">
        <v>1198</v>
      </c>
      <c r="AG232" s="28">
        <f t="shared" si="8"/>
        <v>2</v>
      </c>
      <c r="AH232" s="29" t="str">
        <f t="shared" si="9"/>
        <v>HK-180005</v>
      </c>
      <c r="AI232" s="28">
        <v>2010000000</v>
      </c>
      <c r="AJ232" s="30">
        <f>IFERROR(VLOOKUP($C232,#REF!,2,FALSE)*1000000000,0)+IFERROR(VLOOKUP($D232,#REF!,2,FALSE)*1000000,0)+IFERROR(VLOOKUP($E232,#REF!,2,FALSE)*1000,0)+IFERROR(VLOOKUP($F232,#REF!,2,FALSE),0)</f>
        <v>0</v>
      </c>
    </row>
    <row r="233" spans="1:36" s="28" customFormat="1" ht="27" customHeight="1" x14ac:dyDescent="0.15">
      <c r="A233" s="31" t="s">
        <v>32</v>
      </c>
      <c r="B233" s="32">
        <v>229</v>
      </c>
      <c r="C233" s="33" t="s">
        <v>654</v>
      </c>
      <c r="D233" s="33" t="s">
        <v>1143</v>
      </c>
      <c r="E233" s="34" t="s">
        <v>470</v>
      </c>
      <c r="F233" s="32" t="s">
        <v>504</v>
      </c>
      <c r="G233" s="33" t="s">
        <v>1200</v>
      </c>
      <c r="H233" s="35" t="s">
        <v>1201</v>
      </c>
      <c r="I233" s="32">
        <v>1689570</v>
      </c>
      <c r="J233" s="32">
        <v>1750800</v>
      </c>
      <c r="K233" s="32" t="s">
        <v>1202</v>
      </c>
      <c r="L233" s="43">
        <f t="shared" ref="L233:L296" si="10">1-I233/J233</f>
        <v>3.4972583961617509E-2</v>
      </c>
      <c r="M233" s="32"/>
      <c r="N233" s="32" t="s">
        <v>47</v>
      </c>
      <c r="O233" s="32"/>
      <c r="P233" s="37" t="s">
        <v>1203</v>
      </c>
      <c r="Q233" s="42" t="s">
        <v>1204</v>
      </c>
      <c r="R233" s="32" t="s">
        <v>130</v>
      </c>
      <c r="S233" s="32" t="s">
        <v>130</v>
      </c>
      <c r="T233" s="32" t="s">
        <v>158</v>
      </c>
      <c r="U233" s="32" t="s">
        <v>41</v>
      </c>
      <c r="V233" s="32" t="s">
        <v>509</v>
      </c>
      <c r="W233" s="32" t="s">
        <v>41</v>
      </c>
      <c r="X233" s="32" t="s">
        <v>509</v>
      </c>
      <c r="Y233" s="32" t="s">
        <v>41</v>
      </c>
      <c r="Z233" s="32" t="s">
        <v>509</v>
      </c>
      <c r="AA233" s="32" t="s">
        <v>41</v>
      </c>
      <c r="AB233" s="39" t="s">
        <v>1205</v>
      </c>
      <c r="AC233" s="27"/>
      <c r="AD233" s="27"/>
      <c r="AE233" s="27"/>
      <c r="AF233" s="28" t="s">
        <v>1203</v>
      </c>
      <c r="AG233" s="28">
        <f t="shared" si="8"/>
        <v>2</v>
      </c>
      <c r="AH233" s="29" t="str">
        <f t="shared" si="9"/>
        <v>KT-170030</v>
      </c>
      <c r="AI233" s="28">
        <v>2010350252</v>
      </c>
      <c r="AJ233" s="30">
        <f>IFERROR(VLOOKUP($C233,#REF!,2,FALSE)*1000000000,0)+IFERROR(VLOOKUP($D233,#REF!,2,FALSE)*1000000,0)+IFERROR(VLOOKUP($E233,#REF!,2,FALSE)*1000,0)+IFERROR(VLOOKUP($F233,#REF!,2,FALSE),0)</f>
        <v>0</v>
      </c>
    </row>
    <row r="234" spans="1:36" s="28" customFormat="1" ht="27" customHeight="1" x14ac:dyDescent="0.15">
      <c r="A234" s="31" t="s">
        <v>32</v>
      </c>
      <c r="B234" s="32">
        <v>230</v>
      </c>
      <c r="C234" s="33" t="s">
        <v>654</v>
      </c>
      <c r="D234" s="33" t="s">
        <v>1143</v>
      </c>
      <c r="E234" s="34" t="s">
        <v>470</v>
      </c>
      <c r="F234" s="32" t="s">
        <v>504</v>
      </c>
      <c r="G234" t="s">
        <v>1206</v>
      </c>
      <c r="H234" s="35" t="s">
        <v>1207</v>
      </c>
      <c r="I234" s="47">
        <v>2710000</v>
      </c>
      <c r="J234" s="47">
        <v>2977500</v>
      </c>
      <c r="K234" s="42" t="s">
        <v>1208</v>
      </c>
      <c r="L234" s="36">
        <f t="shared" si="10"/>
        <v>8.984047019311503E-2</v>
      </c>
      <c r="M234" s="32"/>
      <c r="N234" s="32"/>
      <c r="O234" s="32" t="s">
        <v>47</v>
      </c>
      <c r="P234" s="40" t="s">
        <v>1209</v>
      </c>
      <c r="Q234" s="32" t="s">
        <v>105</v>
      </c>
      <c r="R234" s="32"/>
      <c r="S234" s="32"/>
      <c r="T234" s="32" t="s">
        <v>158</v>
      </c>
      <c r="U234" s="32" t="s">
        <v>41</v>
      </c>
      <c r="V234" s="32" t="s">
        <v>41</v>
      </c>
      <c r="W234" s="32" t="s">
        <v>41</v>
      </c>
      <c r="X234" s="32" t="s">
        <v>41</v>
      </c>
      <c r="Y234" s="32" t="s">
        <v>41</v>
      </c>
      <c r="Z234" s="32" t="s">
        <v>509</v>
      </c>
      <c r="AA234" s="32" t="s">
        <v>41</v>
      </c>
      <c r="AB234" s="45" t="s">
        <v>1210</v>
      </c>
      <c r="AC234" s="27"/>
      <c r="AD234" s="27"/>
      <c r="AE234" s="27"/>
      <c r="AF234" s="28" t="s">
        <v>1209</v>
      </c>
      <c r="AG234" s="28">
        <f t="shared" si="8"/>
        <v>2</v>
      </c>
      <c r="AH234" s="29" t="str">
        <f t="shared" si="9"/>
        <v>QS-170043</v>
      </c>
      <c r="AJ234" s="30">
        <f>IFERROR(VLOOKUP($C234,#REF!,2,FALSE)*1000000000,0)+IFERROR(VLOOKUP($D234,#REF!,2,FALSE)*1000000,0)+IFERROR(VLOOKUP($E234,#REF!,2,FALSE)*1000,0)+IFERROR(VLOOKUP($F234,#REF!,2,FALSE),0)</f>
        <v>0</v>
      </c>
    </row>
    <row r="235" spans="1:36" s="28" customFormat="1" ht="27" customHeight="1" x14ac:dyDescent="0.15">
      <c r="A235" s="31" t="s">
        <v>32</v>
      </c>
      <c r="B235" s="32">
        <v>231</v>
      </c>
      <c r="C235" s="33" t="s">
        <v>654</v>
      </c>
      <c r="D235" s="46" t="s">
        <v>1211</v>
      </c>
      <c r="E235" s="34" t="s">
        <v>1163</v>
      </c>
      <c r="F235" s="32" t="s">
        <v>1212</v>
      </c>
      <c r="G235" s="33" t="s">
        <v>1213</v>
      </c>
      <c r="H235" s="35" t="s">
        <v>1165</v>
      </c>
      <c r="I235" s="32">
        <v>20467340</v>
      </c>
      <c r="J235" s="32">
        <v>35163470</v>
      </c>
      <c r="K235" s="32" t="s">
        <v>1214</v>
      </c>
      <c r="L235" s="36">
        <f t="shared" si="10"/>
        <v>0.41793742198935424</v>
      </c>
      <c r="M235" s="32"/>
      <c r="N235" s="32" t="s">
        <v>47</v>
      </c>
      <c r="O235" s="32"/>
      <c r="P235" s="37" t="s">
        <v>1215</v>
      </c>
      <c r="Q235" s="32"/>
      <c r="R235" s="32"/>
      <c r="S235" s="32"/>
      <c r="T235" s="32" t="s">
        <v>40</v>
      </c>
      <c r="U235" s="32" t="s">
        <v>42</v>
      </c>
      <c r="V235" s="32" t="s">
        <v>42</v>
      </c>
      <c r="W235" s="32" t="s">
        <v>42</v>
      </c>
      <c r="X235" s="32" t="s">
        <v>42</v>
      </c>
      <c r="Y235" s="32" t="s">
        <v>42</v>
      </c>
      <c r="Z235" s="32" t="s">
        <v>41</v>
      </c>
      <c r="AA235" s="32" t="s">
        <v>42</v>
      </c>
      <c r="AB235" s="39" t="s">
        <v>1216</v>
      </c>
      <c r="AC235" s="27"/>
      <c r="AD235" s="27"/>
      <c r="AE235" s="27"/>
      <c r="AF235" s="28" t="s">
        <v>1215</v>
      </c>
      <c r="AG235" s="28">
        <f t="shared" si="8"/>
        <v>2</v>
      </c>
      <c r="AH235" s="29" t="str">
        <f t="shared" si="9"/>
        <v>QS-090001</v>
      </c>
      <c r="AI235" s="28">
        <v>2011037043</v>
      </c>
      <c r="AJ235" s="30">
        <f>IFERROR(VLOOKUP($C235,#REF!,2,FALSE)*1000000000,0)+IFERROR(VLOOKUP($D235,#REF!,2,FALSE)*1000000,0)+IFERROR(VLOOKUP($E235,#REF!,2,FALSE)*1000,0)+IFERROR(VLOOKUP($F235,#REF!,2,FALSE),0)</f>
        <v>0</v>
      </c>
    </row>
    <row r="236" spans="1:36" s="28" customFormat="1" ht="27" customHeight="1" x14ac:dyDescent="0.15">
      <c r="A236" s="31" t="s">
        <v>32</v>
      </c>
      <c r="B236" s="32">
        <v>232</v>
      </c>
      <c r="C236" s="33" t="s">
        <v>654</v>
      </c>
      <c r="D236" s="33" t="s">
        <v>1217</v>
      </c>
      <c r="E236" s="34" t="s">
        <v>1163</v>
      </c>
      <c r="F236" s="32" t="s">
        <v>1212</v>
      </c>
      <c r="G236" s="33" t="s">
        <v>1218</v>
      </c>
      <c r="H236" s="35" t="s">
        <v>1219</v>
      </c>
      <c r="I236" s="32">
        <v>25270688</v>
      </c>
      <c r="J236" s="32">
        <v>38110368</v>
      </c>
      <c r="K236" s="32" t="s">
        <v>1220</v>
      </c>
      <c r="L236" s="36">
        <f t="shared" si="10"/>
        <v>0.33690779370065382</v>
      </c>
      <c r="M236" s="32"/>
      <c r="N236" s="32" t="s">
        <v>47</v>
      </c>
      <c r="O236" s="32"/>
      <c r="P236" s="37" t="s">
        <v>1221</v>
      </c>
      <c r="Q236" s="38" t="s">
        <v>105</v>
      </c>
      <c r="R236" s="32"/>
      <c r="S236" s="32"/>
      <c r="T236" s="32" t="s">
        <v>40</v>
      </c>
      <c r="U236" s="32" t="s">
        <v>42</v>
      </c>
      <c r="V236" s="32" t="s">
        <v>42</v>
      </c>
      <c r="W236" s="32" t="s">
        <v>42</v>
      </c>
      <c r="X236" s="32" t="s">
        <v>41</v>
      </c>
      <c r="Y236" s="32" t="s">
        <v>41</v>
      </c>
      <c r="Z236" s="32" t="s">
        <v>42</v>
      </c>
      <c r="AA236" s="32" t="s">
        <v>42</v>
      </c>
      <c r="AB236" s="39" t="s">
        <v>1222</v>
      </c>
      <c r="AC236" s="27"/>
      <c r="AD236" s="27"/>
      <c r="AE236" s="27"/>
      <c r="AF236" s="28" t="s">
        <v>1221</v>
      </c>
      <c r="AG236" s="28">
        <f t="shared" si="8"/>
        <v>2</v>
      </c>
      <c r="AH236" s="29" t="str">
        <f t="shared" si="9"/>
        <v>QS-100022</v>
      </c>
      <c r="AI236" s="28">
        <v>2011037043</v>
      </c>
      <c r="AJ236" s="30">
        <f>IFERROR(VLOOKUP($C236,#REF!,2,FALSE)*1000000000,0)+IFERROR(VLOOKUP($D236,#REF!,2,FALSE)*1000000,0)+IFERROR(VLOOKUP($E236,#REF!,2,FALSE)*1000,0)+IFERROR(VLOOKUP($F236,#REF!,2,FALSE),0)</f>
        <v>0</v>
      </c>
    </row>
    <row r="237" spans="1:36" s="28" customFormat="1" ht="27" customHeight="1" x14ac:dyDescent="0.15">
      <c r="A237" s="31" t="s">
        <v>32</v>
      </c>
      <c r="B237" s="32">
        <v>233</v>
      </c>
      <c r="C237" s="33" t="s">
        <v>654</v>
      </c>
      <c r="D237" s="33" t="s">
        <v>1217</v>
      </c>
      <c r="E237" s="34" t="s">
        <v>1163</v>
      </c>
      <c r="F237" s="32" t="s">
        <v>1212</v>
      </c>
      <c r="G237" s="33" t="s">
        <v>1223</v>
      </c>
      <c r="H237" s="35" t="s">
        <v>1224</v>
      </c>
      <c r="I237" s="32">
        <v>34548500</v>
      </c>
      <c r="J237" s="32">
        <v>249483900</v>
      </c>
      <c r="K237" s="32" t="s">
        <v>1225</v>
      </c>
      <c r="L237" s="36">
        <f t="shared" si="10"/>
        <v>0.86152012214014606</v>
      </c>
      <c r="M237" s="32"/>
      <c r="N237" s="32" t="s">
        <v>47</v>
      </c>
      <c r="O237" s="32"/>
      <c r="P237" s="37" t="s">
        <v>1226</v>
      </c>
      <c r="Q237" s="42" t="s">
        <v>1227</v>
      </c>
      <c r="R237" s="32"/>
      <c r="S237" s="32"/>
      <c r="T237" s="32" t="s">
        <v>40</v>
      </c>
      <c r="U237" s="32" t="s">
        <v>41</v>
      </c>
      <c r="V237" s="32" t="s">
        <v>41</v>
      </c>
      <c r="W237" s="32" t="s">
        <v>41</v>
      </c>
      <c r="X237" s="32" t="s">
        <v>42</v>
      </c>
      <c r="Y237" s="32" t="s">
        <v>41</v>
      </c>
      <c r="Z237" s="32" t="s">
        <v>41</v>
      </c>
      <c r="AA237" s="32" t="s">
        <v>41</v>
      </c>
      <c r="AB237" s="39" t="s">
        <v>1228</v>
      </c>
      <c r="AC237" s="27"/>
      <c r="AD237" s="27"/>
      <c r="AE237" s="27"/>
      <c r="AF237" s="28" t="s">
        <v>1226</v>
      </c>
      <c r="AG237" s="28">
        <f t="shared" si="8"/>
        <v>2</v>
      </c>
      <c r="AH237" s="29" t="str">
        <f t="shared" si="9"/>
        <v>QS-160049</v>
      </c>
      <c r="AI237" s="28">
        <v>2011037043</v>
      </c>
      <c r="AJ237" s="30">
        <f>IFERROR(VLOOKUP($C237,#REF!,2,FALSE)*1000000000,0)+IFERROR(VLOOKUP($D237,#REF!,2,FALSE)*1000000,0)+IFERROR(VLOOKUP($E237,#REF!,2,FALSE)*1000,0)+IFERROR(VLOOKUP($F237,#REF!,2,FALSE),0)</f>
        <v>0</v>
      </c>
    </row>
    <row r="238" spans="1:36" s="28" customFormat="1" ht="27" customHeight="1" x14ac:dyDescent="0.15">
      <c r="A238" s="31" t="s">
        <v>32</v>
      </c>
      <c r="B238" s="32">
        <v>234</v>
      </c>
      <c r="C238" s="33" t="s">
        <v>654</v>
      </c>
      <c r="D238" s="33" t="s">
        <v>1217</v>
      </c>
      <c r="E238" s="34" t="s">
        <v>1163</v>
      </c>
      <c r="F238" s="33" t="s">
        <v>1212</v>
      </c>
      <c r="G238" s="33" t="s">
        <v>1229</v>
      </c>
      <c r="H238" s="35" t="s">
        <v>1230</v>
      </c>
      <c r="I238" s="32">
        <v>42640800</v>
      </c>
      <c r="J238" s="32">
        <v>84587600</v>
      </c>
      <c r="K238" s="32" t="s">
        <v>1231</v>
      </c>
      <c r="L238" s="36">
        <f t="shared" si="10"/>
        <v>0.49589774387735319</v>
      </c>
      <c r="M238" s="32"/>
      <c r="N238" s="32" t="s">
        <v>47</v>
      </c>
      <c r="O238" s="32"/>
      <c r="P238" s="37" t="s">
        <v>1232</v>
      </c>
      <c r="Q238" s="38" t="s">
        <v>105</v>
      </c>
      <c r="R238" s="32" t="s">
        <v>130</v>
      </c>
      <c r="S238" s="32" t="s">
        <v>130</v>
      </c>
      <c r="T238" s="32" t="s">
        <v>158</v>
      </c>
      <c r="U238" s="32" t="s">
        <v>41</v>
      </c>
      <c r="V238" s="32" t="s">
        <v>75</v>
      </c>
      <c r="W238" s="32" t="s">
        <v>41</v>
      </c>
      <c r="X238" s="32" t="s">
        <v>41</v>
      </c>
      <c r="Y238" s="32" t="s">
        <v>41</v>
      </c>
      <c r="Z238" s="32" t="s">
        <v>42</v>
      </c>
      <c r="AA238" s="32" t="s">
        <v>41</v>
      </c>
      <c r="AB238" s="39" t="s">
        <v>1233</v>
      </c>
      <c r="AC238" s="27"/>
      <c r="AD238" s="27"/>
      <c r="AE238" s="27"/>
      <c r="AF238" s="28" t="s">
        <v>1232</v>
      </c>
      <c r="AG238" s="28">
        <f t="shared" si="8"/>
        <v>2</v>
      </c>
      <c r="AH238" s="29" t="str">
        <f t="shared" si="9"/>
        <v>QS-180012</v>
      </c>
      <c r="AI238" s="28">
        <v>2011037043</v>
      </c>
      <c r="AJ238" s="30">
        <f>IFERROR(VLOOKUP($C238,#REF!,2,FALSE)*1000000000,0)+IFERROR(VLOOKUP($D238,#REF!,2,FALSE)*1000000,0)+IFERROR(VLOOKUP($E238,#REF!,2,FALSE)*1000,0)+IFERROR(VLOOKUP($F238,#REF!,2,FALSE),0)</f>
        <v>0</v>
      </c>
    </row>
    <row r="239" spans="1:36" s="28" customFormat="1" ht="27" customHeight="1" x14ac:dyDescent="0.15">
      <c r="A239" s="31" t="s">
        <v>32</v>
      </c>
      <c r="B239" s="32">
        <v>235</v>
      </c>
      <c r="C239" s="33" t="s">
        <v>654</v>
      </c>
      <c r="D239" s="33" t="s">
        <v>1217</v>
      </c>
      <c r="E239" s="34" t="s">
        <v>1163</v>
      </c>
      <c r="F239" s="33" t="s">
        <v>1212</v>
      </c>
      <c r="G239" s="46" t="s">
        <v>1234</v>
      </c>
      <c r="H239" s="35" t="s">
        <v>1235</v>
      </c>
      <c r="I239" s="47">
        <v>15234376</v>
      </c>
      <c r="J239" s="47">
        <v>18612140</v>
      </c>
      <c r="K239" s="32" t="s">
        <v>1231</v>
      </c>
      <c r="L239" s="36">
        <f t="shared" si="10"/>
        <v>0.1814817640529246</v>
      </c>
      <c r="M239" s="32"/>
      <c r="N239" s="32" t="s">
        <v>47</v>
      </c>
      <c r="O239" s="32"/>
      <c r="P239" s="40" t="s">
        <v>1236</v>
      </c>
      <c r="Q239" s="38" t="s">
        <v>105</v>
      </c>
      <c r="R239" s="32"/>
      <c r="S239" s="32"/>
      <c r="T239" s="42" t="s">
        <v>40</v>
      </c>
      <c r="U239" s="42" t="s">
        <v>176</v>
      </c>
      <c r="V239" s="42" t="s">
        <v>176</v>
      </c>
      <c r="W239" s="42" t="s">
        <v>176</v>
      </c>
      <c r="X239" s="42" t="s">
        <v>176</v>
      </c>
      <c r="Y239" s="42" t="s">
        <v>176</v>
      </c>
      <c r="Z239" s="42" t="s">
        <v>175</v>
      </c>
      <c r="AA239" s="42" t="s">
        <v>176</v>
      </c>
      <c r="AB239" s="45" t="s">
        <v>1237</v>
      </c>
      <c r="AC239" s="27"/>
      <c r="AD239" s="27"/>
      <c r="AE239" s="27"/>
      <c r="AF239" s="28" t="s">
        <v>1236</v>
      </c>
      <c r="AG239" s="28">
        <f t="shared" si="8"/>
        <v>2</v>
      </c>
      <c r="AH239" s="29" t="str">
        <f t="shared" si="9"/>
        <v>QS-210009</v>
      </c>
      <c r="AJ239" s="30">
        <f>IFERROR(VLOOKUP($C239,#REF!,2,FALSE)*1000000000,0)+IFERROR(VLOOKUP($D239,#REF!,2,FALSE)*1000000,0)+IFERROR(VLOOKUP($E239,#REF!,2,FALSE)*1000,0)+IFERROR(VLOOKUP($F239,#REF!,2,FALSE),0)</f>
        <v>0</v>
      </c>
    </row>
    <row r="240" spans="1:36" s="28" customFormat="1" ht="27" customHeight="1" x14ac:dyDescent="0.15">
      <c r="A240" s="31" t="s">
        <v>32</v>
      </c>
      <c r="B240" s="32">
        <v>236</v>
      </c>
      <c r="C240" s="33" t="s">
        <v>654</v>
      </c>
      <c r="D240" s="33" t="s">
        <v>1217</v>
      </c>
      <c r="E240" s="34" t="s">
        <v>1163</v>
      </c>
      <c r="F240" s="33" t="s">
        <v>1212</v>
      </c>
      <c r="G240" s="46" t="s">
        <v>1238</v>
      </c>
      <c r="H240" s="35" t="s">
        <v>1235</v>
      </c>
      <c r="I240" s="47">
        <v>21347936</v>
      </c>
      <c r="J240" s="47">
        <v>24178700</v>
      </c>
      <c r="K240" s="32" t="s">
        <v>1231</v>
      </c>
      <c r="L240" s="36">
        <f t="shared" si="10"/>
        <v>0.11707676591380012</v>
      </c>
      <c r="M240" s="32"/>
      <c r="N240" s="32" t="s">
        <v>47</v>
      </c>
      <c r="O240" s="32"/>
      <c r="P240" s="40" t="s">
        <v>1239</v>
      </c>
      <c r="Q240" s="38" t="s">
        <v>105</v>
      </c>
      <c r="R240" s="32"/>
      <c r="S240" s="32"/>
      <c r="T240" s="42" t="s">
        <v>40</v>
      </c>
      <c r="U240" s="42" t="s">
        <v>176</v>
      </c>
      <c r="V240" s="42" t="s">
        <v>176</v>
      </c>
      <c r="W240" s="32" t="s">
        <v>42</v>
      </c>
      <c r="X240" s="42" t="s">
        <v>176</v>
      </c>
      <c r="Y240" s="42" t="s">
        <v>176</v>
      </c>
      <c r="Z240" s="42" t="s">
        <v>176</v>
      </c>
      <c r="AA240" s="42" t="s">
        <v>176</v>
      </c>
      <c r="AB240" s="45" t="s">
        <v>1240</v>
      </c>
      <c r="AC240" s="27"/>
      <c r="AD240" s="27"/>
      <c r="AE240" s="27"/>
      <c r="AF240" s="28" t="s">
        <v>1239</v>
      </c>
      <c r="AG240" s="28">
        <f t="shared" si="8"/>
        <v>2</v>
      </c>
      <c r="AH240" s="29" t="str">
        <f t="shared" si="9"/>
        <v>QS-190020</v>
      </c>
      <c r="AJ240" s="30">
        <f>IFERROR(VLOOKUP($C240,#REF!,2,FALSE)*1000000000,0)+IFERROR(VLOOKUP($D240,#REF!,2,FALSE)*1000000,0)+IFERROR(VLOOKUP($E240,#REF!,2,FALSE)*1000,0)+IFERROR(VLOOKUP($F240,#REF!,2,FALSE),0)</f>
        <v>0</v>
      </c>
    </row>
    <row r="241" spans="1:36" s="28" customFormat="1" ht="27" customHeight="1" x14ac:dyDescent="0.15">
      <c r="A241" s="31" t="s">
        <v>32</v>
      </c>
      <c r="B241" s="32">
        <v>237</v>
      </c>
      <c r="C241" s="33" t="s">
        <v>654</v>
      </c>
      <c r="D241" s="33" t="s">
        <v>1217</v>
      </c>
      <c r="E241" s="33" t="s">
        <v>1163</v>
      </c>
      <c r="F241" s="33" t="s">
        <v>1241</v>
      </c>
      <c r="G241" s="33" t="s">
        <v>1242</v>
      </c>
      <c r="H241" s="35" t="s">
        <v>1243</v>
      </c>
      <c r="I241" s="32">
        <v>35797434</v>
      </c>
      <c r="J241" s="32">
        <v>54635540.579999998</v>
      </c>
      <c r="K241" s="32" t="s">
        <v>1244</v>
      </c>
      <c r="L241" s="36">
        <f t="shared" si="10"/>
        <v>0.34479583033348649</v>
      </c>
      <c r="M241" s="32"/>
      <c r="N241" s="32" t="s">
        <v>47</v>
      </c>
      <c r="O241" s="32"/>
      <c r="P241" s="37" t="s">
        <v>1245</v>
      </c>
      <c r="Q241" s="38" t="s">
        <v>105</v>
      </c>
      <c r="R241" s="32"/>
      <c r="S241" s="32"/>
      <c r="T241" s="32" t="s">
        <v>40</v>
      </c>
      <c r="U241" s="32" t="s">
        <v>41</v>
      </c>
      <c r="V241" s="32" t="s">
        <v>75</v>
      </c>
      <c r="W241" s="32" t="s">
        <v>42</v>
      </c>
      <c r="X241" s="32" t="s">
        <v>42</v>
      </c>
      <c r="Y241" s="32" t="s">
        <v>42</v>
      </c>
      <c r="Z241" s="32" t="s">
        <v>42</v>
      </c>
      <c r="AA241" s="32" t="s">
        <v>41</v>
      </c>
      <c r="AB241" s="39" t="s">
        <v>1246</v>
      </c>
      <c r="AC241" s="27"/>
      <c r="AD241" s="27"/>
      <c r="AE241" s="27"/>
      <c r="AF241" s="28" t="s">
        <v>1245</v>
      </c>
      <c r="AG241" s="28">
        <f t="shared" si="8"/>
        <v>2</v>
      </c>
      <c r="AH241" s="29" t="str">
        <f t="shared" si="9"/>
        <v>SK-100012</v>
      </c>
      <c r="AI241" s="28">
        <v>2011037044</v>
      </c>
      <c r="AJ241" s="30">
        <f>IFERROR(VLOOKUP($C241,#REF!,2,FALSE)*1000000000,0)+IFERROR(VLOOKUP($D241,#REF!,2,FALSE)*1000000,0)+IFERROR(VLOOKUP($E241,#REF!,2,FALSE)*1000,0)+IFERROR(VLOOKUP($F241,#REF!,2,FALSE),0)</f>
        <v>0</v>
      </c>
    </row>
    <row r="242" spans="1:36" s="28" customFormat="1" ht="27" customHeight="1" x14ac:dyDescent="0.15">
      <c r="A242" s="31" t="s">
        <v>32</v>
      </c>
      <c r="B242" s="32">
        <v>238</v>
      </c>
      <c r="C242" s="33" t="s">
        <v>654</v>
      </c>
      <c r="D242" s="33" t="s">
        <v>1217</v>
      </c>
      <c r="E242" s="34" t="s">
        <v>1163</v>
      </c>
      <c r="F242" s="33" t="s">
        <v>1241</v>
      </c>
      <c r="G242" s="33" t="s">
        <v>1247</v>
      </c>
      <c r="H242" s="35" t="s">
        <v>1248</v>
      </c>
      <c r="I242" s="32">
        <v>13615410</v>
      </c>
      <c r="J242" s="32">
        <v>14273186</v>
      </c>
      <c r="K242" s="32" t="s">
        <v>1249</v>
      </c>
      <c r="L242" s="36">
        <f t="shared" si="10"/>
        <v>4.6084735391243359E-2</v>
      </c>
      <c r="M242" s="32"/>
      <c r="N242" s="32" t="s">
        <v>47</v>
      </c>
      <c r="O242" s="32"/>
      <c r="P242" s="37" t="s">
        <v>1250</v>
      </c>
      <c r="Q242" s="38" t="s">
        <v>130</v>
      </c>
      <c r="R242" s="32" t="s">
        <v>130</v>
      </c>
      <c r="S242" s="32" t="s">
        <v>130</v>
      </c>
      <c r="T242" s="32" t="s">
        <v>158</v>
      </c>
      <c r="U242" s="32" t="s">
        <v>42</v>
      </c>
      <c r="V242" s="32" t="s">
        <v>41</v>
      </c>
      <c r="W242" s="32" t="s">
        <v>42</v>
      </c>
      <c r="X242" s="32" t="s">
        <v>42</v>
      </c>
      <c r="Y242" s="32" t="s">
        <v>41</v>
      </c>
      <c r="Z242" s="32" t="s">
        <v>42</v>
      </c>
      <c r="AA242" s="32" t="s">
        <v>42</v>
      </c>
      <c r="AB242" s="39" t="s">
        <v>1251</v>
      </c>
      <c r="AC242" s="27"/>
      <c r="AD242" s="27"/>
      <c r="AE242" s="27"/>
      <c r="AF242" s="28" t="s">
        <v>1250</v>
      </c>
      <c r="AG242" s="28">
        <f t="shared" si="8"/>
        <v>2</v>
      </c>
      <c r="AH242" s="29" t="str">
        <f t="shared" si="9"/>
        <v>HR-140015</v>
      </c>
      <c r="AI242" s="28">
        <v>2011037044</v>
      </c>
      <c r="AJ242" s="30">
        <f>IFERROR(VLOOKUP($C242,#REF!,2,FALSE)*1000000000,0)+IFERROR(VLOOKUP($D242,#REF!,2,FALSE)*1000000,0)+IFERROR(VLOOKUP($E242,#REF!,2,FALSE)*1000,0)+IFERROR(VLOOKUP($F242,#REF!,2,FALSE),0)</f>
        <v>0</v>
      </c>
    </row>
    <row r="243" spans="1:36" s="28" customFormat="1" ht="27" customHeight="1" x14ac:dyDescent="0.15">
      <c r="A243" s="31" t="s">
        <v>32</v>
      </c>
      <c r="B243" s="32">
        <v>239</v>
      </c>
      <c r="C243" s="33" t="s">
        <v>654</v>
      </c>
      <c r="D243" s="33" t="s">
        <v>1217</v>
      </c>
      <c r="E243" s="34" t="s">
        <v>1163</v>
      </c>
      <c r="F243" s="33" t="s">
        <v>1241</v>
      </c>
      <c r="G243" s="33" t="s">
        <v>1252</v>
      </c>
      <c r="H243" s="35" t="s">
        <v>1253</v>
      </c>
      <c r="I243" s="32">
        <v>29486010</v>
      </c>
      <c r="J243" s="32">
        <v>54656958.899999999</v>
      </c>
      <c r="K243" s="32" t="s">
        <v>378</v>
      </c>
      <c r="L243" s="36">
        <f t="shared" si="10"/>
        <v>0.46052596790195732</v>
      </c>
      <c r="M243" s="32"/>
      <c r="N243" s="32" t="s">
        <v>47</v>
      </c>
      <c r="O243" s="32"/>
      <c r="P243" s="37" t="s">
        <v>1254</v>
      </c>
      <c r="Q243" s="38" t="s">
        <v>105</v>
      </c>
      <c r="R243" s="32"/>
      <c r="S243" s="32"/>
      <c r="T243" s="32" t="s">
        <v>158</v>
      </c>
      <c r="U243" s="42" t="s">
        <v>176</v>
      </c>
      <c r="V243" s="42" t="s">
        <v>176</v>
      </c>
      <c r="W243" s="42" t="s">
        <v>176</v>
      </c>
      <c r="X243" s="42" t="s">
        <v>176</v>
      </c>
      <c r="Y243" s="42" t="s">
        <v>175</v>
      </c>
      <c r="Z243" s="42" t="s">
        <v>176</v>
      </c>
      <c r="AA243" s="42" t="s">
        <v>176</v>
      </c>
      <c r="AB243" s="45" t="s">
        <v>1255</v>
      </c>
      <c r="AC243" s="27"/>
      <c r="AD243" s="27"/>
      <c r="AE243" s="27"/>
      <c r="AF243" s="28" t="s">
        <v>1254</v>
      </c>
      <c r="AG243" s="28">
        <f t="shared" si="8"/>
        <v>2</v>
      </c>
      <c r="AH243" s="29" t="str">
        <f t="shared" si="9"/>
        <v>KT-160120</v>
      </c>
      <c r="AJ243" s="30">
        <f>IFERROR(VLOOKUP($C243,#REF!,2,FALSE)*1000000000,0)+IFERROR(VLOOKUP($D243,#REF!,2,FALSE)*1000000,0)+IFERROR(VLOOKUP($E243,#REF!,2,FALSE)*1000,0)+IFERROR(VLOOKUP($F243,#REF!,2,FALSE),0)</f>
        <v>0</v>
      </c>
    </row>
    <row r="244" spans="1:36" s="28" customFormat="1" ht="27" customHeight="1" x14ac:dyDescent="0.15">
      <c r="A244" s="31" t="s">
        <v>32</v>
      </c>
      <c r="B244" s="32">
        <v>240</v>
      </c>
      <c r="C244" s="33" t="s">
        <v>654</v>
      </c>
      <c r="D244" s="33" t="s">
        <v>1217</v>
      </c>
      <c r="E244" s="34" t="s">
        <v>1163</v>
      </c>
      <c r="F244" s="33" t="s">
        <v>1241</v>
      </c>
      <c r="G244" t="s">
        <v>1256</v>
      </c>
      <c r="H244" s="35" t="s">
        <v>1257</v>
      </c>
      <c r="I244" s="53">
        <v>58664590.68</v>
      </c>
      <c r="J244" s="48">
        <v>98518228.900000006</v>
      </c>
      <c r="K244" s="32" t="s">
        <v>378</v>
      </c>
      <c r="L244" s="36">
        <f t="shared" si="10"/>
        <v>0.40453059971726724</v>
      </c>
      <c r="M244" s="32"/>
      <c r="N244" s="32" t="s">
        <v>47</v>
      </c>
      <c r="O244" s="32"/>
      <c r="P244" s="40" t="s">
        <v>1258</v>
      </c>
      <c r="Q244" s="38" t="s">
        <v>105</v>
      </c>
      <c r="R244" s="32"/>
      <c r="S244" s="32"/>
      <c r="T244" s="32" t="s">
        <v>158</v>
      </c>
      <c r="U244" s="42" t="s">
        <v>176</v>
      </c>
      <c r="V244" s="42" t="s">
        <v>176</v>
      </c>
      <c r="W244" s="42" t="s">
        <v>176</v>
      </c>
      <c r="X244" s="42" t="s">
        <v>176</v>
      </c>
      <c r="Y244" s="42" t="s">
        <v>176</v>
      </c>
      <c r="Z244" s="42" t="s">
        <v>176</v>
      </c>
      <c r="AA244" s="42" t="s">
        <v>176</v>
      </c>
      <c r="AB244" s="45" t="s">
        <v>1259</v>
      </c>
      <c r="AC244" s="27"/>
      <c r="AD244" s="27"/>
      <c r="AE244" s="27"/>
      <c r="AF244" s="28" t="s">
        <v>1258</v>
      </c>
      <c r="AG244" s="28">
        <f t="shared" si="8"/>
        <v>2</v>
      </c>
      <c r="AH244" s="29" t="str">
        <f t="shared" si="9"/>
        <v>KT-170003</v>
      </c>
      <c r="AJ244" s="30">
        <f>IFERROR(VLOOKUP($C244,#REF!,2,FALSE)*1000000000,0)+IFERROR(VLOOKUP($D244,#REF!,2,FALSE)*1000000,0)+IFERROR(VLOOKUP($E244,#REF!,2,FALSE)*1000,0)+IFERROR(VLOOKUP($F244,#REF!,2,FALSE),0)</f>
        <v>0</v>
      </c>
    </row>
    <row r="245" spans="1:36" s="28" customFormat="1" ht="27" customHeight="1" x14ac:dyDescent="0.15">
      <c r="A245" s="31" t="s">
        <v>32</v>
      </c>
      <c r="B245" s="32">
        <v>241</v>
      </c>
      <c r="C245" s="33" t="s">
        <v>654</v>
      </c>
      <c r="D245" s="33" t="s">
        <v>1217</v>
      </c>
      <c r="E245" s="41" t="s">
        <v>1260</v>
      </c>
      <c r="F245" s="32" t="s">
        <v>387</v>
      </c>
      <c r="G245" s="33" t="s">
        <v>1261</v>
      </c>
      <c r="H245" s="35" t="s">
        <v>1262</v>
      </c>
      <c r="I245" s="47">
        <v>23260000</v>
      </c>
      <c r="J245" s="47">
        <v>38970000</v>
      </c>
      <c r="K245" s="42" t="s">
        <v>1263</v>
      </c>
      <c r="L245" s="36">
        <f t="shared" si="10"/>
        <v>0.40313061329227606</v>
      </c>
      <c r="M245" s="32"/>
      <c r="N245" s="32" t="s">
        <v>47</v>
      </c>
      <c r="O245" s="32"/>
      <c r="P245" s="40" t="s">
        <v>1264</v>
      </c>
      <c r="Q245" s="32" t="s">
        <v>130</v>
      </c>
      <c r="R245" s="32" t="s">
        <v>158</v>
      </c>
      <c r="S245" s="32"/>
      <c r="T245" s="32" t="s">
        <v>715</v>
      </c>
      <c r="U245" s="32" t="s">
        <v>509</v>
      </c>
      <c r="V245" s="32" t="s">
        <v>509</v>
      </c>
      <c r="W245" s="32" t="s">
        <v>509</v>
      </c>
      <c r="X245" s="32" t="s">
        <v>509</v>
      </c>
      <c r="Y245" s="32" t="s">
        <v>509</v>
      </c>
      <c r="Z245" s="32" t="s">
        <v>509</v>
      </c>
      <c r="AA245" s="32" t="s">
        <v>509</v>
      </c>
      <c r="AB245" s="39" t="s">
        <v>1265</v>
      </c>
      <c r="AC245" s="27"/>
      <c r="AD245" s="27"/>
      <c r="AE245" s="27"/>
      <c r="AF245" s="28" t="s">
        <v>1266</v>
      </c>
      <c r="AG245" s="28">
        <f t="shared" si="8"/>
        <v>2</v>
      </c>
      <c r="AH245" s="29" t="str">
        <f t="shared" si="9"/>
        <v>KT-150002</v>
      </c>
      <c r="AI245" s="28">
        <v>2011037253</v>
      </c>
      <c r="AJ245" s="30">
        <f>IFERROR(VLOOKUP($C245,#REF!,2,FALSE)*1000000000,0)+IFERROR(VLOOKUP($D245,#REF!,2,FALSE)*1000000,0)+IFERROR(VLOOKUP($E245,#REF!,2,FALSE)*1000,0)+IFERROR(VLOOKUP($F245,#REF!,2,FALSE),0)</f>
        <v>0</v>
      </c>
    </row>
    <row r="246" spans="1:36" s="28" customFormat="1" ht="27" customHeight="1" x14ac:dyDescent="0.15">
      <c r="A246" s="31" t="s">
        <v>32</v>
      </c>
      <c r="B246" s="32">
        <v>242</v>
      </c>
      <c r="C246" s="33" t="s">
        <v>654</v>
      </c>
      <c r="D246" s="33" t="s">
        <v>1217</v>
      </c>
      <c r="E246" s="34" t="s">
        <v>470</v>
      </c>
      <c r="F246" s="32" t="s">
        <v>504</v>
      </c>
      <c r="G246" s="33" t="s">
        <v>1267</v>
      </c>
      <c r="H246" s="35" t="s">
        <v>1268</v>
      </c>
      <c r="I246" s="32">
        <v>7261</v>
      </c>
      <c r="J246" s="32">
        <v>5788</v>
      </c>
      <c r="K246" s="32" t="s">
        <v>1231</v>
      </c>
      <c r="L246" s="36">
        <f t="shared" si="10"/>
        <v>-0.25449205252246032</v>
      </c>
      <c r="M246" s="32"/>
      <c r="N246" s="32" t="s">
        <v>47</v>
      </c>
      <c r="O246" s="32"/>
      <c r="P246" s="37" t="s">
        <v>1269</v>
      </c>
      <c r="Q246" s="32" t="s">
        <v>130</v>
      </c>
      <c r="R246" s="32"/>
      <c r="S246" s="32"/>
      <c r="T246" s="32" t="s">
        <v>40</v>
      </c>
      <c r="U246" s="32" t="s">
        <v>42</v>
      </c>
      <c r="V246" s="32" t="s">
        <v>509</v>
      </c>
      <c r="W246" s="32" t="s">
        <v>41</v>
      </c>
      <c r="X246" s="32" t="s">
        <v>509</v>
      </c>
      <c r="Y246" s="32" t="s">
        <v>41</v>
      </c>
      <c r="Z246" s="32" t="s">
        <v>509</v>
      </c>
      <c r="AA246" s="32" t="s">
        <v>42</v>
      </c>
      <c r="AB246" s="39" t="s">
        <v>1270</v>
      </c>
      <c r="AC246" s="27"/>
      <c r="AD246" s="27"/>
      <c r="AE246" s="27"/>
      <c r="AF246" s="28" t="s">
        <v>1269</v>
      </c>
      <c r="AG246" s="28">
        <f t="shared" si="8"/>
        <v>2</v>
      </c>
      <c r="AH246" s="29" t="str">
        <f t="shared" si="9"/>
        <v>TH-160004</v>
      </c>
      <c r="AI246" s="28">
        <v>2011350252</v>
      </c>
      <c r="AJ246" s="30">
        <f>IFERROR(VLOOKUP($C246,#REF!,2,FALSE)*1000000000,0)+IFERROR(VLOOKUP($D246,#REF!,2,FALSE)*1000000,0)+IFERROR(VLOOKUP($E246,#REF!,2,FALSE)*1000,0)+IFERROR(VLOOKUP($F246,#REF!,2,FALSE),0)</f>
        <v>0</v>
      </c>
    </row>
    <row r="247" spans="1:36" s="28" customFormat="1" ht="27" customHeight="1" x14ac:dyDescent="0.15">
      <c r="A247" s="31" t="s">
        <v>32</v>
      </c>
      <c r="B247" s="32">
        <v>243</v>
      </c>
      <c r="C247" s="33" t="s">
        <v>654</v>
      </c>
      <c r="D247" s="33" t="s">
        <v>1217</v>
      </c>
      <c r="E247" s="34" t="s">
        <v>470</v>
      </c>
      <c r="F247" s="32" t="s">
        <v>504</v>
      </c>
      <c r="G247" s="33" t="s">
        <v>1271</v>
      </c>
      <c r="H247" s="35" t="s">
        <v>1201</v>
      </c>
      <c r="I247" s="32">
        <v>435450</v>
      </c>
      <c r="J247" s="32">
        <v>377736</v>
      </c>
      <c r="K247" s="42" t="s">
        <v>1272</v>
      </c>
      <c r="L247" s="36">
        <f t="shared" si="10"/>
        <v>-0.15278924963466545</v>
      </c>
      <c r="M247" s="32"/>
      <c r="N247" s="32" t="s">
        <v>47</v>
      </c>
      <c r="O247" s="32"/>
      <c r="P247" s="37" t="s">
        <v>1273</v>
      </c>
      <c r="Q247" s="32"/>
      <c r="R247" s="32"/>
      <c r="S247" s="32"/>
      <c r="T247" s="32" t="s">
        <v>40</v>
      </c>
      <c r="U247" s="42" t="s">
        <v>174</v>
      </c>
      <c r="V247" s="32" t="s">
        <v>509</v>
      </c>
      <c r="W247" s="32" t="s">
        <v>509</v>
      </c>
      <c r="X247" s="32" t="s">
        <v>509</v>
      </c>
      <c r="Y247" s="42" t="s">
        <v>176</v>
      </c>
      <c r="Z247" s="32" t="s">
        <v>509</v>
      </c>
      <c r="AA247" s="42" t="s">
        <v>175</v>
      </c>
      <c r="AB247" s="45" t="s">
        <v>1274</v>
      </c>
      <c r="AC247" s="27"/>
      <c r="AD247" s="27"/>
      <c r="AE247" s="27"/>
      <c r="AF247" s="28" t="s">
        <v>1273</v>
      </c>
      <c r="AG247" s="28">
        <f t="shared" si="8"/>
        <v>2</v>
      </c>
      <c r="AH247" s="29" t="str">
        <f t="shared" si="9"/>
        <v>KK-190005</v>
      </c>
      <c r="AJ247" s="30">
        <f>IFERROR(VLOOKUP($C247,#REF!,2,FALSE)*1000000000,0)+IFERROR(VLOOKUP($D247,#REF!,2,FALSE)*1000000,0)+IFERROR(VLOOKUP($E247,#REF!,2,FALSE)*1000,0)+IFERROR(VLOOKUP($F247,#REF!,2,FALSE),0)</f>
        <v>0</v>
      </c>
    </row>
    <row r="248" spans="1:36" s="28" customFormat="1" ht="27" customHeight="1" x14ac:dyDescent="0.15">
      <c r="A248" s="31" t="s">
        <v>32</v>
      </c>
      <c r="B248" s="32">
        <v>244</v>
      </c>
      <c r="C248" s="33" t="s">
        <v>654</v>
      </c>
      <c r="D248" s="33" t="s">
        <v>1217</v>
      </c>
      <c r="E248" s="33" t="s">
        <v>470</v>
      </c>
      <c r="F248" s="33" t="s">
        <v>387</v>
      </c>
      <c r="G248" s="33" t="s">
        <v>1275</v>
      </c>
      <c r="H248" s="33" t="s">
        <v>1276</v>
      </c>
      <c r="I248" s="32">
        <v>995420</v>
      </c>
      <c r="J248" s="32">
        <v>438700</v>
      </c>
      <c r="K248" s="32" t="s">
        <v>1277</v>
      </c>
      <c r="L248" s="43">
        <f t="shared" si="10"/>
        <v>-1.2690221107818553</v>
      </c>
      <c r="M248" s="32"/>
      <c r="N248" s="32" t="s">
        <v>47</v>
      </c>
      <c r="O248" s="32"/>
      <c r="P248" s="37" t="s">
        <v>1278</v>
      </c>
      <c r="Q248" s="32" t="s">
        <v>105</v>
      </c>
      <c r="R248" s="32"/>
      <c r="S248" s="32"/>
      <c r="T248" s="32" t="s">
        <v>40</v>
      </c>
      <c r="U248" s="42" t="s">
        <v>74</v>
      </c>
      <c r="V248" s="42" t="s">
        <v>41</v>
      </c>
      <c r="W248" s="42" t="s">
        <v>41</v>
      </c>
      <c r="X248" s="42" t="s">
        <v>41</v>
      </c>
      <c r="Y248" s="42" t="s">
        <v>41</v>
      </c>
      <c r="Z248" s="42" t="s">
        <v>42</v>
      </c>
      <c r="AA248" s="42" t="s">
        <v>41</v>
      </c>
      <c r="AB248" s="45" t="s">
        <v>1279</v>
      </c>
      <c r="AC248" s="27"/>
      <c r="AD248" s="27"/>
      <c r="AE248" s="27"/>
      <c r="AF248" s="28" t="s">
        <v>1278</v>
      </c>
      <c r="AG248" s="28">
        <f t="shared" si="8"/>
        <v>2</v>
      </c>
      <c r="AH248" s="29" t="str">
        <f t="shared" si="9"/>
        <v>CG-120020</v>
      </c>
      <c r="AI248" s="28">
        <v>2011350253</v>
      </c>
      <c r="AJ248" s="30">
        <f>IFERROR(VLOOKUP($C248,#REF!,2,FALSE)*1000000000,0)+IFERROR(VLOOKUP($D248,#REF!,2,FALSE)*1000000,0)+IFERROR(VLOOKUP($E248,#REF!,2,FALSE)*1000,0)+IFERROR(VLOOKUP($F248,#REF!,2,FALSE),0)</f>
        <v>0</v>
      </c>
    </row>
    <row r="249" spans="1:36" s="28" customFormat="1" ht="27" customHeight="1" x14ac:dyDescent="0.15">
      <c r="A249" s="31" t="s">
        <v>32</v>
      </c>
      <c r="B249" s="32">
        <v>245</v>
      </c>
      <c r="C249" s="33" t="s">
        <v>654</v>
      </c>
      <c r="D249" s="33" t="s">
        <v>1280</v>
      </c>
      <c r="E249" s="34" t="s">
        <v>1281</v>
      </c>
      <c r="F249" s="32" t="s">
        <v>1282</v>
      </c>
      <c r="G249" s="33" t="s">
        <v>1283</v>
      </c>
      <c r="H249" s="35" t="s">
        <v>1284</v>
      </c>
      <c r="I249" s="32">
        <v>6180</v>
      </c>
      <c r="J249" s="32">
        <v>10480</v>
      </c>
      <c r="K249" s="32" t="s">
        <v>1285</v>
      </c>
      <c r="L249" s="36">
        <f t="shared" si="10"/>
        <v>0.41030534351145043</v>
      </c>
      <c r="M249" s="32"/>
      <c r="N249" s="32" t="s">
        <v>47</v>
      </c>
      <c r="O249" s="32"/>
      <c r="P249" s="40" t="s">
        <v>1286</v>
      </c>
      <c r="Q249" s="38" t="s">
        <v>130</v>
      </c>
      <c r="R249" s="32"/>
      <c r="S249" s="32"/>
      <c r="T249" s="32" t="s">
        <v>40</v>
      </c>
      <c r="U249" s="32" t="s">
        <v>509</v>
      </c>
      <c r="V249" s="32" t="s">
        <v>509</v>
      </c>
      <c r="W249" s="32" t="s">
        <v>509</v>
      </c>
      <c r="X249" s="32" t="s">
        <v>509</v>
      </c>
      <c r="Y249" s="32" t="s">
        <v>509</v>
      </c>
      <c r="Z249" s="32" t="s">
        <v>509</v>
      </c>
      <c r="AA249" s="32" t="s">
        <v>509</v>
      </c>
      <c r="AB249" s="39" t="s">
        <v>1287</v>
      </c>
      <c r="AC249" s="27"/>
      <c r="AD249" s="27"/>
      <c r="AE249" s="27"/>
      <c r="AF249" s="28" t="s">
        <v>1288</v>
      </c>
      <c r="AG249" s="28">
        <f t="shared" si="8"/>
        <v>2</v>
      </c>
      <c r="AH249" s="29" t="str">
        <f t="shared" si="9"/>
        <v>KT-160095</v>
      </c>
      <c r="AI249" s="28">
        <v>2012038047</v>
      </c>
      <c r="AJ249" s="30">
        <f>IFERROR(VLOOKUP($C249,#REF!,2,FALSE)*1000000000,0)+IFERROR(VLOOKUP($D249,#REF!,2,FALSE)*1000000,0)+IFERROR(VLOOKUP($E249,#REF!,2,FALSE)*1000,0)+IFERROR(VLOOKUP($F249,#REF!,2,FALSE),0)</f>
        <v>0</v>
      </c>
    </row>
    <row r="250" spans="1:36" s="28" customFormat="1" ht="27" customHeight="1" x14ac:dyDescent="0.15">
      <c r="A250" s="31" t="s">
        <v>32</v>
      </c>
      <c r="B250" s="32">
        <v>246</v>
      </c>
      <c r="C250" s="33" t="s">
        <v>654</v>
      </c>
      <c r="D250" s="33" t="s">
        <v>1289</v>
      </c>
      <c r="E250" s="34" t="s">
        <v>1290</v>
      </c>
      <c r="F250" s="32"/>
      <c r="G250" s="33" t="s">
        <v>1291</v>
      </c>
      <c r="H250" s="35" t="s">
        <v>1292</v>
      </c>
      <c r="I250" s="32">
        <v>1666664.45</v>
      </c>
      <c r="J250" s="32">
        <v>2115904.25</v>
      </c>
      <c r="K250" s="32" t="s">
        <v>1293</v>
      </c>
      <c r="L250" s="36">
        <f t="shared" si="10"/>
        <v>0.21231575105537037</v>
      </c>
      <c r="M250" s="32"/>
      <c r="N250" s="32" t="s">
        <v>47</v>
      </c>
      <c r="O250" s="32"/>
      <c r="P250" s="37" t="s">
        <v>1294</v>
      </c>
      <c r="Q250" s="32"/>
      <c r="R250" s="32"/>
      <c r="S250" s="32"/>
      <c r="T250" s="32" t="s">
        <v>40</v>
      </c>
      <c r="U250" s="32" t="s">
        <v>41</v>
      </c>
      <c r="V250" s="32" t="s">
        <v>41</v>
      </c>
      <c r="W250" s="32" t="s">
        <v>42</v>
      </c>
      <c r="X250" s="32" t="s">
        <v>42</v>
      </c>
      <c r="Y250" s="32" t="s">
        <v>41</v>
      </c>
      <c r="Z250" s="32" t="s">
        <v>42</v>
      </c>
      <c r="AA250" s="32" t="s">
        <v>42</v>
      </c>
      <c r="AB250" s="39" t="s">
        <v>1295</v>
      </c>
      <c r="AC250" s="27"/>
      <c r="AD250" s="27"/>
      <c r="AE250" s="27"/>
      <c r="AF250" s="28" t="s">
        <v>1294</v>
      </c>
      <c r="AG250" s="28">
        <f t="shared" si="8"/>
        <v>2</v>
      </c>
      <c r="AH250" s="29" t="str">
        <f t="shared" si="9"/>
        <v>HR-120021</v>
      </c>
      <c r="AI250" s="28">
        <v>2013040000</v>
      </c>
      <c r="AJ250" s="30">
        <f>IFERROR(VLOOKUP($C250,#REF!,2,FALSE)*1000000000,0)+IFERROR(VLOOKUP($D250,#REF!,2,FALSE)*1000000,0)+IFERROR(VLOOKUP($E250,#REF!,2,FALSE)*1000,0)+IFERROR(VLOOKUP($F250,#REF!,2,FALSE),0)</f>
        <v>0</v>
      </c>
    </row>
    <row r="251" spans="1:36" s="28" customFormat="1" ht="27" customHeight="1" x14ac:dyDescent="0.15">
      <c r="A251" s="31" t="s">
        <v>32</v>
      </c>
      <c r="B251" s="32">
        <v>247</v>
      </c>
      <c r="C251" s="33" t="s">
        <v>654</v>
      </c>
      <c r="D251" s="33" t="s">
        <v>1289</v>
      </c>
      <c r="E251" s="32" t="s">
        <v>1290</v>
      </c>
      <c r="F251" s="32"/>
      <c r="G251" s="33" t="s">
        <v>1296</v>
      </c>
      <c r="H251" s="35" t="s">
        <v>1297</v>
      </c>
      <c r="I251" s="32">
        <v>153200</v>
      </c>
      <c r="J251" s="32">
        <v>184700</v>
      </c>
      <c r="K251" s="32" t="s">
        <v>478</v>
      </c>
      <c r="L251" s="36">
        <f t="shared" si="10"/>
        <v>0.17054683270167836</v>
      </c>
      <c r="M251" s="32"/>
      <c r="N251" s="32" t="s">
        <v>47</v>
      </c>
      <c r="O251" s="32"/>
      <c r="P251" s="37" t="s">
        <v>1298</v>
      </c>
      <c r="Q251" s="32"/>
      <c r="R251" s="32"/>
      <c r="S251" s="32"/>
      <c r="T251" s="32" t="s">
        <v>40</v>
      </c>
      <c r="U251" s="32" t="s">
        <v>41</v>
      </c>
      <c r="V251" s="32" t="s">
        <v>41</v>
      </c>
      <c r="W251" s="32" t="s">
        <v>42</v>
      </c>
      <c r="X251" s="32" t="s">
        <v>42</v>
      </c>
      <c r="Y251" s="32" t="s">
        <v>41</v>
      </c>
      <c r="Z251" s="32" t="s">
        <v>42</v>
      </c>
      <c r="AA251" s="32" t="s">
        <v>42</v>
      </c>
      <c r="AB251" s="39" t="s">
        <v>1299</v>
      </c>
      <c r="AC251" s="27"/>
      <c r="AD251" s="27"/>
      <c r="AE251" s="27"/>
      <c r="AF251" s="28" t="s">
        <v>1298</v>
      </c>
      <c r="AG251" s="28">
        <f t="shared" si="8"/>
        <v>2</v>
      </c>
      <c r="AH251" s="29" t="str">
        <f t="shared" si="9"/>
        <v>KT-140109</v>
      </c>
      <c r="AI251" s="28">
        <v>2013040000</v>
      </c>
      <c r="AJ251" s="30">
        <f>IFERROR(VLOOKUP($C251,#REF!,2,FALSE)*1000000000,0)+IFERROR(VLOOKUP($D251,#REF!,2,FALSE)*1000000,0)+IFERROR(VLOOKUP($E251,#REF!,2,FALSE)*1000,0)+IFERROR(VLOOKUP($F251,#REF!,2,FALSE),0)</f>
        <v>0</v>
      </c>
    </row>
    <row r="252" spans="1:36" s="28" customFormat="1" ht="27" customHeight="1" x14ac:dyDescent="0.15">
      <c r="A252" s="31" t="s">
        <v>32</v>
      </c>
      <c r="B252" s="32">
        <v>248</v>
      </c>
      <c r="C252" s="33" t="s">
        <v>654</v>
      </c>
      <c r="D252" s="33" t="s">
        <v>1289</v>
      </c>
      <c r="E252" s="32" t="s">
        <v>1290</v>
      </c>
      <c r="F252" s="32"/>
      <c r="G252" s="33" t="s">
        <v>1300</v>
      </c>
      <c r="H252" s="35" t="s">
        <v>1301</v>
      </c>
      <c r="I252" s="32">
        <v>238000</v>
      </c>
      <c r="J252" s="32">
        <v>182000</v>
      </c>
      <c r="K252" s="32" t="s">
        <v>1302</v>
      </c>
      <c r="L252" s="36">
        <f t="shared" si="10"/>
        <v>-0.30769230769230771</v>
      </c>
      <c r="M252" s="32"/>
      <c r="N252" s="32" t="s">
        <v>47</v>
      </c>
      <c r="O252" s="32"/>
      <c r="P252" s="37" t="s">
        <v>1303</v>
      </c>
      <c r="Q252" s="32"/>
      <c r="R252" s="32"/>
      <c r="S252" s="32"/>
      <c r="T252" s="32" t="s">
        <v>40</v>
      </c>
      <c r="U252" s="32" t="s">
        <v>74</v>
      </c>
      <c r="V252" s="32" t="s">
        <v>42</v>
      </c>
      <c r="W252" s="32" t="s">
        <v>42</v>
      </c>
      <c r="X252" s="32" t="s">
        <v>42</v>
      </c>
      <c r="Y252" s="32" t="s">
        <v>42</v>
      </c>
      <c r="Z252" s="32" t="s">
        <v>42</v>
      </c>
      <c r="AA252" s="32" t="s">
        <v>42</v>
      </c>
      <c r="AB252" s="39" t="s">
        <v>1304</v>
      </c>
      <c r="AC252" s="27"/>
      <c r="AD252" s="27"/>
      <c r="AE252" s="27"/>
      <c r="AF252" s="28" t="s">
        <v>1303</v>
      </c>
      <c r="AG252" s="28">
        <f t="shared" si="8"/>
        <v>2</v>
      </c>
      <c r="AH252" s="29" t="str">
        <f t="shared" si="9"/>
        <v>QS-100009</v>
      </c>
      <c r="AI252" s="28">
        <v>2013040000</v>
      </c>
      <c r="AJ252" s="30">
        <f>IFERROR(VLOOKUP($C252,#REF!,2,FALSE)*1000000000,0)+IFERROR(VLOOKUP($D252,#REF!,2,FALSE)*1000000,0)+IFERROR(VLOOKUP($E252,#REF!,2,FALSE)*1000,0)+IFERROR(VLOOKUP($F252,#REF!,2,FALSE),0)</f>
        <v>0</v>
      </c>
    </row>
    <row r="253" spans="1:36" s="28" customFormat="1" ht="27" customHeight="1" x14ac:dyDescent="0.15">
      <c r="A253" s="31" t="s">
        <v>32</v>
      </c>
      <c r="B253" s="32">
        <v>249</v>
      </c>
      <c r="C253" s="33" t="s">
        <v>654</v>
      </c>
      <c r="D253" s="33" t="s">
        <v>1289</v>
      </c>
      <c r="E253" s="33" t="s">
        <v>1290</v>
      </c>
      <c r="F253" s="32"/>
      <c r="G253" s="33" t="s">
        <v>1305</v>
      </c>
      <c r="H253" s="35" t="s">
        <v>1306</v>
      </c>
      <c r="I253" s="32">
        <v>170790</v>
      </c>
      <c r="J253" s="32">
        <v>173340</v>
      </c>
      <c r="K253" s="32" t="s">
        <v>1293</v>
      </c>
      <c r="L253" s="36">
        <f t="shared" si="10"/>
        <v>1.4710972654897847E-2</v>
      </c>
      <c r="M253" s="32"/>
      <c r="N253" s="32" t="s">
        <v>47</v>
      </c>
      <c r="O253" s="32"/>
      <c r="P253" s="37" t="s">
        <v>1307</v>
      </c>
      <c r="Q253" s="32" t="s">
        <v>105</v>
      </c>
      <c r="R253" s="32"/>
      <c r="S253" s="32"/>
      <c r="T253" s="32" t="s">
        <v>40</v>
      </c>
      <c r="U253" s="32" t="s">
        <v>42</v>
      </c>
      <c r="V253" s="32" t="s">
        <v>42</v>
      </c>
      <c r="W253" s="32" t="s">
        <v>41</v>
      </c>
      <c r="X253" s="32" t="s">
        <v>41</v>
      </c>
      <c r="Y253" s="32" t="s">
        <v>41</v>
      </c>
      <c r="Z253" s="32" t="s">
        <v>42</v>
      </c>
      <c r="AA253" s="32" t="s">
        <v>41</v>
      </c>
      <c r="AB253" s="39" t="s">
        <v>1308</v>
      </c>
      <c r="AC253" s="27"/>
      <c r="AD253" s="27"/>
      <c r="AE253" s="27"/>
      <c r="AF253" s="28" t="s">
        <v>1307</v>
      </c>
      <c r="AG253" s="28">
        <f t="shared" si="8"/>
        <v>2</v>
      </c>
      <c r="AH253" s="29" t="str">
        <f t="shared" si="9"/>
        <v>SK-100011</v>
      </c>
      <c r="AI253" s="28">
        <v>2013040000</v>
      </c>
      <c r="AJ253" s="30">
        <f>IFERROR(VLOOKUP($C253,#REF!,2,FALSE)*1000000000,0)+IFERROR(VLOOKUP($D253,#REF!,2,FALSE)*1000000,0)+IFERROR(VLOOKUP($E253,#REF!,2,FALSE)*1000,0)+IFERROR(VLOOKUP($F253,#REF!,2,FALSE),0)</f>
        <v>0</v>
      </c>
    </row>
    <row r="254" spans="1:36" s="28" customFormat="1" ht="27" customHeight="1" x14ac:dyDescent="0.15">
      <c r="A254" s="31" t="s">
        <v>32</v>
      </c>
      <c r="B254" s="32">
        <v>250</v>
      </c>
      <c r="C254" s="33" t="s">
        <v>654</v>
      </c>
      <c r="D254" s="33" t="s">
        <v>1289</v>
      </c>
      <c r="E254" s="33" t="s">
        <v>1290</v>
      </c>
      <c r="F254" s="32"/>
      <c r="G254" s="33" t="s">
        <v>1309</v>
      </c>
      <c r="H254" s="35" t="s">
        <v>1310</v>
      </c>
      <c r="I254" s="32">
        <v>169890</v>
      </c>
      <c r="J254" s="32">
        <v>171840</v>
      </c>
      <c r="K254" s="32" t="s">
        <v>1293</v>
      </c>
      <c r="L254" s="36">
        <f t="shared" si="10"/>
        <v>1.1347765363128537E-2</v>
      </c>
      <c r="M254" s="32"/>
      <c r="N254" s="32" t="s">
        <v>47</v>
      </c>
      <c r="O254" s="32"/>
      <c r="P254" s="37" t="s">
        <v>1311</v>
      </c>
      <c r="Q254" s="32" t="s">
        <v>105</v>
      </c>
      <c r="R254" s="32"/>
      <c r="S254" s="32"/>
      <c r="T254" s="32" t="s">
        <v>40</v>
      </c>
      <c r="U254" s="32" t="s">
        <v>42</v>
      </c>
      <c r="V254" s="32" t="s">
        <v>42</v>
      </c>
      <c r="W254" s="32" t="s">
        <v>41</v>
      </c>
      <c r="X254" s="32" t="s">
        <v>41</v>
      </c>
      <c r="Y254" s="32" t="s">
        <v>41</v>
      </c>
      <c r="Z254" s="32" t="s">
        <v>42</v>
      </c>
      <c r="AA254" s="32" t="s">
        <v>41</v>
      </c>
      <c r="AB254" s="39" t="s">
        <v>1312</v>
      </c>
      <c r="AC254" s="27"/>
      <c r="AD254" s="27"/>
      <c r="AE254" s="27"/>
      <c r="AF254" s="28" t="s">
        <v>1311</v>
      </c>
      <c r="AG254" s="28">
        <f t="shared" si="8"/>
        <v>2</v>
      </c>
      <c r="AH254" s="29" t="str">
        <f t="shared" si="9"/>
        <v>SK-110021</v>
      </c>
      <c r="AI254" s="28">
        <v>2013040000</v>
      </c>
      <c r="AJ254" s="30">
        <f>IFERROR(VLOOKUP($C254,#REF!,2,FALSE)*1000000000,0)+IFERROR(VLOOKUP($D254,#REF!,2,FALSE)*1000000,0)+IFERROR(VLOOKUP($E254,#REF!,2,FALSE)*1000,0)+IFERROR(VLOOKUP($F254,#REF!,2,FALSE),0)</f>
        <v>0</v>
      </c>
    </row>
    <row r="255" spans="1:36" s="28" customFormat="1" ht="27" customHeight="1" x14ac:dyDescent="0.15">
      <c r="A255" s="31" t="s">
        <v>32</v>
      </c>
      <c r="B255" s="32">
        <v>251</v>
      </c>
      <c r="C255" s="33" t="s">
        <v>654</v>
      </c>
      <c r="D255" s="33" t="s">
        <v>1289</v>
      </c>
      <c r="E255" s="33" t="s">
        <v>1290</v>
      </c>
      <c r="F255" s="32"/>
      <c r="G255" s="33" t="s">
        <v>1313</v>
      </c>
      <c r="H255" s="35" t="s">
        <v>1314</v>
      </c>
      <c r="I255" s="32">
        <v>99235.199999999997</v>
      </c>
      <c r="J255" s="32">
        <v>130231.6</v>
      </c>
      <c r="K255" s="32" t="s">
        <v>918</v>
      </c>
      <c r="L255" s="43">
        <f t="shared" si="10"/>
        <v>0.23800982250083702</v>
      </c>
      <c r="M255" s="32"/>
      <c r="N255" s="32" t="s">
        <v>47</v>
      </c>
      <c r="O255" s="32"/>
      <c r="P255" s="37" t="s">
        <v>1315</v>
      </c>
      <c r="Q255" s="38" t="s">
        <v>105</v>
      </c>
      <c r="R255" s="32"/>
      <c r="S255" s="32"/>
      <c r="T255" s="32" t="s">
        <v>40</v>
      </c>
      <c r="U255" s="32" t="s">
        <v>41</v>
      </c>
      <c r="V255" s="32" t="s">
        <v>41</v>
      </c>
      <c r="W255" s="32" t="s">
        <v>42</v>
      </c>
      <c r="X255" s="32" t="s">
        <v>41</v>
      </c>
      <c r="Y255" s="32" t="s">
        <v>41</v>
      </c>
      <c r="Z255" s="32" t="s">
        <v>41</v>
      </c>
      <c r="AA255" s="32" t="s">
        <v>41</v>
      </c>
      <c r="AB255" s="39" t="s">
        <v>1316</v>
      </c>
      <c r="AC255" s="27"/>
      <c r="AD255" s="27"/>
      <c r="AE255" s="27"/>
      <c r="AF255" s="28" t="s">
        <v>1317</v>
      </c>
      <c r="AG255" s="28">
        <f t="shared" si="8"/>
        <v>2</v>
      </c>
      <c r="AH255" s="29" t="str">
        <f t="shared" si="9"/>
        <v>SK-130007</v>
      </c>
      <c r="AI255" s="28">
        <v>2013040000</v>
      </c>
      <c r="AJ255" s="30">
        <f>IFERROR(VLOOKUP($C255,#REF!,2,FALSE)*1000000000,0)+IFERROR(VLOOKUP($D255,#REF!,2,FALSE)*1000000,0)+IFERROR(VLOOKUP($E255,#REF!,2,FALSE)*1000,0)+IFERROR(VLOOKUP($F255,#REF!,2,FALSE),0)</f>
        <v>0</v>
      </c>
    </row>
    <row r="256" spans="1:36" s="28" customFormat="1" ht="27" customHeight="1" x14ac:dyDescent="0.15">
      <c r="A256" s="31" t="s">
        <v>32</v>
      </c>
      <c r="B256" s="32">
        <v>252</v>
      </c>
      <c r="C256" s="33" t="s">
        <v>654</v>
      </c>
      <c r="D256" s="33" t="s">
        <v>1289</v>
      </c>
      <c r="E256" s="33" t="s">
        <v>1318</v>
      </c>
      <c r="F256" s="32"/>
      <c r="G256" s="33" t="s">
        <v>1319</v>
      </c>
      <c r="H256" s="35" t="s">
        <v>1320</v>
      </c>
      <c r="I256" s="32">
        <v>212337</v>
      </c>
      <c r="J256" s="32">
        <v>220511</v>
      </c>
      <c r="K256" s="32" t="s">
        <v>845</v>
      </c>
      <c r="L256" s="36">
        <f t="shared" si="10"/>
        <v>3.7068445565073826E-2</v>
      </c>
      <c r="M256" s="32"/>
      <c r="N256" s="32" t="s">
        <v>47</v>
      </c>
      <c r="O256" s="32"/>
      <c r="P256" s="37" t="s">
        <v>1321</v>
      </c>
      <c r="Q256" s="32"/>
      <c r="R256" s="32"/>
      <c r="S256" s="32"/>
      <c r="T256" s="32" t="s">
        <v>40</v>
      </c>
      <c r="U256" s="32" t="s">
        <v>42</v>
      </c>
      <c r="V256" s="32" t="s">
        <v>41</v>
      </c>
      <c r="W256" s="32" t="s">
        <v>41</v>
      </c>
      <c r="X256" s="32" t="s">
        <v>42</v>
      </c>
      <c r="Y256" s="32" t="s">
        <v>41</v>
      </c>
      <c r="Z256" s="32" t="s">
        <v>42</v>
      </c>
      <c r="AA256" s="32" t="s">
        <v>42</v>
      </c>
      <c r="AB256" s="39" t="s">
        <v>1322</v>
      </c>
      <c r="AC256" s="27"/>
      <c r="AD256" s="27"/>
      <c r="AE256" s="27"/>
      <c r="AF256" s="28" t="s">
        <v>1321</v>
      </c>
      <c r="AG256" s="28">
        <f t="shared" si="8"/>
        <v>2</v>
      </c>
      <c r="AH256" s="29" t="str">
        <f t="shared" si="9"/>
        <v>CB-100022</v>
      </c>
      <c r="AI256" s="28">
        <v>2013041000</v>
      </c>
      <c r="AJ256" s="30">
        <f>IFERROR(VLOOKUP($C256,#REF!,2,FALSE)*1000000000,0)+IFERROR(VLOOKUP($D256,#REF!,2,FALSE)*1000000,0)+IFERROR(VLOOKUP($E256,#REF!,2,FALSE)*1000,0)+IFERROR(VLOOKUP($F256,#REF!,2,FALSE),0)</f>
        <v>0</v>
      </c>
    </row>
    <row r="257" spans="1:36" s="28" customFormat="1" ht="27" customHeight="1" x14ac:dyDescent="0.15">
      <c r="A257" s="31" t="s">
        <v>32</v>
      </c>
      <c r="B257" s="32">
        <v>253</v>
      </c>
      <c r="C257" s="33" t="s">
        <v>654</v>
      </c>
      <c r="D257" s="33" t="s">
        <v>1289</v>
      </c>
      <c r="E257" s="33" t="s">
        <v>1318</v>
      </c>
      <c r="F257" s="33"/>
      <c r="G257" s="33" t="s">
        <v>1323</v>
      </c>
      <c r="H257" s="33" t="s">
        <v>1324</v>
      </c>
      <c r="I257" s="32">
        <v>1215690</v>
      </c>
      <c r="J257" s="32">
        <v>1245739</v>
      </c>
      <c r="K257" s="32" t="s">
        <v>845</v>
      </c>
      <c r="L257" s="36">
        <f t="shared" si="10"/>
        <v>2.4121425113928341E-2</v>
      </c>
      <c r="M257" s="32"/>
      <c r="N257" s="32" t="s">
        <v>47</v>
      </c>
      <c r="O257" s="32"/>
      <c r="P257" s="37" t="s">
        <v>1325</v>
      </c>
      <c r="Q257" s="32"/>
      <c r="R257" s="32"/>
      <c r="S257" s="32"/>
      <c r="T257" s="32" t="s">
        <v>40</v>
      </c>
      <c r="U257" s="42" t="s">
        <v>42</v>
      </c>
      <c r="V257" s="42" t="s">
        <v>41</v>
      </c>
      <c r="W257" s="42" t="s">
        <v>42</v>
      </c>
      <c r="X257" s="42" t="s">
        <v>42</v>
      </c>
      <c r="Y257" s="42" t="s">
        <v>41</v>
      </c>
      <c r="Z257" s="42" t="s">
        <v>42</v>
      </c>
      <c r="AA257" s="42" t="s">
        <v>42</v>
      </c>
      <c r="AB257" s="45" t="s">
        <v>1326</v>
      </c>
      <c r="AC257" s="27"/>
      <c r="AD257" s="27"/>
      <c r="AE257" s="27"/>
      <c r="AF257" s="28" t="s">
        <v>1325</v>
      </c>
      <c r="AG257" s="28">
        <f t="shared" si="8"/>
        <v>2</v>
      </c>
      <c r="AH257" s="29" t="str">
        <f t="shared" si="9"/>
        <v>CB-110015</v>
      </c>
      <c r="AI257" s="28">
        <v>2013041000</v>
      </c>
      <c r="AJ257" s="30">
        <f>IFERROR(VLOOKUP($C257,#REF!,2,FALSE)*1000000000,0)+IFERROR(VLOOKUP($D257,#REF!,2,FALSE)*1000000,0)+IFERROR(VLOOKUP($E257,#REF!,2,FALSE)*1000,0)+IFERROR(VLOOKUP($F257,#REF!,2,FALSE),0)</f>
        <v>0</v>
      </c>
    </row>
    <row r="258" spans="1:36" s="28" customFormat="1" ht="27" customHeight="1" x14ac:dyDescent="0.15">
      <c r="A258" s="31" t="s">
        <v>32</v>
      </c>
      <c r="B258" s="32">
        <v>254</v>
      </c>
      <c r="C258" s="33" t="s">
        <v>654</v>
      </c>
      <c r="D258" s="33" t="s">
        <v>1289</v>
      </c>
      <c r="E258" s="33" t="s">
        <v>1318</v>
      </c>
      <c r="F258" s="32"/>
      <c r="G258" s="33" t="s">
        <v>1327</v>
      </c>
      <c r="H258" s="35" t="s">
        <v>1328</v>
      </c>
      <c r="I258" s="32">
        <v>3014230</v>
      </c>
      <c r="J258" s="32">
        <v>5222307</v>
      </c>
      <c r="K258" s="32" t="s">
        <v>1329</v>
      </c>
      <c r="L258" s="36">
        <f t="shared" si="10"/>
        <v>0.42281639129986037</v>
      </c>
      <c r="M258" s="32"/>
      <c r="N258" s="32" t="s">
        <v>47</v>
      </c>
      <c r="O258" s="32"/>
      <c r="P258" s="37" t="s">
        <v>1330</v>
      </c>
      <c r="Q258" s="38"/>
      <c r="R258" s="32"/>
      <c r="S258" s="32"/>
      <c r="T258" s="32" t="s">
        <v>40</v>
      </c>
      <c r="U258" s="32" t="s">
        <v>42</v>
      </c>
      <c r="V258" s="32" t="s">
        <v>42</v>
      </c>
      <c r="W258" s="32" t="s">
        <v>42</v>
      </c>
      <c r="X258" s="32" t="s">
        <v>42</v>
      </c>
      <c r="Y258" s="32" t="s">
        <v>42</v>
      </c>
      <c r="Z258" s="32" t="s">
        <v>42</v>
      </c>
      <c r="AA258" s="32" t="s">
        <v>42</v>
      </c>
      <c r="AB258" s="39" t="s">
        <v>1331</v>
      </c>
      <c r="AC258" s="27"/>
      <c r="AD258" s="27"/>
      <c r="AE258" s="27"/>
      <c r="AF258" s="28" t="s">
        <v>1330</v>
      </c>
      <c r="AG258" s="28">
        <f t="shared" si="8"/>
        <v>2</v>
      </c>
      <c r="AH258" s="29" t="str">
        <f t="shared" si="9"/>
        <v>CG-090003</v>
      </c>
      <c r="AI258" s="28">
        <v>2013041000</v>
      </c>
      <c r="AJ258" s="30">
        <f>IFERROR(VLOOKUP($C258,#REF!,2,FALSE)*1000000000,0)+IFERROR(VLOOKUP($D258,#REF!,2,FALSE)*1000000,0)+IFERROR(VLOOKUP($E258,#REF!,2,FALSE)*1000,0)+IFERROR(VLOOKUP($F258,#REF!,2,FALSE),0)</f>
        <v>0</v>
      </c>
    </row>
    <row r="259" spans="1:36" s="28" customFormat="1" ht="27" customHeight="1" x14ac:dyDescent="0.15">
      <c r="A259" s="31" t="s">
        <v>32</v>
      </c>
      <c r="B259" s="32">
        <v>255</v>
      </c>
      <c r="C259" s="33" t="s">
        <v>654</v>
      </c>
      <c r="D259" s="33" t="s">
        <v>1289</v>
      </c>
      <c r="E259" s="33" t="s">
        <v>1318</v>
      </c>
      <c r="F259" s="32"/>
      <c r="G259" s="46" t="s">
        <v>1332</v>
      </c>
      <c r="H259" s="35" t="s">
        <v>1333</v>
      </c>
      <c r="I259" s="47">
        <v>105544000</v>
      </c>
      <c r="J259" s="47">
        <v>134650900</v>
      </c>
      <c r="K259" s="42" t="s">
        <v>1334</v>
      </c>
      <c r="L259" s="36">
        <f t="shared" si="10"/>
        <v>0.21616565503832508</v>
      </c>
      <c r="M259" s="32"/>
      <c r="N259" s="32" t="s">
        <v>47</v>
      </c>
      <c r="O259" s="32"/>
      <c r="P259" s="40" t="s">
        <v>1335</v>
      </c>
      <c r="Q259" s="38" t="s">
        <v>105</v>
      </c>
      <c r="R259" s="32"/>
      <c r="S259" s="32"/>
      <c r="T259" s="32" t="s">
        <v>40</v>
      </c>
      <c r="U259" s="32" t="s">
        <v>41</v>
      </c>
      <c r="V259" s="32" t="s">
        <v>41</v>
      </c>
      <c r="W259" s="32" t="s">
        <v>41</v>
      </c>
      <c r="X259" s="32" t="s">
        <v>41</v>
      </c>
      <c r="Y259" s="32" t="s">
        <v>41</v>
      </c>
      <c r="Z259" s="32" t="s">
        <v>41</v>
      </c>
      <c r="AA259" s="32" t="s">
        <v>41</v>
      </c>
      <c r="AB259" s="45" t="s">
        <v>1336</v>
      </c>
      <c r="AC259" s="27"/>
      <c r="AD259" s="27"/>
      <c r="AE259" s="27"/>
      <c r="AF259" s="28" t="s">
        <v>1335</v>
      </c>
      <c r="AG259" s="28">
        <f t="shared" si="8"/>
        <v>2</v>
      </c>
      <c r="AH259" s="29" t="str">
        <f t="shared" si="9"/>
        <v>CB-170019</v>
      </c>
      <c r="AJ259" s="30">
        <f>IFERROR(VLOOKUP($C259,#REF!,2,FALSE)*1000000000,0)+IFERROR(VLOOKUP($D259,#REF!,2,FALSE)*1000000,0)+IFERROR(VLOOKUP($E259,#REF!,2,FALSE)*1000,0)+IFERROR(VLOOKUP($F259,#REF!,2,FALSE),0)</f>
        <v>0</v>
      </c>
    </row>
    <row r="260" spans="1:36" s="28" customFormat="1" ht="27" customHeight="1" x14ac:dyDescent="0.15">
      <c r="A260" s="31" t="s">
        <v>32</v>
      </c>
      <c r="B260" s="32">
        <v>256</v>
      </c>
      <c r="C260" s="33" t="s">
        <v>654</v>
      </c>
      <c r="D260" s="33" t="s">
        <v>1289</v>
      </c>
      <c r="E260" s="33"/>
      <c r="F260" s="32"/>
      <c r="G260" s="46" t="s">
        <v>1337</v>
      </c>
      <c r="H260" s="35" t="s">
        <v>1338</v>
      </c>
      <c r="I260" s="47">
        <v>1939600</v>
      </c>
      <c r="J260" s="47">
        <v>3768200</v>
      </c>
      <c r="K260" s="32" t="s">
        <v>845</v>
      </c>
      <c r="L260" s="36">
        <f t="shared" si="10"/>
        <v>0.48527148240539253</v>
      </c>
      <c r="M260" s="32"/>
      <c r="N260" s="32" t="s">
        <v>47</v>
      </c>
      <c r="O260" s="32"/>
      <c r="P260" s="40" t="s">
        <v>1339</v>
      </c>
      <c r="Q260" s="38"/>
      <c r="R260" s="32"/>
      <c r="S260" s="32"/>
      <c r="T260" s="32" t="s">
        <v>40</v>
      </c>
      <c r="U260" s="32" t="s">
        <v>509</v>
      </c>
      <c r="V260" s="32" t="s">
        <v>509</v>
      </c>
      <c r="W260" s="32" t="s">
        <v>509</v>
      </c>
      <c r="X260" s="32" t="s">
        <v>509</v>
      </c>
      <c r="Y260" s="32" t="s">
        <v>509</v>
      </c>
      <c r="Z260" s="32" t="s">
        <v>509</v>
      </c>
      <c r="AA260" s="32" t="s">
        <v>509</v>
      </c>
      <c r="AB260" s="45" t="s">
        <v>1340</v>
      </c>
      <c r="AC260" s="27"/>
      <c r="AD260" s="27"/>
      <c r="AE260" s="27"/>
      <c r="AF260" s="28" t="s">
        <v>1341</v>
      </c>
      <c r="AG260" s="28">
        <f t="shared" si="8"/>
        <v>2</v>
      </c>
      <c r="AH260" s="29" t="str">
        <f t="shared" si="9"/>
        <v>SK-160014</v>
      </c>
      <c r="AJ260" s="30">
        <f>IFERROR(VLOOKUP($C260,#REF!,2,FALSE)*1000000000,0)+IFERROR(VLOOKUP($D260,#REF!,2,FALSE)*1000000,0)+IFERROR(VLOOKUP($E260,#REF!,2,FALSE)*1000,0)+IFERROR(VLOOKUP($F260,#REF!,2,FALSE),0)</f>
        <v>0</v>
      </c>
    </row>
    <row r="261" spans="1:36" s="28" customFormat="1" ht="27" customHeight="1" x14ac:dyDescent="0.15">
      <c r="A261" s="31" t="s">
        <v>32</v>
      </c>
      <c r="B261" s="32">
        <v>257</v>
      </c>
      <c r="C261" s="33" t="s">
        <v>654</v>
      </c>
      <c r="D261" s="46" t="s">
        <v>1342</v>
      </c>
      <c r="E261" s="32" t="s">
        <v>1343</v>
      </c>
      <c r="F261" s="32"/>
      <c r="G261" s="33" t="s">
        <v>1344</v>
      </c>
      <c r="H261" s="35" t="s">
        <v>1345</v>
      </c>
      <c r="I261" s="32">
        <v>148185</v>
      </c>
      <c r="J261" s="32">
        <v>203880</v>
      </c>
      <c r="K261" s="32" t="s">
        <v>1346</v>
      </c>
      <c r="L261" s="36">
        <f t="shared" si="10"/>
        <v>0.27317539729252505</v>
      </c>
      <c r="M261" s="32"/>
      <c r="N261" s="32" t="s">
        <v>47</v>
      </c>
      <c r="O261" s="32"/>
      <c r="P261" s="37" t="s">
        <v>1347</v>
      </c>
      <c r="Q261" s="38"/>
      <c r="R261" s="32"/>
      <c r="S261" s="32"/>
      <c r="T261" s="32" t="s">
        <v>40</v>
      </c>
      <c r="U261" s="32" t="s">
        <v>42</v>
      </c>
      <c r="V261" s="32" t="s">
        <v>42</v>
      </c>
      <c r="W261" s="32" t="s">
        <v>42</v>
      </c>
      <c r="X261" s="32" t="s">
        <v>42</v>
      </c>
      <c r="Y261" s="32" t="s">
        <v>42</v>
      </c>
      <c r="Z261" s="32" t="s">
        <v>42</v>
      </c>
      <c r="AA261" s="32" t="s">
        <v>42</v>
      </c>
      <c r="AB261" s="39" t="s">
        <v>1348</v>
      </c>
      <c r="AC261" s="27"/>
      <c r="AD261" s="27"/>
      <c r="AE261" s="27"/>
      <c r="AF261" s="28" t="s">
        <v>1347</v>
      </c>
      <c r="AG261" s="28">
        <f t="shared" si="8"/>
        <v>2</v>
      </c>
      <c r="AH261" s="29" t="str">
        <f t="shared" si="9"/>
        <v>CB-120003</v>
      </c>
      <c r="AI261" s="28">
        <v>2014043000</v>
      </c>
      <c r="AJ261" s="30">
        <f>IFERROR(VLOOKUP($C261,#REF!,2,FALSE)*1000000000,0)+IFERROR(VLOOKUP($D261,#REF!,2,FALSE)*1000000,0)+IFERROR(VLOOKUP($E261,#REF!,2,FALSE)*1000,0)+IFERROR(VLOOKUP($F261,#REF!,2,FALSE),0)</f>
        <v>0</v>
      </c>
    </row>
    <row r="262" spans="1:36" s="28" customFormat="1" ht="27" customHeight="1" x14ac:dyDescent="0.15">
      <c r="A262" s="31" t="s">
        <v>32</v>
      </c>
      <c r="B262" s="32">
        <v>258</v>
      </c>
      <c r="C262" s="33" t="s">
        <v>654</v>
      </c>
      <c r="D262" s="33" t="s">
        <v>1349</v>
      </c>
      <c r="E262" s="32" t="s">
        <v>1343</v>
      </c>
      <c r="F262" s="32"/>
      <c r="G262" s="33" t="s">
        <v>1350</v>
      </c>
      <c r="H262" s="35" t="s">
        <v>1351</v>
      </c>
      <c r="I262" s="32">
        <v>69800</v>
      </c>
      <c r="J262" s="32">
        <v>150000</v>
      </c>
      <c r="K262" s="32" t="s">
        <v>1352</v>
      </c>
      <c r="L262" s="36">
        <f t="shared" si="10"/>
        <v>0.53466666666666662</v>
      </c>
      <c r="M262" s="32"/>
      <c r="N262" s="32" t="s">
        <v>47</v>
      </c>
      <c r="O262" s="32"/>
      <c r="P262" s="37" t="s">
        <v>1353</v>
      </c>
      <c r="Q262" s="32"/>
      <c r="R262" s="32"/>
      <c r="S262" s="32"/>
      <c r="T262" s="32" t="s">
        <v>40</v>
      </c>
      <c r="U262" s="32" t="s">
        <v>41</v>
      </c>
      <c r="V262" s="32" t="s">
        <v>42</v>
      </c>
      <c r="W262" s="32" t="s">
        <v>42</v>
      </c>
      <c r="X262" s="32" t="s">
        <v>42</v>
      </c>
      <c r="Y262" s="32" t="s">
        <v>42</v>
      </c>
      <c r="Z262" s="32" t="s">
        <v>41</v>
      </c>
      <c r="AA262" s="32" t="s">
        <v>42</v>
      </c>
      <c r="AB262" s="39" t="s">
        <v>1354</v>
      </c>
      <c r="AC262" s="27"/>
      <c r="AD262" s="27"/>
      <c r="AE262" s="27"/>
      <c r="AF262" s="28" t="s">
        <v>1353</v>
      </c>
      <c r="AG262" s="28">
        <f t="shared" si="8"/>
        <v>2</v>
      </c>
      <c r="AH262" s="29" t="str">
        <f t="shared" si="9"/>
        <v>CG-080023</v>
      </c>
      <c r="AI262" s="28">
        <v>2014043000</v>
      </c>
      <c r="AJ262" s="30">
        <f>IFERROR(VLOOKUP($C262,#REF!,2,FALSE)*1000000000,0)+IFERROR(VLOOKUP($D262,#REF!,2,FALSE)*1000000,0)+IFERROR(VLOOKUP($E262,#REF!,2,FALSE)*1000,0)+IFERROR(VLOOKUP($F262,#REF!,2,FALSE),0)</f>
        <v>0</v>
      </c>
    </row>
    <row r="263" spans="1:36" s="28" customFormat="1" ht="27" customHeight="1" x14ac:dyDescent="0.15">
      <c r="A263" s="31" t="s">
        <v>32</v>
      </c>
      <c r="B263" s="32">
        <v>259</v>
      </c>
      <c r="C263" s="33" t="s">
        <v>654</v>
      </c>
      <c r="D263" s="33" t="s">
        <v>1349</v>
      </c>
      <c r="E263" s="32" t="s">
        <v>1343</v>
      </c>
      <c r="F263" s="32"/>
      <c r="G263" s="33" t="s">
        <v>1355</v>
      </c>
      <c r="H263" s="35" t="s">
        <v>1356</v>
      </c>
      <c r="I263" s="32">
        <v>6600000</v>
      </c>
      <c r="J263" s="32">
        <v>5000000</v>
      </c>
      <c r="K263" s="32" t="s">
        <v>308</v>
      </c>
      <c r="L263" s="49">
        <f t="shared" si="10"/>
        <v>-0.32000000000000006</v>
      </c>
      <c r="M263" s="32"/>
      <c r="N263" s="32" t="s">
        <v>47</v>
      </c>
      <c r="O263" s="32"/>
      <c r="P263" s="37" t="s">
        <v>1357</v>
      </c>
      <c r="Q263" s="32"/>
      <c r="R263" s="32"/>
      <c r="S263" s="32"/>
      <c r="T263" s="32" t="s">
        <v>40</v>
      </c>
      <c r="U263" s="32" t="s">
        <v>42</v>
      </c>
      <c r="V263" s="32" t="s">
        <v>42</v>
      </c>
      <c r="W263" s="32" t="s">
        <v>42</v>
      </c>
      <c r="X263" s="32" t="s">
        <v>42</v>
      </c>
      <c r="Y263" s="32" t="s">
        <v>42</v>
      </c>
      <c r="Z263" s="32" t="s">
        <v>42</v>
      </c>
      <c r="AA263" s="32" t="s">
        <v>42</v>
      </c>
      <c r="AB263" s="39" t="s">
        <v>1358</v>
      </c>
      <c r="AC263" s="27"/>
      <c r="AD263" s="27"/>
      <c r="AE263" s="27"/>
      <c r="AF263" s="28" t="s">
        <v>1357</v>
      </c>
      <c r="AG263" s="28">
        <f t="shared" si="8"/>
        <v>2</v>
      </c>
      <c r="AH263" s="29" t="str">
        <f t="shared" si="9"/>
        <v>CG-100029</v>
      </c>
      <c r="AI263" s="28">
        <v>2014043000</v>
      </c>
      <c r="AJ263" s="30">
        <f>IFERROR(VLOOKUP($C263,#REF!,2,FALSE)*1000000000,0)+IFERROR(VLOOKUP($D263,#REF!,2,FALSE)*1000000,0)+IFERROR(VLOOKUP($E263,#REF!,2,FALSE)*1000,0)+IFERROR(VLOOKUP($F263,#REF!,2,FALSE),0)</f>
        <v>0</v>
      </c>
    </row>
    <row r="264" spans="1:36" s="28" customFormat="1" ht="27" customHeight="1" x14ac:dyDescent="0.15">
      <c r="A264" s="31" t="s">
        <v>32</v>
      </c>
      <c r="B264" s="32">
        <v>260</v>
      </c>
      <c r="C264" s="33" t="s">
        <v>654</v>
      </c>
      <c r="D264" s="33" t="s">
        <v>1349</v>
      </c>
      <c r="E264" s="32" t="s">
        <v>1343</v>
      </c>
      <c r="F264" s="32"/>
      <c r="G264" s="33" t="s">
        <v>1359</v>
      </c>
      <c r="H264" s="35" t="s">
        <v>1360</v>
      </c>
      <c r="I264" s="32">
        <v>24690</v>
      </c>
      <c r="J264" s="32">
        <v>22963</v>
      </c>
      <c r="K264" s="32" t="s">
        <v>467</v>
      </c>
      <c r="L264" s="36">
        <f t="shared" si="10"/>
        <v>-7.5207943212994843E-2</v>
      </c>
      <c r="M264" s="32"/>
      <c r="N264" s="32" t="s">
        <v>47</v>
      </c>
      <c r="O264" s="32"/>
      <c r="P264" s="37" t="s">
        <v>1361</v>
      </c>
      <c r="Q264" s="32"/>
      <c r="R264" s="32"/>
      <c r="S264" s="32"/>
      <c r="T264" s="32" t="s">
        <v>40</v>
      </c>
      <c r="U264" s="32" t="s">
        <v>42</v>
      </c>
      <c r="V264" s="32" t="s">
        <v>42</v>
      </c>
      <c r="W264" s="32" t="s">
        <v>42</v>
      </c>
      <c r="X264" s="32" t="s">
        <v>42</v>
      </c>
      <c r="Y264" s="32" t="s">
        <v>42</v>
      </c>
      <c r="Z264" s="32" t="s">
        <v>41</v>
      </c>
      <c r="AA264" s="32" t="s">
        <v>42</v>
      </c>
      <c r="AB264" s="39" t="s">
        <v>1362</v>
      </c>
      <c r="AC264" s="27"/>
      <c r="AD264" s="27"/>
      <c r="AE264" s="27"/>
      <c r="AF264" s="28" t="s">
        <v>1361</v>
      </c>
      <c r="AG264" s="28">
        <f t="shared" si="8"/>
        <v>2</v>
      </c>
      <c r="AH264" s="29" t="str">
        <f t="shared" si="9"/>
        <v>KK-100071</v>
      </c>
      <c r="AI264" s="28">
        <v>2014043000</v>
      </c>
      <c r="AJ264" s="30">
        <f>IFERROR(VLOOKUP($C264,#REF!,2,FALSE)*1000000000,0)+IFERROR(VLOOKUP($D264,#REF!,2,FALSE)*1000000,0)+IFERROR(VLOOKUP($E264,#REF!,2,FALSE)*1000,0)+IFERROR(VLOOKUP($F264,#REF!,2,FALSE),0)</f>
        <v>0</v>
      </c>
    </row>
    <row r="265" spans="1:36" s="28" customFormat="1" ht="27" customHeight="1" x14ac:dyDescent="0.15">
      <c r="A265" s="31" t="s">
        <v>32</v>
      </c>
      <c r="B265" s="32">
        <v>261</v>
      </c>
      <c r="C265" s="33" t="s">
        <v>654</v>
      </c>
      <c r="D265" s="33" t="s">
        <v>1349</v>
      </c>
      <c r="E265" s="33" t="s">
        <v>1343</v>
      </c>
      <c r="F265" s="32"/>
      <c r="G265" s="33" t="s">
        <v>1363</v>
      </c>
      <c r="H265" s="35" t="s">
        <v>1364</v>
      </c>
      <c r="I265" s="32">
        <v>160000</v>
      </c>
      <c r="J265" s="32">
        <v>240000</v>
      </c>
      <c r="K265" s="32" t="s">
        <v>1365</v>
      </c>
      <c r="L265" s="36">
        <f t="shared" si="10"/>
        <v>0.33333333333333337</v>
      </c>
      <c r="M265" s="32"/>
      <c r="N265" s="32" t="s">
        <v>47</v>
      </c>
      <c r="O265" s="32"/>
      <c r="P265" s="37" t="s">
        <v>1366</v>
      </c>
      <c r="Q265" s="32"/>
      <c r="R265" s="32"/>
      <c r="S265" s="32"/>
      <c r="T265" s="32" t="s">
        <v>40</v>
      </c>
      <c r="U265" s="32" t="s">
        <v>41</v>
      </c>
      <c r="V265" s="32" t="s">
        <v>41</v>
      </c>
      <c r="W265" s="32" t="s">
        <v>42</v>
      </c>
      <c r="X265" s="32" t="s">
        <v>42</v>
      </c>
      <c r="Y265" s="32" t="s">
        <v>42</v>
      </c>
      <c r="Z265" s="32" t="s">
        <v>42</v>
      </c>
      <c r="AA265" s="32" t="s">
        <v>42</v>
      </c>
      <c r="AB265" s="39" t="s">
        <v>1367</v>
      </c>
      <c r="AC265" s="27"/>
      <c r="AD265" s="27"/>
      <c r="AE265" s="27"/>
      <c r="AF265" s="28" t="s">
        <v>1366</v>
      </c>
      <c r="AG265" s="28">
        <f t="shared" si="8"/>
        <v>2</v>
      </c>
      <c r="AH265" s="29" t="str">
        <f t="shared" si="9"/>
        <v>KK-110057</v>
      </c>
      <c r="AI265" s="28">
        <v>2014043000</v>
      </c>
      <c r="AJ265" s="30">
        <f>IFERROR(VLOOKUP($C265,#REF!,2,FALSE)*1000000000,0)+IFERROR(VLOOKUP($D265,#REF!,2,FALSE)*1000000,0)+IFERROR(VLOOKUP($E265,#REF!,2,FALSE)*1000,0)+IFERROR(VLOOKUP($F265,#REF!,2,FALSE),0)</f>
        <v>0</v>
      </c>
    </row>
    <row r="266" spans="1:36" s="28" customFormat="1" ht="27" customHeight="1" x14ac:dyDescent="0.15">
      <c r="A266" s="31" t="s">
        <v>32</v>
      </c>
      <c r="B266" s="32">
        <v>262</v>
      </c>
      <c r="C266" s="33" t="s">
        <v>654</v>
      </c>
      <c r="D266" s="33" t="s">
        <v>1349</v>
      </c>
      <c r="E266" s="33" t="s">
        <v>1343</v>
      </c>
      <c r="F266" s="32"/>
      <c r="G266" s="33" t="s">
        <v>1368</v>
      </c>
      <c r="H266" s="35" t="s">
        <v>1369</v>
      </c>
      <c r="I266" s="32">
        <v>3800000</v>
      </c>
      <c r="J266" s="32">
        <v>2930000</v>
      </c>
      <c r="K266" s="32" t="s">
        <v>1302</v>
      </c>
      <c r="L266" s="36">
        <f t="shared" si="10"/>
        <v>-0.29692832764505117</v>
      </c>
      <c r="M266" s="32"/>
      <c r="N266" s="32" t="s">
        <v>47</v>
      </c>
      <c r="O266" s="32"/>
      <c r="P266" s="37" t="s">
        <v>1370</v>
      </c>
      <c r="Q266" s="32"/>
      <c r="R266" s="32"/>
      <c r="S266" s="32"/>
      <c r="T266" s="32" t="s">
        <v>40</v>
      </c>
      <c r="U266" s="32" t="s">
        <v>74</v>
      </c>
      <c r="V266" s="32" t="s">
        <v>42</v>
      </c>
      <c r="W266" s="32" t="s">
        <v>42</v>
      </c>
      <c r="X266" s="32" t="s">
        <v>42</v>
      </c>
      <c r="Y266" s="32" t="s">
        <v>42</v>
      </c>
      <c r="Z266" s="32" t="s">
        <v>41</v>
      </c>
      <c r="AA266" s="32" t="s">
        <v>42</v>
      </c>
      <c r="AB266" s="39" t="s">
        <v>1371</v>
      </c>
      <c r="AC266" s="27"/>
      <c r="AD266" s="27"/>
      <c r="AE266" s="27"/>
      <c r="AF266" s="28" t="s">
        <v>1370</v>
      </c>
      <c r="AG266" s="28">
        <f t="shared" si="8"/>
        <v>2</v>
      </c>
      <c r="AH266" s="29" t="str">
        <f t="shared" si="9"/>
        <v>QS-100020</v>
      </c>
      <c r="AI266" s="28">
        <v>2014043000</v>
      </c>
      <c r="AJ266" s="30">
        <f>IFERROR(VLOOKUP($C266,#REF!,2,FALSE)*1000000000,0)+IFERROR(VLOOKUP($D266,#REF!,2,FALSE)*1000000,0)+IFERROR(VLOOKUP($E266,#REF!,2,FALSE)*1000,0)+IFERROR(VLOOKUP($F266,#REF!,2,FALSE),0)</f>
        <v>0</v>
      </c>
    </row>
    <row r="267" spans="1:36" s="28" customFormat="1" ht="27" customHeight="1" x14ac:dyDescent="0.15">
      <c r="A267" s="31" t="s">
        <v>32</v>
      </c>
      <c r="B267" s="32">
        <v>263</v>
      </c>
      <c r="C267" s="33" t="s">
        <v>654</v>
      </c>
      <c r="D267" s="33" t="s">
        <v>1349</v>
      </c>
      <c r="E267" s="33" t="s">
        <v>1343</v>
      </c>
      <c r="F267" s="32"/>
      <c r="G267" s="33" t="s">
        <v>1372</v>
      </c>
      <c r="H267" s="35" t="s">
        <v>1373</v>
      </c>
      <c r="I267" s="32">
        <v>9660000</v>
      </c>
      <c r="J267" s="32">
        <v>11492000</v>
      </c>
      <c r="K267" s="32" t="s">
        <v>886</v>
      </c>
      <c r="L267" s="36">
        <f t="shared" si="10"/>
        <v>0.15941524538809604</v>
      </c>
      <c r="M267" s="32"/>
      <c r="N267" s="32" t="s">
        <v>47</v>
      </c>
      <c r="O267" s="32"/>
      <c r="P267" s="37" t="s">
        <v>1374</v>
      </c>
      <c r="Q267" s="32" t="s">
        <v>1375</v>
      </c>
      <c r="R267" s="32"/>
      <c r="S267" s="32"/>
      <c r="T267" s="32" t="s">
        <v>40</v>
      </c>
      <c r="U267" s="32" t="s">
        <v>42</v>
      </c>
      <c r="V267" s="32" t="s">
        <v>41</v>
      </c>
      <c r="W267" s="32" t="s">
        <v>42</v>
      </c>
      <c r="X267" s="32" t="s">
        <v>41</v>
      </c>
      <c r="Y267" s="32" t="s">
        <v>42</v>
      </c>
      <c r="Z267" s="32" t="s">
        <v>41</v>
      </c>
      <c r="AA267" s="32" t="s">
        <v>42</v>
      </c>
      <c r="AB267" s="39" t="s">
        <v>1376</v>
      </c>
      <c r="AC267" s="27"/>
      <c r="AD267" s="27"/>
      <c r="AE267" s="27"/>
      <c r="AF267" s="28" t="s">
        <v>1374</v>
      </c>
      <c r="AG267" s="28">
        <f t="shared" si="8"/>
        <v>2</v>
      </c>
      <c r="AH267" s="29" t="str">
        <f t="shared" si="9"/>
        <v>TH-090016</v>
      </c>
      <c r="AI267" s="28">
        <v>2014043000</v>
      </c>
      <c r="AJ267" s="30">
        <f>IFERROR(VLOOKUP($C267,#REF!,2,FALSE)*1000000000,0)+IFERROR(VLOOKUP($D267,#REF!,2,FALSE)*1000000,0)+IFERROR(VLOOKUP($E267,#REF!,2,FALSE)*1000,0)+IFERROR(VLOOKUP($F267,#REF!,2,FALSE),0)</f>
        <v>0</v>
      </c>
    </row>
    <row r="268" spans="1:36" s="28" customFormat="1" ht="27" customHeight="1" x14ac:dyDescent="0.15">
      <c r="A268" s="31" t="s">
        <v>32</v>
      </c>
      <c r="B268" s="32">
        <v>264</v>
      </c>
      <c r="C268" s="33" t="s">
        <v>654</v>
      </c>
      <c r="D268" s="33" t="s">
        <v>1349</v>
      </c>
      <c r="E268" s="33" t="s">
        <v>1343</v>
      </c>
      <c r="F268" s="32"/>
      <c r="G268" s="33" t="s">
        <v>1377</v>
      </c>
      <c r="H268" s="35" t="s">
        <v>1378</v>
      </c>
      <c r="I268" s="47">
        <v>719400</v>
      </c>
      <c r="J268" s="47">
        <v>774300</v>
      </c>
      <c r="K268" s="32" t="s">
        <v>37</v>
      </c>
      <c r="L268" s="36">
        <f t="shared" si="10"/>
        <v>7.0902750871755127E-2</v>
      </c>
      <c r="M268" s="32"/>
      <c r="N268" s="32" t="s">
        <v>47</v>
      </c>
      <c r="O268" s="32"/>
      <c r="P268" s="40" t="s">
        <v>1379</v>
      </c>
      <c r="Q268" s="32" t="s">
        <v>105</v>
      </c>
      <c r="R268" s="32"/>
      <c r="S268" s="32"/>
      <c r="T268" s="32" t="s">
        <v>40</v>
      </c>
      <c r="U268" s="42" t="s">
        <v>176</v>
      </c>
      <c r="V268" s="42" t="s">
        <v>176</v>
      </c>
      <c r="W268" s="42" t="s">
        <v>175</v>
      </c>
      <c r="X268" s="42" t="s">
        <v>175</v>
      </c>
      <c r="Y268" s="42" t="s">
        <v>176</v>
      </c>
      <c r="Z268" s="42" t="s">
        <v>176</v>
      </c>
      <c r="AA268" s="42" t="s">
        <v>176</v>
      </c>
      <c r="AB268" s="45" t="s">
        <v>1380</v>
      </c>
      <c r="AC268" s="27"/>
      <c r="AD268" s="27"/>
      <c r="AE268" s="27"/>
      <c r="AF268" s="28" t="s">
        <v>1379</v>
      </c>
      <c r="AG268" s="28">
        <f t="shared" si="8"/>
        <v>2</v>
      </c>
      <c r="AH268" s="29" t="str">
        <f t="shared" si="9"/>
        <v>CG-180005</v>
      </c>
      <c r="AJ268" s="30">
        <f>IFERROR(VLOOKUP($C268,#REF!,2,FALSE)*1000000000,0)+IFERROR(VLOOKUP($D268,#REF!,2,FALSE)*1000000,0)+IFERROR(VLOOKUP($E268,#REF!,2,FALSE)*1000,0)+IFERROR(VLOOKUP($F268,#REF!,2,FALSE),0)</f>
        <v>0</v>
      </c>
    </row>
    <row r="269" spans="1:36" s="28" customFormat="1" ht="27" customHeight="1" x14ac:dyDescent="0.15">
      <c r="A269" s="31" t="s">
        <v>32</v>
      </c>
      <c r="B269" s="32">
        <v>265</v>
      </c>
      <c r="C269" s="33" t="s">
        <v>654</v>
      </c>
      <c r="D269" s="33" t="s">
        <v>1349</v>
      </c>
      <c r="E269" s="33" t="s">
        <v>1343</v>
      </c>
      <c r="F269" s="32"/>
      <c r="G269" s="33" t="s">
        <v>1381</v>
      </c>
      <c r="H269" s="35" t="s">
        <v>1382</v>
      </c>
      <c r="I269" s="47">
        <v>9925300</v>
      </c>
      <c r="J269" s="47">
        <v>3476200</v>
      </c>
      <c r="K269" s="32" t="s">
        <v>37</v>
      </c>
      <c r="L269" s="36">
        <f t="shared" si="10"/>
        <v>-1.8552154651631092</v>
      </c>
      <c r="M269" s="32"/>
      <c r="N269" s="32" t="s">
        <v>47</v>
      </c>
      <c r="O269" s="32"/>
      <c r="P269" s="40" t="s">
        <v>1383</v>
      </c>
      <c r="Q269" s="32" t="s">
        <v>105</v>
      </c>
      <c r="R269" s="32"/>
      <c r="S269" s="32"/>
      <c r="T269" s="32" t="s">
        <v>40</v>
      </c>
      <c r="U269" s="42" t="s">
        <v>175</v>
      </c>
      <c r="V269" s="42" t="s">
        <v>229</v>
      </c>
      <c r="W269" s="32" t="s">
        <v>509</v>
      </c>
      <c r="X269" s="42" t="s">
        <v>229</v>
      </c>
      <c r="Y269" s="42" t="s">
        <v>176</v>
      </c>
      <c r="Z269" s="42" t="s">
        <v>229</v>
      </c>
      <c r="AA269" s="42" t="s">
        <v>176</v>
      </c>
      <c r="AB269" s="45" t="s">
        <v>1384</v>
      </c>
      <c r="AC269" s="27"/>
      <c r="AD269" s="27"/>
      <c r="AE269" s="27"/>
      <c r="AF269" s="28" t="s">
        <v>1383</v>
      </c>
      <c r="AG269" s="28">
        <f t="shared" si="8"/>
        <v>2</v>
      </c>
      <c r="AH269" s="29" t="str">
        <f t="shared" si="9"/>
        <v>KT-180065</v>
      </c>
      <c r="AJ269" s="30">
        <f>IFERROR(VLOOKUP($C269,#REF!,2,FALSE)*1000000000,0)+IFERROR(VLOOKUP($D269,#REF!,2,FALSE)*1000000,0)+IFERROR(VLOOKUP($E269,#REF!,2,FALSE)*1000,0)+IFERROR(VLOOKUP($F269,#REF!,2,FALSE),0)</f>
        <v>0</v>
      </c>
    </row>
    <row r="270" spans="1:36" s="28" customFormat="1" ht="27" customHeight="1" x14ac:dyDescent="0.15">
      <c r="A270" s="31" t="s">
        <v>32</v>
      </c>
      <c r="B270" s="32">
        <v>266</v>
      </c>
      <c r="C270" s="33" t="s">
        <v>654</v>
      </c>
      <c r="D270" s="33" t="s">
        <v>1349</v>
      </c>
      <c r="E270" s="33" t="s">
        <v>1343</v>
      </c>
      <c r="F270" s="32"/>
      <c r="G270" s="33" t="s">
        <v>1385</v>
      </c>
      <c r="H270" s="35" t="s">
        <v>1386</v>
      </c>
      <c r="I270" s="47">
        <v>27300</v>
      </c>
      <c r="J270" s="47">
        <v>26800</v>
      </c>
      <c r="K270" s="42" t="s">
        <v>1387</v>
      </c>
      <c r="L270" s="36">
        <f t="shared" si="10"/>
        <v>-1.8656716417910557E-2</v>
      </c>
      <c r="M270" s="32"/>
      <c r="N270" s="32" t="s">
        <v>47</v>
      </c>
      <c r="O270" s="32"/>
      <c r="P270" s="40" t="s">
        <v>1388</v>
      </c>
      <c r="Q270" s="32"/>
      <c r="R270" s="32"/>
      <c r="S270" s="32"/>
      <c r="T270" s="42" t="s">
        <v>40</v>
      </c>
      <c r="U270" s="32" t="s">
        <v>42</v>
      </c>
      <c r="V270" s="32" t="s">
        <v>42</v>
      </c>
      <c r="W270" s="32" t="s">
        <v>42</v>
      </c>
      <c r="X270" s="32" t="s">
        <v>42</v>
      </c>
      <c r="Y270" s="32" t="s">
        <v>42</v>
      </c>
      <c r="Z270" s="42" t="s">
        <v>176</v>
      </c>
      <c r="AA270" s="32" t="s">
        <v>42</v>
      </c>
      <c r="AB270" s="45" t="s">
        <v>1389</v>
      </c>
      <c r="AC270" s="27"/>
      <c r="AD270" s="27"/>
      <c r="AE270" s="27"/>
      <c r="AF270" s="28" t="s">
        <v>1388</v>
      </c>
      <c r="AG270" s="28">
        <f t="shared" si="8"/>
        <v>2</v>
      </c>
      <c r="AH270" s="29" t="str">
        <f t="shared" si="9"/>
        <v>CG-180001</v>
      </c>
      <c r="AJ270" s="30">
        <f>IFERROR(VLOOKUP($C270,#REF!,2,FALSE)*1000000000,0)+IFERROR(VLOOKUP($D270,#REF!,2,FALSE)*1000000,0)+IFERROR(VLOOKUP($E270,#REF!,2,FALSE)*1000,0)+IFERROR(VLOOKUP($F270,#REF!,2,FALSE),0)</f>
        <v>0</v>
      </c>
    </row>
    <row r="271" spans="1:36" s="28" customFormat="1" ht="27" customHeight="1" x14ac:dyDescent="0.15">
      <c r="A271" s="31" t="s">
        <v>32</v>
      </c>
      <c r="B271" s="32">
        <v>267</v>
      </c>
      <c r="C271" s="33" t="s">
        <v>654</v>
      </c>
      <c r="D271" s="46" t="s">
        <v>1342</v>
      </c>
      <c r="E271" s="33" t="s">
        <v>1390</v>
      </c>
      <c r="F271" s="32"/>
      <c r="G271" s="33" t="s">
        <v>1391</v>
      </c>
      <c r="H271" s="35" t="s">
        <v>1392</v>
      </c>
      <c r="I271" s="32">
        <v>415662</v>
      </c>
      <c r="J271" s="32">
        <v>707361.08</v>
      </c>
      <c r="K271" s="32" t="s">
        <v>1393</v>
      </c>
      <c r="L271" s="36">
        <f t="shared" si="10"/>
        <v>0.41237649094292828</v>
      </c>
      <c r="M271" s="32"/>
      <c r="N271" s="32" t="s">
        <v>47</v>
      </c>
      <c r="O271" s="32"/>
      <c r="P271" s="37" t="s">
        <v>1394</v>
      </c>
      <c r="Q271" s="32" t="s">
        <v>105</v>
      </c>
      <c r="R271" s="32"/>
      <c r="S271" s="32"/>
      <c r="T271" s="32" t="s">
        <v>40</v>
      </c>
      <c r="U271" s="32" t="s">
        <v>41</v>
      </c>
      <c r="V271" s="32" t="s">
        <v>41</v>
      </c>
      <c r="W271" s="32" t="s">
        <v>42</v>
      </c>
      <c r="X271" s="32" t="s">
        <v>42</v>
      </c>
      <c r="Y271" s="32" t="s">
        <v>41</v>
      </c>
      <c r="Z271" s="32" t="s">
        <v>41</v>
      </c>
      <c r="AA271" s="32" t="s">
        <v>41</v>
      </c>
      <c r="AB271" s="39" t="s">
        <v>1395</v>
      </c>
      <c r="AC271" s="27"/>
      <c r="AD271" s="27"/>
      <c r="AE271" s="27"/>
      <c r="AF271" s="28" t="s">
        <v>1394</v>
      </c>
      <c r="AG271" s="28">
        <f t="shared" ref="AG271:AG367" si="11">LEN(LEFT(AF271,FIND("-",AF271)-1))</f>
        <v>2</v>
      </c>
      <c r="AH271" s="29" t="str">
        <f t="shared" ref="AH271:AH367" si="12">LEFT(AF271,FIND("-",AF271)+6)</f>
        <v>KT-080004</v>
      </c>
      <c r="AI271" s="28">
        <v>2014045000</v>
      </c>
      <c r="AJ271" s="30">
        <f>IFERROR(VLOOKUP($C271,#REF!,2,FALSE)*1000000000,0)+IFERROR(VLOOKUP($D271,#REF!,2,FALSE)*1000000,0)+IFERROR(VLOOKUP($E271,#REF!,2,FALSE)*1000,0)+IFERROR(VLOOKUP($F271,#REF!,2,FALSE),0)</f>
        <v>0</v>
      </c>
    </row>
    <row r="272" spans="1:36" s="28" customFormat="1" ht="27" customHeight="1" x14ac:dyDescent="0.15">
      <c r="A272" s="31" t="s">
        <v>32</v>
      </c>
      <c r="B272" s="32">
        <v>268</v>
      </c>
      <c r="C272" s="33" t="s">
        <v>654</v>
      </c>
      <c r="D272" s="33" t="s">
        <v>1349</v>
      </c>
      <c r="E272" s="33" t="s">
        <v>387</v>
      </c>
      <c r="F272" s="32"/>
      <c r="G272" s="33" t="s">
        <v>1396</v>
      </c>
      <c r="H272" s="35" t="s">
        <v>1397</v>
      </c>
      <c r="I272" s="32">
        <v>4970000</v>
      </c>
      <c r="J272" s="32">
        <v>5070000</v>
      </c>
      <c r="K272" s="32" t="s">
        <v>373</v>
      </c>
      <c r="L272" s="36">
        <f t="shared" si="10"/>
        <v>1.9723865877712021E-2</v>
      </c>
      <c r="M272" s="32"/>
      <c r="N272" s="32" t="s">
        <v>47</v>
      </c>
      <c r="O272" s="32"/>
      <c r="P272" s="37" t="s">
        <v>1398</v>
      </c>
      <c r="Q272" s="32"/>
      <c r="R272" s="32"/>
      <c r="S272" s="32"/>
      <c r="T272" s="32" t="s">
        <v>40</v>
      </c>
      <c r="U272" s="32" t="s">
        <v>42</v>
      </c>
      <c r="V272" s="32" t="s">
        <v>42</v>
      </c>
      <c r="W272" s="32" t="s">
        <v>42</v>
      </c>
      <c r="X272" s="32" t="s">
        <v>42</v>
      </c>
      <c r="Y272" s="32" t="s">
        <v>42</v>
      </c>
      <c r="Z272" s="32" t="s">
        <v>42</v>
      </c>
      <c r="AA272" s="32" t="s">
        <v>42</v>
      </c>
      <c r="AB272" s="39" t="s">
        <v>1399</v>
      </c>
      <c r="AC272" s="27"/>
      <c r="AD272" s="27"/>
      <c r="AE272" s="27"/>
      <c r="AF272" s="28" t="s">
        <v>1398</v>
      </c>
      <c r="AG272" s="28">
        <f t="shared" si="11"/>
        <v>2</v>
      </c>
      <c r="AH272" s="29" t="str">
        <f t="shared" si="12"/>
        <v>CG-110008</v>
      </c>
      <c r="AI272" s="28">
        <v>2014351000</v>
      </c>
      <c r="AJ272" s="30">
        <f>IFERROR(VLOOKUP($C272,#REF!,2,FALSE)*1000000000,0)+IFERROR(VLOOKUP($D272,#REF!,2,FALSE)*1000000,0)+IFERROR(VLOOKUP($E272,#REF!,2,FALSE)*1000,0)+IFERROR(VLOOKUP($F272,#REF!,2,FALSE),0)</f>
        <v>0</v>
      </c>
    </row>
    <row r="273" spans="1:36" s="28" customFormat="1" ht="27" customHeight="1" x14ac:dyDescent="0.15">
      <c r="A273" s="31" t="s">
        <v>32</v>
      </c>
      <c r="B273" s="32">
        <v>269</v>
      </c>
      <c r="C273" s="33" t="s">
        <v>654</v>
      </c>
      <c r="D273" s="33" t="s">
        <v>1349</v>
      </c>
      <c r="E273" s="33" t="s">
        <v>387</v>
      </c>
      <c r="F273" s="33"/>
      <c r="G273" s="33" t="s">
        <v>1400</v>
      </c>
      <c r="H273" s="33" t="s">
        <v>1401</v>
      </c>
      <c r="I273" s="32">
        <v>269000</v>
      </c>
      <c r="J273" s="32">
        <v>886400</v>
      </c>
      <c r="K273" s="32" t="s">
        <v>37</v>
      </c>
      <c r="L273" s="36">
        <f t="shared" si="10"/>
        <v>0.69652527075812276</v>
      </c>
      <c r="M273" s="32"/>
      <c r="N273" s="32" t="s">
        <v>47</v>
      </c>
      <c r="O273" s="32"/>
      <c r="P273" s="37" t="s">
        <v>1402</v>
      </c>
      <c r="Q273" s="32"/>
      <c r="R273" s="32"/>
      <c r="S273" s="32"/>
      <c r="T273" s="32" t="s">
        <v>40</v>
      </c>
      <c r="U273" s="42" t="s">
        <v>41</v>
      </c>
      <c r="V273" s="42" t="s">
        <v>74</v>
      </c>
      <c r="W273" s="42" t="s">
        <v>42</v>
      </c>
      <c r="X273" s="42" t="s">
        <v>42</v>
      </c>
      <c r="Y273" s="42" t="s">
        <v>42</v>
      </c>
      <c r="Z273" s="42" t="s">
        <v>41</v>
      </c>
      <c r="AA273" s="42" t="s">
        <v>42</v>
      </c>
      <c r="AB273" s="45" t="s">
        <v>1403</v>
      </c>
      <c r="AC273" s="27"/>
      <c r="AD273" s="27"/>
      <c r="AE273" s="27"/>
      <c r="AF273" s="28" t="s">
        <v>1402</v>
      </c>
      <c r="AG273" s="28">
        <f t="shared" si="11"/>
        <v>2</v>
      </c>
      <c r="AH273" s="29" t="str">
        <f t="shared" si="12"/>
        <v>HK-080003</v>
      </c>
      <c r="AI273" s="28">
        <v>2014351000</v>
      </c>
      <c r="AJ273" s="30">
        <f>IFERROR(VLOOKUP($C273,#REF!,2,FALSE)*1000000000,0)+IFERROR(VLOOKUP($D273,#REF!,2,FALSE)*1000000,0)+IFERROR(VLOOKUP($E273,#REF!,2,FALSE)*1000,0)+IFERROR(VLOOKUP($F273,#REF!,2,FALSE),0)</f>
        <v>0</v>
      </c>
    </row>
    <row r="274" spans="1:36" s="28" customFormat="1" ht="27" customHeight="1" x14ac:dyDescent="0.15">
      <c r="A274" s="31" t="s">
        <v>32</v>
      </c>
      <c r="B274" s="32">
        <v>270</v>
      </c>
      <c r="C274" s="33" t="s">
        <v>654</v>
      </c>
      <c r="D274" s="33" t="s">
        <v>1349</v>
      </c>
      <c r="E274" s="33" t="s">
        <v>387</v>
      </c>
      <c r="F274" s="33"/>
      <c r="G274" s="33" t="s">
        <v>1404</v>
      </c>
      <c r="H274" s="33" t="s">
        <v>1405</v>
      </c>
      <c r="I274" s="32">
        <v>5923026.6600000001</v>
      </c>
      <c r="J274" s="32">
        <v>22987013.66</v>
      </c>
      <c r="K274" s="32" t="s">
        <v>373</v>
      </c>
      <c r="L274" s="36">
        <f t="shared" si="10"/>
        <v>0.74233161611998622</v>
      </c>
      <c r="M274" s="32"/>
      <c r="N274" s="32" t="s">
        <v>47</v>
      </c>
      <c r="O274" s="32"/>
      <c r="P274" s="37" t="s">
        <v>1406</v>
      </c>
      <c r="Q274" s="32" t="s">
        <v>105</v>
      </c>
      <c r="R274" s="32"/>
      <c r="S274" s="32"/>
      <c r="T274" s="32" t="s">
        <v>40</v>
      </c>
      <c r="U274" s="42" t="s">
        <v>41</v>
      </c>
      <c r="V274" s="42" t="s">
        <v>41</v>
      </c>
      <c r="W274" s="42" t="s">
        <v>41</v>
      </c>
      <c r="X274" s="42" t="s">
        <v>42</v>
      </c>
      <c r="Y274" s="42" t="s">
        <v>41</v>
      </c>
      <c r="Z274" s="42" t="s">
        <v>41</v>
      </c>
      <c r="AA274" s="42" t="s">
        <v>41</v>
      </c>
      <c r="AB274" s="45" t="s">
        <v>1407</v>
      </c>
      <c r="AC274" s="27"/>
      <c r="AD274" s="27"/>
      <c r="AE274" s="27"/>
      <c r="AF274" s="28" t="s">
        <v>1406</v>
      </c>
      <c r="AG274" s="28">
        <f t="shared" si="11"/>
        <v>2</v>
      </c>
      <c r="AH274" s="29" t="str">
        <f t="shared" si="12"/>
        <v>TH-110012</v>
      </c>
      <c r="AI274" s="28">
        <v>2014351000</v>
      </c>
      <c r="AJ274" s="30">
        <f>IFERROR(VLOOKUP($C274,#REF!,2,FALSE)*1000000000,0)+IFERROR(VLOOKUP($D274,#REF!,2,FALSE)*1000000,0)+IFERROR(VLOOKUP($E274,#REF!,2,FALSE)*1000,0)+IFERROR(VLOOKUP($F274,#REF!,2,FALSE),0)</f>
        <v>0</v>
      </c>
    </row>
    <row r="275" spans="1:36" s="28" customFormat="1" ht="27" customHeight="1" x14ac:dyDescent="0.15">
      <c r="A275" s="31" t="s">
        <v>32</v>
      </c>
      <c r="B275" s="32">
        <v>271</v>
      </c>
      <c r="C275" s="33" t="s">
        <v>654</v>
      </c>
      <c r="D275" s="33" t="s">
        <v>1349</v>
      </c>
      <c r="E275" s="33" t="s">
        <v>387</v>
      </c>
      <c r="F275" s="33" t="s">
        <v>130</v>
      </c>
      <c r="G275" s="33" t="s">
        <v>1408</v>
      </c>
      <c r="H275" s="33" t="s">
        <v>1409</v>
      </c>
      <c r="I275" s="32">
        <v>780246</v>
      </c>
      <c r="J275" s="32">
        <v>2321440</v>
      </c>
      <c r="K275" s="32" t="s">
        <v>1410</v>
      </c>
      <c r="L275" s="36">
        <f t="shared" si="10"/>
        <v>0.66389568543662558</v>
      </c>
      <c r="M275" s="32"/>
      <c r="N275" s="32" t="s">
        <v>47</v>
      </c>
      <c r="O275" s="32"/>
      <c r="P275" s="37" t="s">
        <v>1411</v>
      </c>
      <c r="Q275" s="32" t="s">
        <v>105</v>
      </c>
      <c r="R275" s="32" t="s">
        <v>130</v>
      </c>
      <c r="S275" s="32" t="s">
        <v>130</v>
      </c>
      <c r="T275" s="32" t="s">
        <v>158</v>
      </c>
      <c r="U275" s="42" t="s">
        <v>41</v>
      </c>
      <c r="V275" s="42" t="s">
        <v>509</v>
      </c>
      <c r="W275" s="42" t="s">
        <v>509</v>
      </c>
      <c r="X275" s="42" t="s">
        <v>41</v>
      </c>
      <c r="Y275" s="42" t="s">
        <v>41</v>
      </c>
      <c r="Z275" s="42" t="s">
        <v>41</v>
      </c>
      <c r="AA275" s="42" t="s">
        <v>41</v>
      </c>
      <c r="AB275" s="45" t="s">
        <v>1412</v>
      </c>
      <c r="AC275" s="27"/>
      <c r="AD275" s="27"/>
      <c r="AE275" s="27"/>
      <c r="AF275" s="28" t="s">
        <v>1413</v>
      </c>
      <c r="AG275" s="28">
        <f t="shared" si="11"/>
        <v>2</v>
      </c>
      <c r="AH275" s="29" t="str">
        <f t="shared" si="12"/>
        <v>KK-130050</v>
      </c>
      <c r="AI275" s="28">
        <v>2014351000</v>
      </c>
      <c r="AJ275" s="30">
        <f>IFERROR(VLOOKUP($C275,#REF!,2,FALSE)*1000000000,0)+IFERROR(VLOOKUP($D275,#REF!,2,FALSE)*1000000,0)+IFERROR(VLOOKUP($E275,#REF!,2,FALSE)*1000,0)+IFERROR(VLOOKUP($F275,#REF!,2,FALSE),0)</f>
        <v>0</v>
      </c>
    </row>
    <row r="276" spans="1:36" s="28" customFormat="1" ht="27" customHeight="1" x14ac:dyDescent="0.15">
      <c r="A276" s="31" t="s">
        <v>32</v>
      </c>
      <c r="B276" s="32">
        <v>272</v>
      </c>
      <c r="C276" s="33" t="s">
        <v>654</v>
      </c>
      <c r="D276" s="33" t="s">
        <v>1349</v>
      </c>
      <c r="E276" s="33" t="s">
        <v>387</v>
      </c>
      <c r="F276" s="33"/>
      <c r="G276" t="s">
        <v>1414</v>
      </c>
      <c r="H276" s="46" t="s">
        <v>1415</v>
      </c>
      <c r="I276" s="47">
        <v>2175600</v>
      </c>
      <c r="J276" s="47">
        <v>8882230</v>
      </c>
      <c r="K276" s="42" t="s">
        <v>1416</v>
      </c>
      <c r="L276" s="36">
        <f t="shared" si="10"/>
        <v>0.75506151045401881</v>
      </c>
      <c r="M276" s="32"/>
      <c r="N276" s="32" t="s">
        <v>47</v>
      </c>
      <c r="O276" s="32"/>
      <c r="P276" s="40" t="s">
        <v>1417</v>
      </c>
      <c r="Q276" s="32" t="s">
        <v>105</v>
      </c>
      <c r="R276" s="32"/>
      <c r="S276" s="32"/>
      <c r="T276" s="32" t="s">
        <v>158</v>
      </c>
      <c r="U276" s="42" t="s">
        <v>176</v>
      </c>
      <c r="V276" s="42" t="s">
        <v>229</v>
      </c>
      <c r="W276" s="42" t="s">
        <v>229</v>
      </c>
      <c r="X276" s="42" t="s">
        <v>229</v>
      </c>
      <c r="Y276" s="42" t="s">
        <v>176</v>
      </c>
      <c r="Z276" s="42" t="s">
        <v>176</v>
      </c>
      <c r="AA276" s="42" t="s">
        <v>176</v>
      </c>
      <c r="AB276" s="45" t="s">
        <v>1418</v>
      </c>
      <c r="AC276" s="27"/>
      <c r="AD276" s="27"/>
      <c r="AE276" s="27"/>
      <c r="AF276" s="28" t="s">
        <v>1417</v>
      </c>
      <c r="AG276" s="28">
        <f t="shared" si="11"/>
        <v>2</v>
      </c>
      <c r="AH276" s="29" t="str">
        <f t="shared" si="12"/>
        <v>CB-180013</v>
      </c>
      <c r="AJ276" s="30">
        <f>IFERROR(VLOOKUP($C276,#REF!,2,FALSE)*1000000000,0)+IFERROR(VLOOKUP($D276,#REF!,2,FALSE)*1000000,0)+IFERROR(VLOOKUP($E276,#REF!,2,FALSE)*1000,0)+IFERROR(VLOOKUP($F276,#REF!,2,FALSE),0)</f>
        <v>0</v>
      </c>
    </row>
    <row r="277" spans="1:36" s="28" customFormat="1" ht="27" customHeight="1" x14ac:dyDescent="0.15">
      <c r="A277" s="31" t="s">
        <v>32</v>
      </c>
      <c r="B277" s="32">
        <v>273</v>
      </c>
      <c r="C277" s="33" t="s">
        <v>654</v>
      </c>
      <c r="D277" s="46" t="s">
        <v>1419</v>
      </c>
      <c r="E277" s="33"/>
      <c r="F277" s="33"/>
      <c r="G277" s="33" t="s">
        <v>1420</v>
      </c>
      <c r="H277" s="33" t="s">
        <v>1421</v>
      </c>
      <c r="I277" s="32">
        <v>318490</v>
      </c>
      <c r="J277" s="32">
        <v>318300</v>
      </c>
      <c r="K277" s="32" t="s">
        <v>1422</v>
      </c>
      <c r="L277" s="36">
        <f t="shared" si="10"/>
        <v>-5.9692114357523529E-4</v>
      </c>
      <c r="M277" s="32"/>
      <c r="N277" s="32" t="s">
        <v>47</v>
      </c>
      <c r="O277" s="32"/>
      <c r="P277" s="37" t="s">
        <v>1423</v>
      </c>
      <c r="Q277" s="32"/>
      <c r="R277" s="32"/>
      <c r="S277" s="32"/>
      <c r="T277" s="32" t="s">
        <v>40</v>
      </c>
      <c r="U277" s="42" t="s">
        <v>42</v>
      </c>
      <c r="V277" s="42" t="s">
        <v>42</v>
      </c>
      <c r="W277" s="42" t="s">
        <v>41</v>
      </c>
      <c r="X277" s="42" t="s">
        <v>42</v>
      </c>
      <c r="Y277" s="42" t="s">
        <v>41</v>
      </c>
      <c r="Z277" s="42" t="s">
        <v>42</v>
      </c>
      <c r="AA277" s="42" t="s">
        <v>42</v>
      </c>
      <c r="AB277" s="45" t="s">
        <v>1424</v>
      </c>
      <c r="AC277" s="27"/>
      <c r="AD277" s="27"/>
      <c r="AE277" s="27"/>
      <c r="AF277" s="28" t="s">
        <v>1423</v>
      </c>
      <c r="AG277" s="28">
        <f t="shared" si="11"/>
        <v>2</v>
      </c>
      <c r="AH277" s="29" t="str">
        <f t="shared" si="12"/>
        <v>CG-080007</v>
      </c>
      <c r="AI277" s="28">
        <v>2015000000</v>
      </c>
      <c r="AJ277" s="30">
        <f>IFERROR(VLOOKUP($C277,#REF!,2,FALSE)*1000000000,0)+IFERROR(VLOOKUP($D277,#REF!,2,FALSE)*1000000,0)+IFERROR(VLOOKUP($E277,#REF!,2,FALSE)*1000,0)+IFERROR(VLOOKUP($F277,#REF!,2,FALSE),0)</f>
        <v>0</v>
      </c>
    </row>
    <row r="278" spans="1:36" s="28" customFormat="1" ht="27" customHeight="1" x14ac:dyDescent="0.15">
      <c r="A278" s="31" t="s">
        <v>32</v>
      </c>
      <c r="B278" s="32">
        <v>274</v>
      </c>
      <c r="C278" s="33" t="s">
        <v>654</v>
      </c>
      <c r="D278" s="46" t="s">
        <v>1425</v>
      </c>
      <c r="E278" s="33"/>
      <c r="F278" s="33"/>
      <c r="G278" s="46" t="s">
        <v>1426</v>
      </c>
      <c r="H278" s="46" t="s">
        <v>1427</v>
      </c>
      <c r="I278" s="32">
        <v>460000</v>
      </c>
      <c r="J278" s="32">
        <v>675000</v>
      </c>
      <c r="K278" s="42" t="s">
        <v>1428</v>
      </c>
      <c r="L278" s="36">
        <f t="shared" si="10"/>
        <v>0.31851851851851853</v>
      </c>
      <c r="M278" s="32"/>
      <c r="N278" s="32" t="s">
        <v>47</v>
      </c>
      <c r="O278" s="32"/>
      <c r="P278" s="40" t="s">
        <v>1429</v>
      </c>
      <c r="Q278" s="32"/>
      <c r="R278" s="32"/>
      <c r="S278" s="32"/>
      <c r="T278" s="32" t="s">
        <v>40</v>
      </c>
      <c r="U278" s="42" t="s">
        <v>42</v>
      </c>
      <c r="V278" s="42" t="s">
        <v>42</v>
      </c>
      <c r="W278" s="42" t="s">
        <v>42</v>
      </c>
      <c r="X278" s="42" t="s">
        <v>41</v>
      </c>
      <c r="Y278" s="42" t="s">
        <v>41</v>
      </c>
      <c r="Z278" s="42" t="s">
        <v>42</v>
      </c>
      <c r="AA278" s="42" t="s">
        <v>42</v>
      </c>
      <c r="AB278" s="45" t="s">
        <v>1430</v>
      </c>
      <c r="AC278" s="27"/>
      <c r="AD278" s="27"/>
      <c r="AE278" s="27"/>
      <c r="AF278" s="28" t="s">
        <v>1429</v>
      </c>
      <c r="AG278" s="28">
        <f t="shared" si="11"/>
        <v>2</v>
      </c>
      <c r="AH278" s="29" t="str">
        <f t="shared" si="12"/>
        <v>CG-190001</v>
      </c>
      <c r="AJ278" s="30">
        <f>IFERROR(VLOOKUP($C278,#REF!,2,FALSE)*1000000000,0)+IFERROR(VLOOKUP($D278,#REF!,2,FALSE)*1000000,0)+IFERROR(VLOOKUP($E278,#REF!,2,FALSE)*1000,0)+IFERROR(VLOOKUP($F278,#REF!,2,FALSE),0)</f>
        <v>0</v>
      </c>
    </row>
    <row r="279" spans="1:36" s="28" customFormat="1" ht="27" customHeight="1" x14ac:dyDescent="0.15">
      <c r="A279" s="31" t="s">
        <v>32</v>
      </c>
      <c r="B279" s="32">
        <v>275</v>
      </c>
      <c r="C279" s="33" t="s">
        <v>654</v>
      </c>
      <c r="D279" s="33" t="s">
        <v>1431</v>
      </c>
      <c r="E279" s="34" t="s">
        <v>1432</v>
      </c>
      <c r="F279" s="32"/>
      <c r="G279" s="33" t="s">
        <v>1433</v>
      </c>
      <c r="H279" s="35" t="s">
        <v>1434</v>
      </c>
      <c r="I279" s="32">
        <v>4703811.96</v>
      </c>
      <c r="J279" s="32">
        <v>3403820</v>
      </c>
      <c r="K279" s="32" t="s">
        <v>1435</v>
      </c>
      <c r="L279" s="36">
        <f t="shared" si="10"/>
        <v>-0.38192147645880214</v>
      </c>
      <c r="M279" s="32"/>
      <c r="N279" s="32" t="s">
        <v>47</v>
      </c>
      <c r="O279" s="32"/>
      <c r="P279" s="37" t="s">
        <v>1436</v>
      </c>
      <c r="Q279" s="32"/>
      <c r="R279" s="32"/>
      <c r="S279" s="32"/>
      <c r="T279" s="32" t="s">
        <v>40</v>
      </c>
      <c r="U279" s="32" t="s">
        <v>42</v>
      </c>
      <c r="V279" s="32" t="s">
        <v>42</v>
      </c>
      <c r="W279" s="32" t="s">
        <v>42</v>
      </c>
      <c r="X279" s="32" t="s">
        <v>42</v>
      </c>
      <c r="Y279" s="42" t="s">
        <v>42</v>
      </c>
      <c r="Z279" s="32" t="s">
        <v>42</v>
      </c>
      <c r="AA279" s="32" t="s">
        <v>42</v>
      </c>
      <c r="AB279" s="39" t="s">
        <v>1437</v>
      </c>
      <c r="AC279" s="27"/>
      <c r="AD279" s="27"/>
      <c r="AE279" s="27"/>
      <c r="AF279" s="28" t="s">
        <v>1436</v>
      </c>
      <c r="AG279" s="28">
        <f t="shared" si="11"/>
        <v>2</v>
      </c>
      <c r="AH279" s="29" t="str">
        <f t="shared" si="12"/>
        <v>CB-110009</v>
      </c>
      <c r="AI279" s="28">
        <v>2016046000</v>
      </c>
      <c r="AJ279" s="30">
        <f>IFERROR(VLOOKUP($C279,#REF!,2,FALSE)*1000000000,0)+IFERROR(VLOOKUP($D279,#REF!,2,FALSE)*1000000,0)+IFERROR(VLOOKUP($E279,#REF!,2,FALSE)*1000,0)+IFERROR(VLOOKUP($F279,#REF!,2,FALSE),0)</f>
        <v>0</v>
      </c>
    </row>
    <row r="280" spans="1:36" s="28" customFormat="1" ht="27" customHeight="1" x14ac:dyDescent="0.15">
      <c r="A280" s="31" t="s">
        <v>32</v>
      </c>
      <c r="B280" s="32">
        <v>276</v>
      </c>
      <c r="C280" s="33" t="s">
        <v>654</v>
      </c>
      <c r="D280" s="33" t="s">
        <v>1431</v>
      </c>
      <c r="E280" s="34" t="s">
        <v>1432</v>
      </c>
      <c r="F280" s="32"/>
      <c r="G280" s="33" t="s">
        <v>1438</v>
      </c>
      <c r="H280" s="35" t="s">
        <v>1439</v>
      </c>
      <c r="I280" s="32">
        <v>19480760</v>
      </c>
      <c r="J280" s="32">
        <v>17386797</v>
      </c>
      <c r="K280" s="32" t="s">
        <v>1440</v>
      </c>
      <c r="L280" s="36">
        <f t="shared" si="10"/>
        <v>-0.12043408570307679</v>
      </c>
      <c r="M280" s="32"/>
      <c r="N280" s="32" t="s">
        <v>47</v>
      </c>
      <c r="O280" s="32"/>
      <c r="P280" s="37" t="s">
        <v>1441</v>
      </c>
      <c r="Q280" s="32" t="s">
        <v>105</v>
      </c>
      <c r="R280" s="32"/>
      <c r="S280" s="32"/>
      <c r="T280" s="32" t="s">
        <v>40</v>
      </c>
      <c r="U280" s="32" t="s">
        <v>42</v>
      </c>
      <c r="V280" s="32" t="s">
        <v>41</v>
      </c>
      <c r="W280" s="32" t="s">
        <v>75</v>
      </c>
      <c r="X280" s="32" t="s">
        <v>41</v>
      </c>
      <c r="Y280" s="32" t="s">
        <v>41</v>
      </c>
      <c r="Z280" s="32" t="s">
        <v>41</v>
      </c>
      <c r="AA280" s="32" t="s">
        <v>41</v>
      </c>
      <c r="AB280" s="39" t="s">
        <v>1442</v>
      </c>
      <c r="AC280" s="27"/>
      <c r="AD280" s="27"/>
      <c r="AE280" s="27"/>
      <c r="AF280" s="28" t="s">
        <v>1441</v>
      </c>
      <c r="AG280" s="28">
        <f t="shared" si="11"/>
        <v>2</v>
      </c>
      <c r="AH280" s="29" t="str">
        <f t="shared" si="12"/>
        <v>QS-110006</v>
      </c>
      <c r="AI280" s="28">
        <v>2016046000</v>
      </c>
      <c r="AJ280" s="30">
        <f>IFERROR(VLOOKUP($C280,#REF!,2,FALSE)*1000000000,0)+IFERROR(VLOOKUP($D280,#REF!,2,FALSE)*1000000,0)+IFERROR(VLOOKUP($E280,#REF!,2,FALSE)*1000,0)+IFERROR(VLOOKUP($F280,#REF!,2,FALSE),0)</f>
        <v>0</v>
      </c>
    </row>
    <row r="281" spans="1:36" s="28" customFormat="1" ht="27" customHeight="1" x14ac:dyDescent="0.15">
      <c r="A281" s="31" t="s">
        <v>32</v>
      </c>
      <c r="B281" s="32">
        <v>277</v>
      </c>
      <c r="C281" s="33" t="s">
        <v>654</v>
      </c>
      <c r="D281" s="33" t="s">
        <v>1431</v>
      </c>
      <c r="E281" s="34" t="s">
        <v>1432</v>
      </c>
      <c r="F281" s="32"/>
      <c r="G281" s="33" t="s">
        <v>1443</v>
      </c>
      <c r="H281" s="35" t="s">
        <v>1444</v>
      </c>
      <c r="I281" s="32">
        <v>311986</v>
      </c>
      <c r="J281" s="32">
        <v>878924</v>
      </c>
      <c r="K281" s="32" t="s">
        <v>1445</v>
      </c>
      <c r="L281" s="43">
        <f t="shared" si="10"/>
        <v>0.645036430908702</v>
      </c>
      <c r="M281" s="32"/>
      <c r="N281" s="32" t="s">
        <v>47</v>
      </c>
      <c r="O281" s="32"/>
      <c r="P281" s="37" t="s">
        <v>1446</v>
      </c>
      <c r="Q281" s="32"/>
      <c r="R281" s="32"/>
      <c r="S281" s="32"/>
      <c r="T281" s="32" t="s">
        <v>40</v>
      </c>
      <c r="U281" s="32" t="s">
        <v>41</v>
      </c>
      <c r="V281" s="32" t="s">
        <v>42</v>
      </c>
      <c r="W281" s="32" t="s">
        <v>41</v>
      </c>
      <c r="X281" s="32" t="s">
        <v>41</v>
      </c>
      <c r="Y281" s="32" t="s">
        <v>42</v>
      </c>
      <c r="Z281" s="32" t="s">
        <v>42</v>
      </c>
      <c r="AA281" s="32" t="s">
        <v>42</v>
      </c>
      <c r="AB281" s="39" t="s">
        <v>1447</v>
      </c>
      <c r="AC281" s="27"/>
      <c r="AD281" s="27"/>
      <c r="AE281" s="27"/>
      <c r="AF281" s="28" t="s">
        <v>1446</v>
      </c>
      <c r="AG281" s="28">
        <f t="shared" si="11"/>
        <v>2</v>
      </c>
      <c r="AH281" s="29" t="str">
        <f t="shared" si="12"/>
        <v>TH-080005</v>
      </c>
      <c r="AI281" s="28">
        <v>2016046000</v>
      </c>
      <c r="AJ281" s="30">
        <f>IFERROR(VLOOKUP($C281,#REF!,2,FALSE)*1000000000,0)+IFERROR(VLOOKUP($D281,#REF!,2,FALSE)*1000000,0)+IFERROR(VLOOKUP($E281,#REF!,2,FALSE)*1000,0)+IFERROR(VLOOKUP($F281,#REF!,2,FALSE),0)</f>
        <v>0</v>
      </c>
    </row>
    <row r="282" spans="1:36" s="28" customFormat="1" ht="27" customHeight="1" x14ac:dyDescent="0.15">
      <c r="A282" s="31" t="s">
        <v>32</v>
      </c>
      <c r="B282" s="32">
        <v>278</v>
      </c>
      <c r="C282" s="33" t="s">
        <v>654</v>
      </c>
      <c r="D282" s="33" t="s">
        <v>1431</v>
      </c>
      <c r="E282" s="33" t="s">
        <v>1432</v>
      </c>
      <c r="F282" s="33"/>
      <c r="G282" s="33" t="s">
        <v>1448</v>
      </c>
      <c r="H282" s="33" t="s">
        <v>1439</v>
      </c>
      <c r="I282" s="32">
        <v>101485024</v>
      </c>
      <c r="J282" s="32">
        <v>79529432</v>
      </c>
      <c r="K282" s="32" t="s">
        <v>1449</v>
      </c>
      <c r="L282" s="36">
        <f t="shared" si="10"/>
        <v>-0.2760687640771784</v>
      </c>
      <c r="M282" s="32"/>
      <c r="N282" s="32" t="s">
        <v>47</v>
      </c>
      <c r="O282" s="32"/>
      <c r="P282" s="37" t="s">
        <v>1450</v>
      </c>
      <c r="Q282" s="32" t="s">
        <v>105</v>
      </c>
      <c r="R282" s="32"/>
      <c r="S282" s="32"/>
      <c r="T282" s="32" t="s">
        <v>40</v>
      </c>
      <c r="U282" s="42" t="s">
        <v>42</v>
      </c>
      <c r="V282" s="42" t="s">
        <v>75</v>
      </c>
      <c r="W282" s="42" t="s">
        <v>75</v>
      </c>
      <c r="X282" s="42" t="s">
        <v>42</v>
      </c>
      <c r="Y282" s="42" t="s">
        <v>41</v>
      </c>
      <c r="Z282" s="42" t="s">
        <v>41</v>
      </c>
      <c r="AA282" s="42" t="s">
        <v>41</v>
      </c>
      <c r="AB282" s="45" t="s">
        <v>1451</v>
      </c>
      <c r="AC282" s="27"/>
      <c r="AD282" s="27"/>
      <c r="AE282" s="27"/>
      <c r="AF282" s="28" t="s">
        <v>1450</v>
      </c>
      <c r="AG282" s="28">
        <f t="shared" si="11"/>
        <v>2</v>
      </c>
      <c r="AH282" s="29" t="str">
        <f t="shared" si="12"/>
        <v>QS-150009</v>
      </c>
      <c r="AI282" s="28">
        <v>2016046000</v>
      </c>
      <c r="AJ282" s="30">
        <f>IFERROR(VLOOKUP($C282,#REF!,2,FALSE)*1000000000,0)+IFERROR(VLOOKUP($D282,#REF!,2,FALSE)*1000000,0)+IFERROR(VLOOKUP($E282,#REF!,2,FALSE)*1000,0)+IFERROR(VLOOKUP($F282,#REF!,2,FALSE),0)</f>
        <v>0</v>
      </c>
    </row>
    <row r="283" spans="1:36" s="28" customFormat="1" ht="27" customHeight="1" x14ac:dyDescent="0.15">
      <c r="A283" s="31" t="s">
        <v>32</v>
      </c>
      <c r="B283" s="32">
        <v>279</v>
      </c>
      <c r="C283" s="33" t="s">
        <v>654</v>
      </c>
      <c r="D283" s="33" t="s">
        <v>1431</v>
      </c>
      <c r="E283" s="46" t="s">
        <v>1452</v>
      </c>
      <c r="F283" s="33"/>
      <c r="G283" s="46" t="s">
        <v>1453</v>
      </c>
      <c r="H283" s="46" t="s">
        <v>1454</v>
      </c>
      <c r="I283" s="47">
        <v>284850</v>
      </c>
      <c r="J283" s="47">
        <v>964755</v>
      </c>
      <c r="K283" s="32" t="s">
        <v>913</v>
      </c>
      <c r="L283" s="36">
        <f t="shared" si="10"/>
        <v>0.704743691403517</v>
      </c>
      <c r="M283" s="32"/>
      <c r="N283" s="32" t="s">
        <v>47</v>
      </c>
      <c r="O283" s="32"/>
      <c r="P283" s="40" t="s">
        <v>1455</v>
      </c>
      <c r="Q283" s="32"/>
      <c r="R283" s="32"/>
      <c r="S283" s="32"/>
      <c r="T283" s="32" t="s">
        <v>40</v>
      </c>
      <c r="U283" s="42" t="s">
        <v>176</v>
      </c>
      <c r="V283" s="42" t="s">
        <v>176</v>
      </c>
      <c r="W283" s="42" t="s">
        <v>176</v>
      </c>
      <c r="X283" s="42" t="s">
        <v>175</v>
      </c>
      <c r="Y283" s="42" t="s">
        <v>176</v>
      </c>
      <c r="Z283" s="42" t="s">
        <v>175</v>
      </c>
      <c r="AA283" s="42" t="s">
        <v>176</v>
      </c>
      <c r="AB283" s="45" t="s">
        <v>1456</v>
      </c>
      <c r="AC283" s="27"/>
      <c r="AD283" s="27"/>
      <c r="AE283" s="27"/>
      <c r="AF283" s="28" t="s">
        <v>1455</v>
      </c>
      <c r="AG283" s="28">
        <f t="shared" si="11"/>
        <v>2</v>
      </c>
      <c r="AH283" s="29" t="str">
        <f t="shared" si="12"/>
        <v>KT-190076</v>
      </c>
      <c r="AJ283" s="30">
        <f>IFERROR(VLOOKUP($C283,#REF!,2,FALSE)*1000000000,0)+IFERROR(VLOOKUP($D283,#REF!,2,FALSE)*1000000,0)+IFERROR(VLOOKUP($E283,#REF!,2,FALSE)*1000,0)+IFERROR(VLOOKUP($F283,#REF!,2,FALSE),0)</f>
        <v>0</v>
      </c>
    </row>
    <row r="284" spans="1:36" s="28" customFormat="1" ht="27" customHeight="1" x14ac:dyDescent="0.15">
      <c r="A284" s="31" t="s">
        <v>32</v>
      </c>
      <c r="B284" s="32">
        <v>280</v>
      </c>
      <c r="C284" s="33" t="s">
        <v>654</v>
      </c>
      <c r="D284" s="33" t="s">
        <v>1457</v>
      </c>
      <c r="E284" s="33" t="s">
        <v>1458</v>
      </c>
      <c r="F284" s="33"/>
      <c r="G284" s="33" t="s">
        <v>1459</v>
      </c>
      <c r="H284" s="33" t="s">
        <v>1460</v>
      </c>
      <c r="I284" s="32">
        <v>3510013</v>
      </c>
      <c r="J284" s="32">
        <v>3687573</v>
      </c>
      <c r="K284" s="32" t="s">
        <v>913</v>
      </c>
      <c r="L284" s="36">
        <f t="shared" si="10"/>
        <v>4.8150911181961686E-2</v>
      </c>
      <c r="M284" s="32"/>
      <c r="N284" s="32" t="s">
        <v>47</v>
      </c>
      <c r="O284" s="32"/>
      <c r="P284" s="37" t="s">
        <v>1461</v>
      </c>
      <c r="Q284" s="32"/>
      <c r="R284" s="32"/>
      <c r="S284" s="32"/>
      <c r="T284" s="32" t="s">
        <v>40</v>
      </c>
      <c r="U284" s="42" t="s">
        <v>42</v>
      </c>
      <c r="V284" s="42" t="s">
        <v>41</v>
      </c>
      <c r="W284" s="42" t="s">
        <v>41</v>
      </c>
      <c r="X284" s="42" t="s">
        <v>42</v>
      </c>
      <c r="Y284" s="42" t="s">
        <v>41</v>
      </c>
      <c r="Z284" s="42" t="s">
        <v>42</v>
      </c>
      <c r="AA284" s="42" t="s">
        <v>42</v>
      </c>
      <c r="AB284" s="45" t="s">
        <v>1462</v>
      </c>
      <c r="AC284" s="27"/>
      <c r="AD284" s="27"/>
      <c r="AE284" s="27"/>
      <c r="AF284" s="28" t="s">
        <v>1461</v>
      </c>
      <c r="AG284" s="28">
        <f t="shared" si="11"/>
        <v>2</v>
      </c>
      <c r="AH284" s="29" t="str">
        <f t="shared" si="12"/>
        <v>CG-110022</v>
      </c>
      <c r="AI284" s="28">
        <v>2018050000</v>
      </c>
      <c r="AJ284" s="30">
        <f>IFERROR(VLOOKUP($C284,#REF!,2,FALSE)*1000000000,0)+IFERROR(VLOOKUP($D284,#REF!,2,FALSE)*1000000,0)+IFERROR(VLOOKUP($E284,#REF!,2,FALSE)*1000,0)+IFERROR(VLOOKUP($F284,#REF!,2,FALSE),0)</f>
        <v>0</v>
      </c>
    </row>
    <row r="285" spans="1:36" s="28" customFormat="1" ht="27" customHeight="1" x14ac:dyDescent="0.15">
      <c r="A285" s="31" t="s">
        <v>32</v>
      </c>
      <c r="B285" s="32">
        <v>281</v>
      </c>
      <c r="C285" s="33" t="s">
        <v>654</v>
      </c>
      <c r="D285" s="33" t="s">
        <v>1457</v>
      </c>
      <c r="E285" s="34" t="s">
        <v>1458</v>
      </c>
      <c r="F285" s="34"/>
      <c r="G285" s="33" t="s">
        <v>1463</v>
      </c>
      <c r="H285" s="35" t="s">
        <v>1464</v>
      </c>
      <c r="I285" s="32">
        <v>4996000</v>
      </c>
      <c r="J285" s="32">
        <v>5316200</v>
      </c>
      <c r="K285" s="32" t="s">
        <v>767</v>
      </c>
      <c r="L285" s="36">
        <f t="shared" si="10"/>
        <v>6.0230992061999222E-2</v>
      </c>
      <c r="M285" s="32"/>
      <c r="N285" s="32" t="s">
        <v>47</v>
      </c>
      <c r="O285" s="32"/>
      <c r="P285" s="37" t="s">
        <v>1465</v>
      </c>
      <c r="Q285" s="32"/>
      <c r="R285" s="32"/>
      <c r="S285" s="32"/>
      <c r="T285" s="32" t="s">
        <v>40</v>
      </c>
      <c r="U285" s="32" t="s">
        <v>41</v>
      </c>
      <c r="V285" s="32" t="s">
        <v>41</v>
      </c>
      <c r="W285" s="32" t="s">
        <v>42</v>
      </c>
      <c r="X285" s="32" t="s">
        <v>41</v>
      </c>
      <c r="Y285" s="32" t="s">
        <v>41</v>
      </c>
      <c r="Z285" s="32" t="s">
        <v>42</v>
      </c>
      <c r="AA285" s="32" t="s">
        <v>41</v>
      </c>
      <c r="AB285" s="39" t="s">
        <v>1466</v>
      </c>
      <c r="AC285" s="27"/>
      <c r="AD285" s="27"/>
      <c r="AE285" s="27"/>
      <c r="AF285" s="28" t="s">
        <v>1465</v>
      </c>
      <c r="AG285" s="28">
        <f t="shared" si="11"/>
        <v>2</v>
      </c>
      <c r="AH285" s="29" t="str">
        <f t="shared" si="12"/>
        <v>HK-110043</v>
      </c>
      <c r="AI285" s="28">
        <v>2018050000</v>
      </c>
      <c r="AJ285" s="30">
        <f>IFERROR(VLOOKUP($C285,#REF!,2,FALSE)*1000000000,0)+IFERROR(VLOOKUP($D285,#REF!,2,FALSE)*1000000,0)+IFERROR(VLOOKUP($E285,#REF!,2,FALSE)*1000,0)+IFERROR(VLOOKUP($F285,#REF!,2,FALSE),0)</f>
        <v>0</v>
      </c>
    </row>
    <row r="286" spans="1:36" s="28" customFormat="1" ht="27" customHeight="1" x14ac:dyDescent="0.15">
      <c r="A286" s="31" t="s">
        <v>32</v>
      </c>
      <c r="B286" s="32">
        <v>282</v>
      </c>
      <c r="C286" s="33" t="s">
        <v>654</v>
      </c>
      <c r="D286" s="33" t="s">
        <v>1457</v>
      </c>
      <c r="E286" s="34" t="s">
        <v>387</v>
      </c>
      <c r="F286" s="34"/>
      <c r="G286" s="33" t="s">
        <v>1467</v>
      </c>
      <c r="H286" s="35" t="s">
        <v>1460</v>
      </c>
      <c r="I286" s="32">
        <v>3044763</v>
      </c>
      <c r="J286" s="32">
        <v>1761795</v>
      </c>
      <c r="K286" s="32" t="s">
        <v>1468</v>
      </c>
      <c r="L286" s="36">
        <f t="shared" si="10"/>
        <v>-0.72821639294015483</v>
      </c>
      <c r="M286" s="32"/>
      <c r="N286" s="32" t="s">
        <v>47</v>
      </c>
      <c r="O286" s="32"/>
      <c r="P286" s="37" t="s">
        <v>1469</v>
      </c>
      <c r="Q286" s="32"/>
      <c r="R286" s="32"/>
      <c r="S286" s="32"/>
      <c r="T286" s="32" t="s">
        <v>40</v>
      </c>
      <c r="U286" s="42" t="s">
        <v>174</v>
      </c>
      <c r="V286" s="42" t="s">
        <v>176</v>
      </c>
      <c r="W286" s="42" t="s">
        <v>176</v>
      </c>
      <c r="X286" s="42" t="s">
        <v>175</v>
      </c>
      <c r="Y286" s="42" t="s">
        <v>176</v>
      </c>
      <c r="Z286" s="42" t="s">
        <v>175</v>
      </c>
      <c r="AA286" s="42" t="s">
        <v>176</v>
      </c>
      <c r="AB286" s="45" t="s">
        <v>1470</v>
      </c>
      <c r="AC286" s="27"/>
      <c r="AD286" s="27"/>
      <c r="AE286" s="27"/>
      <c r="AF286" s="28" t="s">
        <v>1469</v>
      </c>
      <c r="AG286" s="28">
        <f t="shared" si="11"/>
        <v>2</v>
      </c>
      <c r="AH286" s="29" t="str">
        <f t="shared" si="12"/>
        <v>KK-160001</v>
      </c>
      <c r="AJ286" s="30">
        <f>IFERROR(VLOOKUP($C286,#REF!,2,FALSE)*1000000000,0)+IFERROR(VLOOKUP($D286,#REF!,2,FALSE)*1000000,0)+IFERROR(VLOOKUP($E286,#REF!,2,FALSE)*1000,0)+IFERROR(VLOOKUP($F286,#REF!,2,FALSE),0)</f>
        <v>0</v>
      </c>
    </row>
    <row r="287" spans="1:36" s="28" customFormat="1" ht="27" customHeight="1" x14ac:dyDescent="0.15">
      <c r="A287" s="31" t="s">
        <v>32</v>
      </c>
      <c r="B287" s="32">
        <v>283</v>
      </c>
      <c r="C287" s="33" t="s">
        <v>654</v>
      </c>
      <c r="D287" s="33" t="s">
        <v>1457</v>
      </c>
      <c r="E287" s="34" t="s">
        <v>387</v>
      </c>
      <c r="F287" s="34"/>
      <c r="G287" s="46" t="s">
        <v>1471</v>
      </c>
      <c r="H287" s="35" t="s">
        <v>1472</v>
      </c>
      <c r="I287" s="48">
        <v>3549558.4</v>
      </c>
      <c r="J287" s="48">
        <v>5426019.2000000002</v>
      </c>
      <c r="K287" s="42" t="s">
        <v>1473</v>
      </c>
      <c r="L287" s="36">
        <f t="shared" si="10"/>
        <v>0.3458264209606926</v>
      </c>
      <c r="M287" s="32"/>
      <c r="N287" s="32" t="s">
        <v>47</v>
      </c>
      <c r="O287" s="32"/>
      <c r="P287" s="40" t="s">
        <v>1474</v>
      </c>
      <c r="Q287" s="42" t="s">
        <v>1475</v>
      </c>
      <c r="R287" s="32"/>
      <c r="S287" s="32"/>
      <c r="T287" s="42" t="s">
        <v>40</v>
      </c>
      <c r="U287" s="42" t="s">
        <v>176</v>
      </c>
      <c r="V287" s="42" t="s">
        <v>229</v>
      </c>
      <c r="W287" s="42" t="s">
        <v>176</v>
      </c>
      <c r="X287" s="42" t="s">
        <v>176</v>
      </c>
      <c r="Y287" s="42" t="s">
        <v>229</v>
      </c>
      <c r="Z287" s="42" t="s">
        <v>175</v>
      </c>
      <c r="AA287" s="42" t="s">
        <v>176</v>
      </c>
      <c r="AB287" s="45" t="s">
        <v>1476</v>
      </c>
      <c r="AC287" s="27"/>
      <c r="AD287" s="27"/>
      <c r="AE287" s="27"/>
      <c r="AF287" s="28" t="s">
        <v>1474</v>
      </c>
      <c r="AG287" s="28">
        <f t="shared" si="11"/>
        <v>2</v>
      </c>
      <c r="AH287" s="29" t="str">
        <f t="shared" si="12"/>
        <v>KT-200133</v>
      </c>
      <c r="AJ287" s="30">
        <f>IFERROR(VLOOKUP($C287,#REF!,2,FALSE)*1000000000,0)+IFERROR(VLOOKUP($D287,#REF!,2,FALSE)*1000000,0)+IFERROR(VLOOKUP($E287,#REF!,2,FALSE)*1000,0)+IFERROR(VLOOKUP($F287,#REF!,2,FALSE),0)</f>
        <v>0</v>
      </c>
    </row>
    <row r="288" spans="1:36" s="28" customFormat="1" ht="27" customHeight="1" x14ac:dyDescent="0.15">
      <c r="A288" s="31" t="s">
        <v>32</v>
      </c>
      <c r="B288" s="32">
        <v>284</v>
      </c>
      <c r="C288" s="33" t="s">
        <v>654</v>
      </c>
      <c r="D288" s="33" t="s">
        <v>1477</v>
      </c>
      <c r="E288" s="34"/>
      <c r="F288" s="34"/>
      <c r="G288" s="33" t="s">
        <v>1478</v>
      </c>
      <c r="H288" s="35" t="s">
        <v>1479</v>
      </c>
      <c r="I288" s="32">
        <v>1062000</v>
      </c>
      <c r="J288" s="32">
        <v>1145700</v>
      </c>
      <c r="K288" s="32" t="s">
        <v>1480</v>
      </c>
      <c r="L288" s="36">
        <f t="shared" si="10"/>
        <v>7.3055773762765175E-2</v>
      </c>
      <c r="M288" s="32"/>
      <c r="N288" s="32" t="s">
        <v>47</v>
      </c>
      <c r="O288" s="32"/>
      <c r="P288" s="37" t="s">
        <v>1481</v>
      </c>
      <c r="Q288" s="32"/>
      <c r="R288" s="32"/>
      <c r="S288" s="32"/>
      <c r="T288" s="32" t="s">
        <v>40</v>
      </c>
      <c r="U288" s="32" t="s">
        <v>42</v>
      </c>
      <c r="V288" s="32" t="s">
        <v>509</v>
      </c>
      <c r="W288" s="32" t="s">
        <v>42</v>
      </c>
      <c r="X288" s="32" t="s">
        <v>41</v>
      </c>
      <c r="Y288" s="32" t="s">
        <v>42</v>
      </c>
      <c r="Z288" s="32" t="s">
        <v>509</v>
      </c>
      <c r="AA288" s="32" t="s">
        <v>42</v>
      </c>
      <c r="AB288" s="39" t="s">
        <v>1482</v>
      </c>
      <c r="AC288" s="27"/>
      <c r="AD288" s="27"/>
      <c r="AE288" s="27"/>
      <c r="AF288" s="28" t="s">
        <v>1481</v>
      </c>
      <c r="AG288" s="28">
        <f t="shared" si="11"/>
        <v>2</v>
      </c>
      <c r="AH288" s="29" t="str">
        <f t="shared" si="12"/>
        <v>HK-100029</v>
      </c>
      <c r="AI288" s="28">
        <v>2019000000</v>
      </c>
      <c r="AJ288" s="30">
        <f>IFERROR(VLOOKUP($C288,#REF!,2,FALSE)*1000000000,0)+IFERROR(VLOOKUP($D288,#REF!,2,FALSE)*1000000,0)+IFERROR(VLOOKUP($E288,#REF!,2,FALSE)*1000,0)+IFERROR(VLOOKUP($F288,#REF!,2,FALSE),0)</f>
        <v>0</v>
      </c>
    </row>
    <row r="289" spans="1:36" s="28" customFormat="1" ht="27" customHeight="1" x14ac:dyDescent="0.15">
      <c r="A289" s="31" t="s">
        <v>32</v>
      </c>
      <c r="B289" s="32">
        <v>285</v>
      </c>
      <c r="C289" s="33" t="s">
        <v>654</v>
      </c>
      <c r="D289" s="33" t="s">
        <v>1477</v>
      </c>
      <c r="E289" s="34"/>
      <c r="F289" s="32"/>
      <c r="G289" s="33" t="s">
        <v>1483</v>
      </c>
      <c r="H289" s="35" t="s">
        <v>1484</v>
      </c>
      <c r="I289" s="32">
        <v>98570.6</v>
      </c>
      <c r="J289" s="32">
        <v>117071.4</v>
      </c>
      <c r="K289" s="32" t="s">
        <v>103</v>
      </c>
      <c r="L289" s="43">
        <f t="shared" si="10"/>
        <v>0.1580300568712768</v>
      </c>
      <c r="M289" s="32"/>
      <c r="N289" s="32" t="s">
        <v>47</v>
      </c>
      <c r="O289" s="32"/>
      <c r="P289" s="37" t="s">
        <v>1485</v>
      </c>
      <c r="Q289" s="32" t="s">
        <v>105</v>
      </c>
      <c r="R289" s="32"/>
      <c r="S289" s="32"/>
      <c r="T289" s="32" t="s">
        <v>40</v>
      </c>
      <c r="U289" s="32" t="s">
        <v>41</v>
      </c>
      <c r="V289" s="32" t="s">
        <v>41</v>
      </c>
      <c r="W289" s="32" t="s">
        <v>41</v>
      </c>
      <c r="X289" s="32" t="s">
        <v>41</v>
      </c>
      <c r="Y289" s="32" t="s">
        <v>41</v>
      </c>
      <c r="Z289" s="32" t="s">
        <v>41</v>
      </c>
      <c r="AA289" s="32" t="s">
        <v>41</v>
      </c>
      <c r="AB289" s="39" t="s">
        <v>1486</v>
      </c>
      <c r="AC289" s="27"/>
      <c r="AD289" s="27"/>
      <c r="AE289" s="27"/>
      <c r="AF289" s="28" t="s">
        <v>1485</v>
      </c>
      <c r="AG289" s="28">
        <f t="shared" si="11"/>
        <v>2</v>
      </c>
      <c r="AH289" s="29" t="str">
        <f t="shared" si="12"/>
        <v>HK-100045</v>
      </c>
      <c r="AI289" s="28">
        <v>2019000000</v>
      </c>
      <c r="AJ289" s="30">
        <f>IFERROR(VLOOKUP($C289,#REF!,2,FALSE)*1000000000,0)+IFERROR(VLOOKUP($D289,#REF!,2,FALSE)*1000000,0)+IFERROR(VLOOKUP($E289,#REF!,2,FALSE)*1000,0)+IFERROR(VLOOKUP($F289,#REF!,2,FALSE),0)</f>
        <v>0</v>
      </c>
    </row>
    <row r="290" spans="1:36" s="28" customFormat="1" ht="27" customHeight="1" x14ac:dyDescent="0.15">
      <c r="A290" s="31" t="s">
        <v>32</v>
      </c>
      <c r="B290" s="32">
        <v>286</v>
      </c>
      <c r="C290" s="33" t="s">
        <v>654</v>
      </c>
      <c r="D290" s="33" t="s">
        <v>1477</v>
      </c>
      <c r="E290" s="34"/>
      <c r="F290" s="32"/>
      <c r="G290" s="33" t="s">
        <v>1487</v>
      </c>
      <c r="H290" s="35" t="s">
        <v>1488</v>
      </c>
      <c r="I290" s="32">
        <v>9592600</v>
      </c>
      <c r="J290" s="32">
        <v>9857216</v>
      </c>
      <c r="K290" s="32" t="s">
        <v>659</v>
      </c>
      <c r="L290" s="36">
        <f t="shared" si="10"/>
        <v>2.6844902252319502E-2</v>
      </c>
      <c r="M290" s="32"/>
      <c r="N290" s="32" t="s">
        <v>47</v>
      </c>
      <c r="O290" s="32"/>
      <c r="P290" s="37" t="s">
        <v>1489</v>
      </c>
      <c r="Q290" s="32" t="s">
        <v>105</v>
      </c>
      <c r="R290" s="32"/>
      <c r="S290" s="32"/>
      <c r="T290" s="32" t="s">
        <v>40</v>
      </c>
      <c r="U290" s="32" t="s">
        <v>42</v>
      </c>
      <c r="V290" s="32" t="s">
        <v>41</v>
      </c>
      <c r="W290" s="32" t="s">
        <v>41</v>
      </c>
      <c r="X290" s="32" t="s">
        <v>41</v>
      </c>
      <c r="Y290" s="32" t="s">
        <v>41</v>
      </c>
      <c r="Z290" s="32" t="s">
        <v>41</v>
      </c>
      <c r="AA290" s="32" t="s">
        <v>41</v>
      </c>
      <c r="AB290" s="39" t="s">
        <v>1490</v>
      </c>
      <c r="AC290" s="27"/>
      <c r="AD290" s="27"/>
      <c r="AE290" s="27"/>
      <c r="AF290" s="28" t="s">
        <v>1489</v>
      </c>
      <c r="AG290" s="28">
        <f t="shared" si="11"/>
        <v>2</v>
      </c>
      <c r="AH290" s="29" t="str">
        <f t="shared" si="12"/>
        <v>HR-140026</v>
      </c>
      <c r="AI290" s="28">
        <v>2019000000</v>
      </c>
      <c r="AJ290" s="30">
        <f>IFERROR(VLOOKUP($C290,#REF!,2,FALSE)*1000000000,0)+IFERROR(VLOOKUP($D290,#REF!,2,FALSE)*1000000,0)+IFERROR(VLOOKUP($E290,#REF!,2,FALSE)*1000,0)+IFERROR(VLOOKUP($F290,#REF!,2,FALSE),0)</f>
        <v>0</v>
      </c>
    </row>
    <row r="291" spans="1:36" s="28" customFormat="1" ht="27" customHeight="1" x14ac:dyDescent="0.15">
      <c r="A291" s="31" t="s">
        <v>32</v>
      </c>
      <c r="B291" s="32">
        <v>287</v>
      </c>
      <c r="C291" s="33" t="s">
        <v>654</v>
      </c>
      <c r="D291" s="33" t="s">
        <v>1477</v>
      </c>
      <c r="E291" s="34"/>
      <c r="F291" s="32"/>
      <c r="G291" s="33" t="s">
        <v>1491</v>
      </c>
      <c r="H291" s="35" t="s">
        <v>1492</v>
      </c>
      <c r="I291" s="32">
        <v>4356000</v>
      </c>
      <c r="J291" s="32">
        <v>4668000</v>
      </c>
      <c r="K291" s="32" t="s">
        <v>577</v>
      </c>
      <c r="L291" s="36">
        <f t="shared" si="10"/>
        <v>6.6838046272493568E-2</v>
      </c>
      <c r="M291" s="32"/>
      <c r="N291" s="32" t="s">
        <v>47</v>
      </c>
      <c r="O291" s="32"/>
      <c r="P291" s="37" t="s">
        <v>1493</v>
      </c>
      <c r="Q291" s="32"/>
      <c r="R291" s="32"/>
      <c r="S291" s="32"/>
      <c r="T291" s="32" t="s">
        <v>40</v>
      </c>
      <c r="U291" s="32" t="s">
        <v>74</v>
      </c>
      <c r="V291" s="32" t="s">
        <v>42</v>
      </c>
      <c r="W291" s="32" t="s">
        <v>42</v>
      </c>
      <c r="X291" s="32" t="s">
        <v>41</v>
      </c>
      <c r="Y291" s="32" t="s">
        <v>42</v>
      </c>
      <c r="Z291" s="32" t="s">
        <v>42</v>
      </c>
      <c r="AA291" s="32" t="s">
        <v>42</v>
      </c>
      <c r="AB291" s="39" t="s">
        <v>1494</v>
      </c>
      <c r="AC291" s="27"/>
      <c r="AD291" s="27"/>
      <c r="AE291" s="27"/>
      <c r="AF291" s="28" t="s">
        <v>1493</v>
      </c>
      <c r="AG291" s="28">
        <f t="shared" si="11"/>
        <v>2</v>
      </c>
      <c r="AH291" s="29" t="str">
        <f t="shared" si="12"/>
        <v>KT-110070</v>
      </c>
      <c r="AI291" s="28">
        <v>2019000000</v>
      </c>
      <c r="AJ291" s="30">
        <f>IFERROR(VLOOKUP($C291,#REF!,2,FALSE)*1000000000,0)+IFERROR(VLOOKUP($D291,#REF!,2,FALSE)*1000000,0)+IFERROR(VLOOKUP($E291,#REF!,2,FALSE)*1000,0)+IFERROR(VLOOKUP($F291,#REF!,2,FALSE),0)</f>
        <v>0</v>
      </c>
    </row>
    <row r="292" spans="1:36" s="28" customFormat="1" ht="27" customHeight="1" x14ac:dyDescent="0.15">
      <c r="A292" s="31" t="s">
        <v>32</v>
      </c>
      <c r="B292" s="32">
        <v>288</v>
      </c>
      <c r="C292" s="33" t="s">
        <v>654</v>
      </c>
      <c r="D292" s="33" t="s">
        <v>1477</v>
      </c>
      <c r="E292" s="34"/>
      <c r="F292" s="32"/>
      <c r="G292" s="33" t="s">
        <v>1495</v>
      </c>
      <c r="H292" s="35" t="s">
        <v>1496</v>
      </c>
      <c r="I292" s="32">
        <v>1960800</v>
      </c>
      <c r="J292" s="32">
        <v>2929800</v>
      </c>
      <c r="K292" s="32" t="s">
        <v>1497</v>
      </c>
      <c r="L292" s="36">
        <f t="shared" si="10"/>
        <v>0.33073929961089499</v>
      </c>
      <c r="M292" s="32"/>
      <c r="N292" s="32" t="s">
        <v>47</v>
      </c>
      <c r="O292" s="32"/>
      <c r="P292" s="37" t="s">
        <v>1498</v>
      </c>
      <c r="Q292" s="32"/>
      <c r="R292" s="32"/>
      <c r="S292" s="32"/>
      <c r="T292" s="32" t="s">
        <v>40</v>
      </c>
      <c r="U292" s="32" t="s">
        <v>41</v>
      </c>
      <c r="V292" s="32" t="s">
        <v>509</v>
      </c>
      <c r="W292" s="32" t="s">
        <v>42</v>
      </c>
      <c r="X292" s="32" t="s">
        <v>41</v>
      </c>
      <c r="Y292" s="32" t="s">
        <v>42</v>
      </c>
      <c r="Z292" s="32" t="s">
        <v>509</v>
      </c>
      <c r="AA292" s="32" t="s">
        <v>42</v>
      </c>
      <c r="AB292" s="39" t="s">
        <v>1499</v>
      </c>
      <c r="AC292" s="27"/>
      <c r="AD292" s="27"/>
      <c r="AE292" s="27"/>
      <c r="AF292" s="28" t="s">
        <v>1498</v>
      </c>
      <c r="AG292" s="28">
        <f t="shared" si="11"/>
        <v>2</v>
      </c>
      <c r="AH292" s="29" t="str">
        <f t="shared" si="12"/>
        <v>KT-140107</v>
      </c>
      <c r="AI292" s="28">
        <v>2019000000</v>
      </c>
      <c r="AJ292" s="30">
        <f>IFERROR(VLOOKUP($C292,#REF!,2,FALSE)*1000000000,0)+IFERROR(VLOOKUP($D292,#REF!,2,FALSE)*1000000,0)+IFERROR(VLOOKUP($E292,#REF!,2,FALSE)*1000,0)+IFERROR(VLOOKUP($F292,#REF!,2,FALSE),0)</f>
        <v>0</v>
      </c>
    </row>
    <row r="293" spans="1:36" s="28" customFormat="1" ht="27" customHeight="1" x14ac:dyDescent="0.15">
      <c r="A293" s="31" t="s">
        <v>32</v>
      </c>
      <c r="B293" s="32">
        <v>289</v>
      </c>
      <c r="C293" s="33" t="s">
        <v>654</v>
      </c>
      <c r="D293" s="33" t="s">
        <v>1477</v>
      </c>
      <c r="E293" s="34"/>
      <c r="F293" s="32"/>
      <c r="G293" s="33" t="s">
        <v>1500</v>
      </c>
      <c r="H293" s="35" t="s">
        <v>1501</v>
      </c>
      <c r="I293" s="32">
        <v>397400</v>
      </c>
      <c r="J293" s="32">
        <v>1612500</v>
      </c>
      <c r="K293" s="32" t="s">
        <v>673</v>
      </c>
      <c r="L293" s="36">
        <f t="shared" si="10"/>
        <v>0.75355038759689918</v>
      </c>
      <c r="M293" s="32"/>
      <c r="N293" s="32" t="s">
        <v>47</v>
      </c>
      <c r="O293" s="32"/>
      <c r="P293" s="37" t="s">
        <v>1502</v>
      </c>
      <c r="Q293" s="32" t="s">
        <v>105</v>
      </c>
      <c r="R293" s="32"/>
      <c r="S293" s="32"/>
      <c r="T293" s="32" t="s">
        <v>40</v>
      </c>
      <c r="U293" s="32" t="s">
        <v>41</v>
      </c>
      <c r="V293" s="32" t="s">
        <v>41</v>
      </c>
      <c r="W293" s="32" t="s">
        <v>41</v>
      </c>
      <c r="X293" s="32" t="s">
        <v>42</v>
      </c>
      <c r="Y293" s="32" t="s">
        <v>41</v>
      </c>
      <c r="Z293" s="32" t="s">
        <v>42</v>
      </c>
      <c r="AA293" s="32" t="s">
        <v>41</v>
      </c>
      <c r="AB293" s="39" t="s">
        <v>1503</v>
      </c>
      <c r="AC293" s="27"/>
      <c r="AD293" s="27"/>
      <c r="AE293" s="27"/>
      <c r="AF293" s="28" t="s">
        <v>1502</v>
      </c>
      <c r="AG293" s="28">
        <f t="shared" si="11"/>
        <v>2</v>
      </c>
      <c r="AH293" s="29" t="str">
        <f t="shared" si="12"/>
        <v>QS-120033</v>
      </c>
      <c r="AI293" s="28">
        <v>2019000000</v>
      </c>
      <c r="AJ293" s="30">
        <f>IFERROR(VLOOKUP($C293,#REF!,2,FALSE)*1000000000,0)+IFERROR(VLOOKUP($D293,#REF!,2,FALSE)*1000000,0)+IFERROR(VLOOKUP($E293,#REF!,2,FALSE)*1000,0)+IFERROR(VLOOKUP($F293,#REF!,2,FALSE),0)</f>
        <v>0</v>
      </c>
    </row>
    <row r="294" spans="1:36" s="28" customFormat="1" ht="27" customHeight="1" x14ac:dyDescent="0.15">
      <c r="A294" s="31" t="s">
        <v>32</v>
      </c>
      <c r="B294" s="32">
        <v>290</v>
      </c>
      <c r="C294" s="33" t="s">
        <v>654</v>
      </c>
      <c r="D294" s="33" t="s">
        <v>1477</v>
      </c>
      <c r="E294" s="51"/>
      <c r="F294" s="32"/>
      <c r="G294" s="33" t="s">
        <v>1504</v>
      </c>
      <c r="H294" s="35" t="s">
        <v>1505</v>
      </c>
      <c r="I294" s="32">
        <v>572000</v>
      </c>
      <c r="J294" s="32">
        <v>604752</v>
      </c>
      <c r="K294" s="32" t="s">
        <v>1506</v>
      </c>
      <c r="L294" s="36">
        <f t="shared" si="10"/>
        <v>5.4157737386565041E-2</v>
      </c>
      <c r="M294" s="32"/>
      <c r="N294" s="32" t="s">
        <v>47</v>
      </c>
      <c r="O294" s="32"/>
      <c r="P294" s="37" t="s">
        <v>1507</v>
      </c>
      <c r="Q294" s="32" t="s">
        <v>130</v>
      </c>
      <c r="R294" s="32"/>
      <c r="S294" s="32"/>
      <c r="T294" s="32" t="s">
        <v>40</v>
      </c>
      <c r="U294" s="32" t="s">
        <v>41</v>
      </c>
      <c r="V294" s="32" t="s">
        <v>42</v>
      </c>
      <c r="W294" s="32" t="s">
        <v>42</v>
      </c>
      <c r="X294" s="32" t="s">
        <v>41</v>
      </c>
      <c r="Y294" s="32" t="s">
        <v>41</v>
      </c>
      <c r="Z294" s="32" t="s">
        <v>42</v>
      </c>
      <c r="AA294" s="32" t="s">
        <v>42</v>
      </c>
      <c r="AB294" s="39" t="s">
        <v>1508</v>
      </c>
      <c r="AC294" s="27"/>
      <c r="AD294" s="27"/>
      <c r="AE294" s="27"/>
      <c r="AF294" s="28" t="s">
        <v>1507</v>
      </c>
      <c r="AG294" s="28">
        <f t="shared" si="11"/>
        <v>2</v>
      </c>
      <c r="AH294" s="29" t="str">
        <f t="shared" si="12"/>
        <v>KK-150018</v>
      </c>
      <c r="AI294" s="28">
        <v>2019000000</v>
      </c>
      <c r="AJ294" s="30">
        <f>IFERROR(VLOOKUP($C294,#REF!,2,FALSE)*1000000000,0)+IFERROR(VLOOKUP($D294,#REF!,2,FALSE)*1000000,0)+IFERROR(VLOOKUP($E294,#REF!,2,FALSE)*1000,0)+IFERROR(VLOOKUP($F294,#REF!,2,FALSE),0)</f>
        <v>0</v>
      </c>
    </row>
    <row r="295" spans="1:36" s="28" customFormat="1" ht="27" customHeight="1" x14ac:dyDescent="0.15">
      <c r="A295" s="31" t="s">
        <v>32</v>
      </c>
      <c r="B295" s="32">
        <v>291</v>
      </c>
      <c r="C295" s="33" t="s">
        <v>654</v>
      </c>
      <c r="D295" s="33" t="s">
        <v>1477</v>
      </c>
      <c r="E295" s="34" t="s">
        <v>130</v>
      </c>
      <c r="F295" s="34" t="s">
        <v>130</v>
      </c>
      <c r="G295" s="33" t="s">
        <v>1509</v>
      </c>
      <c r="H295" s="35" t="s">
        <v>1510</v>
      </c>
      <c r="I295" s="32">
        <v>64774.64</v>
      </c>
      <c r="J295" s="32">
        <v>68174.600000000006</v>
      </c>
      <c r="K295" s="32" t="s">
        <v>749</v>
      </c>
      <c r="L295" s="36">
        <f t="shared" si="10"/>
        <v>4.9871359714615204E-2</v>
      </c>
      <c r="M295" s="32"/>
      <c r="N295" s="32" t="s">
        <v>47</v>
      </c>
      <c r="O295" s="32"/>
      <c r="P295" s="37" t="s">
        <v>1511</v>
      </c>
      <c r="Q295" s="32" t="s">
        <v>105</v>
      </c>
      <c r="R295" s="32" t="s">
        <v>130</v>
      </c>
      <c r="S295" s="32" t="s">
        <v>130</v>
      </c>
      <c r="T295" s="32" t="s">
        <v>158</v>
      </c>
      <c r="U295" s="32" t="s">
        <v>41</v>
      </c>
      <c r="V295" s="32" t="s">
        <v>41</v>
      </c>
      <c r="W295" s="32" t="s">
        <v>42</v>
      </c>
      <c r="X295" s="32" t="s">
        <v>41</v>
      </c>
      <c r="Y295" s="32" t="s">
        <v>41</v>
      </c>
      <c r="Z295" s="32" t="s">
        <v>42</v>
      </c>
      <c r="AA295" s="32" t="s">
        <v>41</v>
      </c>
      <c r="AB295" s="39" t="s">
        <v>1512</v>
      </c>
      <c r="AC295" s="27"/>
      <c r="AD295" s="27"/>
      <c r="AE295" s="27"/>
      <c r="AF295" s="28" t="s">
        <v>1511</v>
      </c>
      <c r="AG295" s="28">
        <f t="shared" si="11"/>
        <v>2</v>
      </c>
      <c r="AH295" s="29" t="str">
        <f t="shared" si="12"/>
        <v>KT-190027</v>
      </c>
      <c r="AI295" s="28">
        <v>2019000000</v>
      </c>
      <c r="AJ295" s="30">
        <f>IFERROR(VLOOKUP($C295,#REF!,2,FALSE)*1000000000,0)+IFERROR(VLOOKUP($D295,#REF!,2,FALSE)*1000000,0)+IFERROR(VLOOKUP($E295,#REF!,2,FALSE)*1000,0)+IFERROR(VLOOKUP($F295,#REF!,2,FALSE),0)</f>
        <v>0</v>
      </c>
    </row>
    <row r="296" spans="1:36" s="28" customFormat="1" ht="27" customHeight="1" x14ac:dyDescent="0.15">
      <c r="A296" s="31" t="s">
        <v>32</v>
      </c>
      <c r="B296" s="32">
        <v>292</v>
      </c>
      <c r="C296" s="33" t="s">
        <v>654</v>
      </c>
      <c r="D296" s="33" t="s">
        <v>1477</v>
      </c>
      <c r="E296" s="32" t="s">
        <v>130</v>
      </c>
      <c r="F296" s="32" t="s">
        <v>130</v>
      </c>
      <c r="G296" s="33" t="s">
        <v>1513</v>
      </c>
      <c r="H296" s="35" t="s">
        <v>1514</v>
      </c>
      <c r="I296" s="32">
        <v>2174023</v>
      </c>
      <c r="J296" s="32">
        <v>2253067</v>
      </c>
      <c r="K296" s="32" t="s">
        <v>444</v>
      </c>
      <c r="L296" s="36">
        <f t="shared" si="10"/>
        <v>3.5082844851040851E-2</v>
      </c>
      <c r="M296" s="32"/>
      <c r="N296" s="32" t="s">
        <v>47</v>
      </c>
      <c r="O296" s="32"/>
      <c r="P296" s="37" t="s">
        <v>1515</v>
      </c>
      <c r="Q296" s="32" t="s">
        <v>105</v>
      </c>
      <c r="R296" s="32" t="s">
        <v>130</v>
      </c>
      <c r="S296" s="32" t="s">
        <v>130</v>
      </c>
      <c r="T296" s="32" t="s">
        <v>158</v>
      </c>
      <c r="U296" s="32" t="s">
        <v>41</v>
      </c>
      <c r="V296" s="32" t="s">
        <v>41</v>
      </c>
      <c r="W296" s="32" t="s">
        <v>42</v>
      </c>
      <c r="X296" s="32" t="s">
        <v>42</v>
      </c>
      <c r="Y296" s="32" t="s">
        <v>41</v>
      </c>
      <c r="Z296" s="32" t="s">
        <v>41</v>
      </c>
      <c r="AA296" s="32" t="s">
        <v>41</v>
      </c>
      <c r="AB296" s="39" t="s">
        <v>1516</v>
      </c>
      <c r="AC296" s="27"/>
      <c r="AD296" s="27"/>
      <c r="AE296" s="27"/>
      <c r="AF296" s="28" t="s">
        <v>1515</v>
      </c>
      <c r="AG296" s="28">
        <f t="shared" si="11"/>
        <v>2</v>
      </c>
      <c r="AH296" s="29" t="str">
        <f t="shared" si="12"/>
        <v>HK-180004</v>
      </c>
      <c r="AI296" s="28">
        <v>2019000000</v>
      </c>
      <c r="AJ296" s="30">
        <f>IFERROR(VLOOKUP($C296,#REF!,2,FALSE)*1000000000,0)+IFERROR(VLOOKUP($D296,#REF!,2,FALSE)*1000000,0)+IFERROR(VLOOKUP($E296,#REF!,2,FALSE)*1000,0)+IFERROR(VLOOKUP($F296,#REF!,2,FALSE),0)</f>
        <v>0</v>
      </c>
    </row>
    <row r="297" spans="1:36" s="28" customFormat="1" ht="27" customHeight="1" x14ac:dyDescent="0.15">
      <c r="A297" s="31" t="s">
        <v>32</v>
      </c>
      <c r="B297" s="32">
        <v>293</v>
      </c>
      <c r="C297" s="33" t="s">
        <v>654</v>
      </c>
      <c r="D297" s="33" t="s">
        <v>1477</v>
      </c>
      <c r="E297" s="32"/>
      <c r="F297" s="32"/>
      <c r="G297" s="33" t="s">
        <v>1517</v>
      </c>
      <c r="H297" s="35" t="s">
        <v>1518</v>
      </c>
      <c r="I297" s="32">
        <v>5027300</v>
      </c>
      <c r="J297" s="32">
        <v>5140850</v>
      </c>
      <c r="K297" s="32" t="s">
        <v>1519</v>
      </c>
      <c r="L297" s="36">
        <f t="shared" ref="L297:L360" si="13">1-I297/J297</f>
        <v>2.2087787039108298E-2</v>
      </c>
      <c r="M297" s="32"/>
      <c r="N297" s="32" t="s">
        <v>47</v>
      </c>
      <c r="O297" s="32"/>
      <c r="P297" s="37" t="s">
        <v>1520</v>
      </c>
      <c r="Q297" s="32" t="s">
        <v>105</v>
      </c>
      <c r="R297" s="32"/>
      <c r="S297" s="32"/>
      <c r="T297" s="32" t="s">
        <v>158</v>
      </c>
      <c r="U297" s="42" t="s">
        <v>175</v>
      </c>
      <c r="V297" s="42" t="s">
        <v>176</v>
      </c>
      <c r="W297" s="42" t="s">
        <v>176</v>
      </c>
      <c r="X297" s="42" t="s">
        <v>176</v>
      </c>
      <c r="Y297" s="42" t="s">
        <v>176</v>
      </c>
      <c r="Z297" s="42" t="s">
        <v>176</v>
      </c>
      <c r="AA297" s="42" t="s">
        <v>176</v>
      </c>
      <c r="AB297" s="45" t="s">
        <v>1521</v>
      </c>
      <c r="AC297" s="27"/>
      <c r="AD297" s="27"/>
      <c r="AE297" s="27"/>
      <c r="AF297" s="28" t="s">
        <v>1520</v>
      </c>
      <c r="AG297" s="28">
        <f t="shared" si="11"/>
        <v>2</v>
      </c>
      <c r="AH297" s="29" t="str">
        <f t="shared" si="12"/>
        <v>TH-170010</v>
      </c>
      <c r="AJ297" s="30">
        <f>IFERROR(VLOOKUP($C297,#REF!,2,FALSE)*1000000000,0)+IFERROR(VLOOKUP($D297,#REF!,2,FALSE)*1000000,0)+IFERROR(VLOOKUP($E297,#REF!,2,FALSE)*1000,0)+IFERROR(VLOOKUP($F297,#REF!,2,FALSE),0)</f>
        <v>0</v>
      </c>
    </row>
    <row r="298" spans="1:36" s="28" customFormat="1" ht="27" customHeight="1" x14ac:dyDescent="0.15">
      <c r="A298" s="31" t="s">
        <v>32</v>
      </c>
      <c r="B298" s="32">
        <v>294</v>
      </c>
      <c r="C298" s="33" t="s">
        <v>654</v>
      </c>
      <c r="D298" s="33" t="s">
        <v>1477</v>
      </c>
      <c r="E298" s="32"/>
      <c r="F298" s="32"/>
      <c r="G298" s="46" t="s">
        <v>1522</v>
      </c>
      <c r="H298" s="35" t="s">
        <v>1523</v>
      </c>
      <c r="I298" s="53">
        <v>7344206.1600000001</v>
      </c>
      <c r="J298" s="47">
        <v>9425144</v>
      </c>
      <c r="K298" s="42" t="s">
        <v>1524</v>
      </c>
      <c r="L298" s="36">
        <f t="shared" si="13"/>
        <v>0.22078578746383082</v>
      </c>
      <c r="M298" s="32"/>
      <c r="N298" s="32" t="s">
        <v>47</v>
      </c>
      <c r="O298" s="32" t="s">
        <v>47</v>
      </c>
      <c r="P298" s="40" t="s">
        <v>1525</v>
      </c>
      <c r="Q298" s="32" t="s">
        <v>105</v>
      </c>
      <c r="R298" s="32"/>
      <c r="S298" s="32"/>
      <c r="T298" s="42" t="s">
        <v>40</v>
      </c>
      <c r="U298" s="42" t="s">
        <v>176</v>
      </c>
      <c r="V298" s="42" t="s">
        <v>176</v>
      </c>
      <c r="W298" s="42" t="s">
        <v>176</v>
      </c>
      <c r="X298" s="42" t="s">
        <v>176</v>
      </c>
      <c r="Y298" s="42" t="s">
        <v>176</v>
      </c>
      <c r="Z298" s="42" t="s">
        <v>175</v>
      </c>
      <c r="AA298" s="42" t="s">
        <v>176</v>
      </c>
      <c r="AB298" s="45" t="s">
        <v>1526</v>
      </c>
      <c r="AC298" s="27"/>
      <c r="AD298" s="27"/>
      <c r="AE298" s="27"/>
      <c r="AF298" s="28" t="s">
        <v>1525</v>
      </c>
      <c r="AG298" s="28">
        <f t="shared" si="11"/>
        <v>2</v>
      </c>
      <c r="AH298" s="29" t="str">
        <f t="shared" si="12"/>
        <v>KT-210008</v>
      </c>
      <c r="AJ298" s="30">
        <f>IFERROR(VLOOKUP($C298,#REF!,2,FALSE)*1000000000,0)+IFERROR(VLOOKUP($D298,#REF!,2,FALSE)*1000000,0)+IFERROR(VLOOKUP($E298,#REF!,2,FALSE)*1000,0)+IFERROR(VLOOKUP($F298,#REF!,2,FALSE),0)</f>
        <v>0</v>
      </c>
    </row>
    <row r="299" spans="1:36" s="28" customFormat="1" ht="27" customHeight="1" x14ac:dyDescent="0.15">
      <c r="A299" s="31" t="s">
        <v>32</v>
      </c>
      <c r="B299" s="32">
        <v>295</v>
      </c>
      <c r="C299" s="33" t="s">
        <v>654</v>
      </c>
      <c r="D299" s="33" t="s">
        <v>1477</v>
      </c>
      <c r="E299" s="32"/>
      <c r="F299" s="32"/>
      <c r="G299" s="46" t="s">
        <v>1527</v>
      </c>
      <c r="H299" s="35" t="s">
        <v>1528</v>
      </c>
      <c r="I299" s="53">
        <v>1999500</v>
      </c>
      <c r="J299" s="47">
        <v>2297500</v>
      </c>
      <c r="K299" s="42" t="s">
        <v>1529</v>
      </c>
      <c r="L299" s="36">
        <f t="shared" si="13"/>
        <v>0.1297062023939064</v>
      </c>
      <c r="M299" s="32"/>
      <c r="N299" s="32" t="s">
        <v>47</v>
      </c>
      <c r="O299" s="32"/>
      <c r="P299" s="40" t="s">
        <v>1530</v>
      </c>
      <c r="Q299" s="32"/>
      <c r="R299" s="32"/>
      <c r="S299" s="32"/>
      <c r="T299" s="42" t="s">
        <v>40</v>
      </c>
      <c r="U299" s="42" t="s">
        <v>176</v>
      </c>
      <c r="V299" s="42" t="s">
        <v>175</v>
      </c>
      <c r="W299" s="42" t="s">
        <v>175</v>
      </c>
      <c r="X299" s="42" t="s">
        <v>175</v>
      </c>
      <c r="Y299" s="42" t="s">
        <v>175</v>
      </c>
      <c r="Z299" s="42" t="s">
        <v>175</v>
      </c>
      <c r="AA299" s="42" t="s">
        <v>175</v>
      </c>
      <c r="AB299" s="45" t="s">
        <v>1531</v>
      </c>
      <c r="AC299" s="27"/>
      <c r="AD299" s="27"/>
      <c r="AE299" s="27"/>
      <c r="AF299" s="28" t="s">
        <v>1530</v>
      </c>
      <c r="AG299" s="28">
        <f t="shared" si="11"/>
        <v>2</v>
      </c>
      <c r="AH299" s="29" t="str">
        <f t="shared" si="12"/>
        <v>QS-200052</v>
      </c>
      <c r="AJ299" s="30">
        <f>IFERROR(VLOOKUP($C299,#REF!,2,FALSE)*1000000000,0)+IFERROR(VLOOKUP($D299,#REF!,2,FALSE)*1000000,0)+IFERROR(VLOOKUP($E299,#REF!,2,FALSE)*1000,0)+IFERROR(VLOOKUP($F299,#REF!,2,FALSE),0)</f>
        <v>0</v>
      </c>
    </row>
    <row r="300" spans="1:36" s="28" customFormat="1" ht="27" customHeight="1" x14ac:dyDescent="0.15">
      <c r="A300" s="31" t="s">
        <v>32</v>
      </c>
      <c r="B300" s="32">
        <v>296</v>
      </c>
      <c r="C300" s="33" t="s">
        <v>654</v>
      </c>
      <c r="D300" s="33" t="s">
        <v>1477</v>
      </c>
      <c r="E300" s="32"/>
      <c r="F300" s="32"/>
      <c r="G300" s="46" t="s">
        <v>1532</v>
      </c>
      <c r="H300" s="35" t="s">
        <v>1533</v>
      </c>
      <c r="I300" s="53">
        <v>1784100</v>
      </c>
      <c r="J300" s="47">
        <v>2225340</v>
      </c>
      <c r="K300" s="42" t="s">
        <v>1534</v>
      </c>
      <c r="L300" s="36">
        <f t="shared" si="13"/>
        <v>0.19827981342176926</v>
      </c>
      <c r="M300" s="32"/>
      <c r="N300" s="32"/>
      <c r="O300" s="32" t="s">
        <v>47</v>
      </c>
      <c r="P300" s="40" t="s">
        <v>1535</v>
      </c>
      <c r="Q300" s="32"/>
      <c r="R300" s="32"/>
      <c r="S300" s="32"/>
      <c r="T300" s="42" t="s">
        <v>40</v>
      </c>
      <c r="U300" s="32" t="s">
        <v>41</v>
      </c>
      <c r="V300" s="32" t="s">
        <v>41</v>
      </c>
      <c r="W300" s="32" t="s">
        <v>41</v>
      </c>
      <c r="X300" s="32" t="s">
        <v>41</v>
      </c>
      <c r="Y300" s="32" t="s">
        <v>41</v>
      </c>
      <c r="Z300" s="32" t="s">
        <v>41</v>
      </c>
      <c r="AA300" s="32" t="s">
        <v>41</v>
      </c>
      <c r="AB300" s="45" t="s">
        <v>1536</v>
      </c>
      <c r="AC300" s="27"/>
      <c r="AD300" s="27"/>
      <c r="AE300" s="27"/>
      <c r="AF300" s="28" t="s">
        <v>1535</v>
      </c>
      <c r="AG300" s="28">
        <f t="shared" si="11"/>
        <v>2</v>
      </c>
      <c r="AH300" s="29" t="str">
        <f t="shared" si="12"/>
        <v>HK-220010</v>
      </c>
      <c r="AJ300" s="30">
        <f>IFERROR(VLOOKUP($C300,#REF!,2,FALSE)*1000000000,0)+IFERROR(VLOOKUP($D300,#REF!,2,FALSE)*1000000,0)+IFERROR(VLOOKUP($E300,#REF!,2,FALSE)*1000,0)+IFERROR(VLOOKUP($F300,#REF!,2,FALSE),0)</f>
        <v>0</v>
      </c>
    </row>
    <row r="301" spans="1:36" s="28" customFormat="1" ht="27" customHeight="1" x14ac:dyDescent="0.15">
      <c r="A301" s="31" t="s">
        <v>32</v>
      </c>
      <c r="B301" s="32">
        <v>297</v>
      </c>
      <c r="C301" s="33" t="s">
        <v>654</v>
      </c>
      <c r="D301" s="33" t="s">
        <v>1477</v>
      </c>
      <c r="E301" s="32"/>
      <c r="F301" s="32"/>
      <c r="G301" s="46" t="s">
        <v>1537</v>
      </c>
      <c r="H301" s="35" t="s">
        <v>1538</v>
      </c>
      <c r="I301" s="53">
        <v>149236.94</v>
      </c>
      <c r="J301" s="47">
        <v>222000</v>
      </c>
      <c r="K301" s="42" t="s">
        <v>1539</v>
      </c>
      <c r="L301" s="36">
        <f t="shared" si="13"/>
        <v>0.32776153153153154</v>
      </c>
      <c r="M301" s="32"/>
      <c r="N301" s="32"/>
      <c r="O301" s="32" t="s">
        <v>47</v>
      </c>
      <c r="P301" s="40" t="s">
        <v>1540</v>
      </c>
      <c r="Q301" s="32"/>
      <c r="R301" s="32"/>
      <c r="S301" s="32"/>
      <c r="T301" s="42" t="s">
        <v>40</v>
      </c>
      <c r="U301" s="42" t="s">
        <v>176</v>
      </c>
      <c r="V301" s="42" t="s">
        <v>175</v>
      </c>
      <c r="W301" s="42" t="s">
        <v>176</v>
      </c>
      <c r="X301" s="42" t="s">
        <v>175</v>
      </c>
      <c r="Y301" s="42" t="s">
        <v>176</v>
      </c>
      <c r="Z301" s="42" t="s">
        <v>175</v>
      </c>
      <c r="AA301" s="42" t="s">
        <v>175</v>
      </c>
      <c r="AB301" s="45" t="s">
        <v>1541</v>
      </c>
      <c r="AC301" s="27"/>
      <c r="AD301" s="27"/>
      <c r="AE301" s="27"/>
      <c r="AF301" s="28" t="s">
        <v>1540</v>
      </c>
      <c r="AG301" s="28">
        <f t="shared" si="11"/>
        <v>2</v>
      </c>
      <c r="AH301" s="29" t="str">
        <f t="shared" si="12"/>
        <v>KT-220099</v>
      </c>
      <c r="AJ301" s="30">
        <f>IFERROR(VLOOKUP($C301,#REF!,2,FALSE)*1000000000,0)+IFERROR(VLOOKUP($D301,#REF!,2,FALSE)*1000000,0)+IFERROR(VLOOKUP($E301,#REF!,2,FALSE)*1000,0)+IFERROR(VLOOKUP($F301,#REF!,2,FALSE),0)</f>
        <v>0</v>
      </c>
    </row>
    <row r="302" spans="1:36" s="28" customFormat="1" ht="27" customHeight="1" x14ac:dyDescent="0.15">
      <c r="A302" s="31" t="s">
        <v>32</v>
      </c>
      <c r="B302" s="32">
        <v>298</v>
      </c>
      <c r="C302" s="33" t="s">
        <v>654</v>
      </c>
      <c r="D302" s="33" t="s">
        <v>1477</v>
      </c>
      <c r="E302" s="32"/>
      <c r="F302" s="32"/>
      <c r="G302" s="46" t="s">
        <v>1542</v>
      </c>
      <c r="H302" s="35" t="s">
        <v>1543</v>
      </c>
      <c r="I302" s="53">
        <v>460200</v>
      </c>
      <c r="J302" s="47">
        <v>393600</v>
      </c>
      <c r="K302" s="42" t="s">
        <v>1544</v>
      </c>
      <c r="L302" s="36">
        <f t="shared" si="13"/>
        <v>-0.16920731707317072</v>
      </c>
      <c r="M302" s="32"/>
      <c r="N302" s="32"/>
      <c r="O302" s="32" t="s">
        <v>47</v>
      </c>
      <c r="P302" s="40" t="s">
        <v>1545</v>
      </c>
      <c r="Q302" s="32"/>
      <c r="R302" s="32"/>
      <c r="S302" s="32"/>
      <c r="T302" s="42" t="s">
        <v>40</v>
      </c>
      <c r="U302" s="42" t="s">
        <v>175</v>
      </c>
      <c r="V302" s="42" t="s">
        <v>176</v>
      </c>
      <c r="W302" s="42" t="s">
        <v>175</v>
      </c>
      <c r="X302" s="42" t="s">
        <v>175</v>
      </c>
      <c r="Y302" s="42" t="s">
        <v>176</v>
      </c>
      <c r="Z302" s="42" t="s">
        <v>175</v>
      </c>
      <c r="AA302" s="42" t="s">
        <v>175</v>
      </c>
      <c r="AB302" s="45" t="s">
        <v>1546</v>
      </c>
      <c r="AC302" s="27"/>
      <c r="AD302" s="27"/>
      <c r="AE302" s="27"/>
      <c r="AF302" s="28" t="s">
        <v>1545</v>
      </c>
      <c r="AG302" s="28">
        <f t="shared" si="11"/>
        <v>2</v>
      </c>
      <c r="AH302" s="29" t="str">
        <f t="shared" si="12"/>
        <v>KK-210059</v>
      </c>
      <c r="AJ302" s="30">
        <f>IFERROR(VLOOKUP($C302,#REF!,2,FALSE)*1000000000,0)+IFERROR(VLOOKUP($D302,#REF!,2,FALSE)*1000000,0)+IFERROR(VLOOKUP($E302,#REF!,2,FALSE)*1000,0)+IFERROR(VLOOKUP($F302,#REF!,2,FALSE),0)</f>
        <v>0</v>
      </c>
    </row>
    <row r="303" spans="1:36" s="28" customFormat="1" ht="27" customHeight="1" x14ac:dyDescent="0.15">
      <c r="A303" s="31" t="s">
        <v>32</v>
      </c>
      <c r="B303" s="32">
        <v>299</v>
      </c>
      <c r="C303" s="33" t="s">
        <v>654</v>
      </c>
      <c r="D303" s="33" t="s">
        <v>1477</v>
      </c>
      <c r="E303" s="32"/>
      <c r="F303" s="32"/>
      <c r="G303" s="46" t="s">
        <v>1547</v>
      </c>
      <c r="H303" s="35" t="s">
        <v>1548</v>
      </c>
      <c r="I303" s="47">
        <v>112184</v>
      </c>
      <c r="J303" s="47">
        <v>174356</v>
      </c>
      <c r="K303" s="42" t="s">
        <v>1549</v>
      </c>
      <c r="L303" s="36">
        <f t="shared" si="13"/>
        <v>0.35658078873110188</v>
      </c>
      <c r="M303" s="32"/>
      <c r="N303" s="32"/>
      <c r="O303" s="32" t="s">
        <v>47</v>
      </c>
      <c r="P303" s="40" t="s">
        <v>1550</v>
      </c>
      <c r="Q303" s="32"/>
      <c r="R303" s="32"/>
      <c r="S303" s="32"/>
      <c r="T303" s="42" t="s">
        <v>40</v>
      </c>
      <c r="U303" s="42" t="s">
        <v>176</v>
      </c>
      <c r="V303" s="42" t="s">
        <v>176</v>
      </c>
      <c r="W303" s="32" t="s">
        <v>509</v>
      </c>
      <c r="X303" s="42" t="s">
        <v>176</v>
      </c>
      <c r="Y303" s="32" t="s">
        <v>509</v>
      </c>
      <c r="Z303" s="42" t="s">
        <v>176</v>
      </c>
      <c r="AA303" s="42" t="s">
        <v>176</v>
      </c>
      <c r="AB303" s="45" t="s">
        <v>1551</v>
      </c>
      <c r="AC303" s="27"/>
      <c r="AD303" s="27"/>
      <c r="AE303" s="27"/>
      <c r="AF303" s="28" t="s">
        <v>1550</v>
      </c>
      <c r="AG303" s="28">
        <f t="shared" si="11"/>
        <v>2</v>
      </c>
      <c r="AH303" s="29" t="str">
        <f t="shared" si="12"/>
        <v>KT-210085</v>
      </c>
      <c r="AJ303" s="30">
        <f>IFERROR(VLOOKUP($C303,#REF!,2,FALSE)*1000000000,0)+IFERROR(VLOOKUP($D303,#REF!,2,FALSE)*1000000,0)+IFERROR(VLOOKUP($E303,#REF!,2,FALSE)*1000,0)+IFERROR(VLOOKUP($F303,#REF!,2,FALSE),0)</f>
        <v>0</v>
      </c>
    </row>
    <row r="304" spans="1:36" s="28" customFormat="1" ht="27" customHeight="1" x14ac:dyDescent="0.15">
      <c r="A304" s="31" t="s">
        <v>32</v>
      </c>
      <c r="B304" s="32">
        <v>300</v>
      </c>
      <c r="C304" s="33" t="s">
        <v>654</v>
      </c>
      <c r="D304" s="33" t="s">
        <v>1477</v>
      </c>
      <c r="E304" s="32"/>
      <c r="F304" s="32"/>
      <c r="G304" s="46" t="s">
        <v>1552</v>
      </c>
      <c r="H304" s="35" t="s">
        <v>1553</v>
      </c>
      <c r="I304" s="53">
        <v>600400</v>
      </c>
      <c r="J304" s="47">
        <v>320400</v>
      </c>
      <c r="K304" s="42" t="s">
        <v>1554</v>
      </c>
      <c r="L304" s="36">
        <f t="shared" si="13"/>
        <v>-0.8739076154806491</v>
      </c>
      <c r="M304" s="32"/>
      <c r="N304" s="32"/>
      <c r="O304" s="32" t="s">
        <v>47</v>
      </c>
      <c r="P304" s="40" t="s">
        <v>1555</v>
      </c>
      <c r="Q304" s="32"/>
      <c r="R304" s="32"/>
      <c r="S304" s="32"/>
      <c r="T304" s="42" t="s">
        <v>40</v>
      </c>
      <c r="U304" s="42" t="s">
        <v>175</v>
      </c>
      <c r="V304" s="42" t="s">
        <v>176</v>
      </c>
      <c r="W304" s="32" t="s">
        <v>509</v>
      </c>
      <c r="X304" s="42" t="s">
        <v>175</v>
      </c>
      <c r="Y304" s="42" t="s">
        <v>175</v>
      </c>
      <c r="Z304" s="32" t="s">
        <v>509</v>
      </c>
      <c r="AA304" s="42" t="s">
        <v>175</v>
      </c>
      <c r="AB304" s="45" t="s">
        <v>1556</v>
      </c>
      <c r="AC304" s="27"/>
      <c r="AD304" s="27"/>
      <c r="AE304" s="27"/>
      <c r="AF304" s="28" t="s">
        <v>1555</v>
      </c>
      <c r="AG304" s="28">
        <f t="shared" si="11"/>
        <v>2</v>
      </c>
      <c r="AH304" s="29" t="str">
        <f t="shared" si="12"/>
        <v>QS-200026</v>
      </c>
      <c r="AJ304" s="30">
        <f>IFERROR(VLOOKUP($C304,#REF!,2,FALSE)*1000000000,0)+IFERROR(VLOOKUP($D304,#REF!,2,FALSE)*1000000,0)+IFERROR(VLOOKUP($E304,#REF!,2,FALSE)*1000,0)+IFERROR(VLOOKUP($F304,#REF!,2,FALSE),0)</f>
        <v>0</v>
      </c>
    </row>
    <row r="305" spans="1:36" s="28" customFormat="1" ht="27" customHeight="1" x14ac:dyDescent="0.15">
      <c r="A305" s="31" t="s">
        <v>32</v>
      </c>
      <c r="B305" s="32">
        <v>301</v>
      </c>
      <c r="C305" s="33" t="s">
        <v>654</v>
      </c>
      <c r="D305" s="33" t="s">
        <v>1477</v>
      </c>
      <c r="E305" s="32"/>
      <c r="F305" s="32"/>
      <c r="G305" s="46" t="s">
        <v>1557</v>
      </c>
      <c r="H305" s="35" t="s">
        <v>1558</v>
      </c>
      <c r="I305" s="53">
        <v>1207380</v>
      </c>
      <c r="J305" s="47">
        <v>1616880</v>
      </c>
      <c r="K305" s="42" t="s">
        <v>1559</v>
      </c>
      <c r="L305" s="36">
        <f t="shared" si="13"/>
        <v>0.25326554846370786</v>
      </c>
      <c r="M305" s="32"/>
      <c r="N305" s="32"/>
      <c r="O305" s="32" t="s">
        <v>47</v>
      </c>
      <c r="P305" s="40" t="s">
        <v>1560</v>
      </c>
      <c r="Q305" s="32"/>
      <c r="R305" s="32"/>
      <c r="S305" s="32"/>
      <c r="T305" s="42" t="s">
        <v>40</v>
      </c>
      <c r="U305" s="42" t="s">
        <v>176</v>
      </c>
      <c r="V305" s="42" t="s">
        <v>175</v>
      </c>
      <c r="W305" s="42" t="s">
        <v>176</v>
      </c>
      <c r="X305" s="32" t="s">
        <v>509</v>
      </c>
      <c r="Y305" s="42" t="s">
        <v>229</v>
      </c>
      <c r="Z305" s="32" t="s">
        <v>509</v>
      </c>
      <c r="AA305" s="32" t="s">
        <v>41</v>
      </c>
      <c r="AB305" s="45" t="s">
        <v>1561</v>
      </c>
      <c r="AC305" s="27"/>
      <c r="AD305" s="27"/>
      <c r="AE305" s="27"/>
      <c r="AF305" s="28" t="s">
        <v>1560</v>
      </c>
      <c r="AG305" s="28">
        <f t="shared" si="11"/>
        <v>2</v>
      </c>
      <c r="AH305" s="29" t="str">
        <f t="shared" si="12"/>
        <v>KT-200080</v>
      </c>
      <c r="AJ305" s="30">
        <f>IFERROR(VLOOKUP($C305,#REF!,2,FALSE)*1000000000,0)+IFERROR(VLOOKUP($D305,#REF!,2,FALSE)*1000000,0)+IFERROR(VLOOKUP($E305,#REF!,2,FALSE)*1000,0)+IFERROR(VLOOKUP($F305,#REF!,2,FALSE),0)</f>
        <v>0</v>
      </c>
    </row>
    <row r="306" spans="1:36" s="28" customFormat="1" ht="27" customHeight="1" x14ac:dyDescent="0.15">
      <c r="A306" s="31" t="s">
        <v>32</v>
      </c>
      <c r="B306" s="32">
        <v>302</v>
      </c>
      <c r="C306" s="33" t="s">
        <v>654</v>
      </c>
      <c r="D306" s="33" t="s">
        <v>387</v>
      </c>
      <c r="E306" s="32"/>
      <c r="F306" s="32"/>
      <c r="G306" s="33" t="s">
        <v>1562</v>
      </c>
      <c r="H306" s="35" t="s">
        <v>1563</v>
      </c>
      <c r="I306" s="32">
        <v>577495</v>
      </c>
      <c r="J306" s="32">
        <v>539008</v>
      </c>
      <c r="K306" s="32" t="s">
        <v>1564</v>
      </c>
      <c r="L306" s="36">
        <f t="shared" si="13"/>
        <v>-7.1403392899548779E-2</v>
      </c>
      <c r="M306" s="32"/>
      <c r="N306" s="32" t="s">
        <v>47</v>
      </c>
      <c r="O306" s="32"/>
      <c r="P306" s="37" t="s">
        <v>1565</v>
      </c>
      <c r="Q306" s="32"/>
      <c r="R306" s="32"/>
      <c r="S306" s="32"/>
      <c r="T306" s="32" t="s">
        <v>40</v>
      </c>
      <c r="U306" s="32" t="s">
        <v>74</v>
      </c>
      <c r="V306" s="32" t="s">
        <v>42</v>
      </c>
      <c r="W306" s="32" t="s">
        <v>42</v>
      </c>
      <c r="X306" s="32" t="s">
        <v>42</v>
      </c>
      <c r="Y306" s="32" t="s">
        <v>42</v>
      </c>
      <c r="Z306" s="32" t="s">
        <v>41</v>
      </c>
      <c r="AA306" s="32" t="s">
        <v>42</v>
      </c>
      <c r="AB306" s="39" t="s">
        <v>1566</v>
      </c>
      <c r="AC306" s="27"/>
      <c r="AD306" s="27"/>
      <c r="AE306" s="27"/>
      <c r="AF306" s="28" t="s">
        <v>1565</v>
      </c>
      <c r="AG306" s="28">
        <f t="shared" si="11"/>
        <v>2</v>
      </c>
      <c r="AH306" s="29" t="str">
        <f t="shared" si="12"/>
        <v>CB-100056</v>
      </c>
      <c r="AI306" s="28">
        <v>2291000000</v>
      </c>
      <c r="AJ306" s="30">
        <f>IFERROR(VLOOKUP($C306,#REF!,2,FALSE)*1000000000,0)+IFERROR(VLOOKUP($D306,#REF!,2,FALSE)*1000000,0)+IFERROR(VLOOKUP($E306,#REF!,2,FALSE)*1000,0)+IFERROR(VLOOKUP($F306,#REF!,2,FALSE),0)</f>
        <v>0</v>
      </c>
    </row>
    <row r="307" spans="1:36" s="28" customFormat="1" ht="27" customHeight="1" x14ac:dyDescent="0.15">
      <c r="A307" s="31" t="s">
        <v>32</v>
      </c>
      <c r="B307" s="32">
        <v>303</v>
      </c>
      <c r="C307" s="33" t="s">
        <v>654</v>
      </c>
      <c r="D307" s="33" t="s">
        <v>387</v>
      </c>
      <c r="E307" s="32"/>
      <c r="F307" s="32"/>
      <c r="G307" s="33" t="s">
        <v>1567</v>
      </c>
      <c r="H307" s="35" t="s">
        <v>1568</v>
      </c>
      <c r="I307" s="32">
        <v>590112</v>
      </c>
      <c r="J307" s="32">
        <v>541870</v>
      </c>
      <c r="K307" s="32" t="s">
        <v>1564</v>
      </c>
      <c r="L307" s="43">
        <f t="shared" si="13"/>
        <v>-8.9028733829147111E-2</v>
      </c>
      <c r="M307" s="32"/>
      <c r="N307" s="32" t="s">
        <v>47</v>
      </c>
      <c r="O307" s="32"/>
      <c r="P307" s="37" t="s">
        <v>1569</v>
      </c>
      <c r="Q307" s="32"/>
      <c r="R307" s="32"/>
      <c r="S307" s="32"/>
      <c r="T307" s="32" t="s">
        <v>40</v>
      </c>
      <c r="U307" s="32" t="s">
        <v>42</v>
      </c>
      <c r="V307" s="32" t="s">
        <v>42</v>
      </c>
      <c r="W307" s="32" t="s">
        <v>509</v>
      </c>
      <c r="X307" s="32" t="s">
        <v>41</v>
      </c>
      <c r="Y307" s="32" t="s">
        <v>41</v>
      </c>
      <c r="Z307" s="32" t="s">
        <v>41</v>
      </c>
      <c r="AA307" s="32" t="s">
        <v>41</v>
      </c>
      <c r="AB307" s="39" t="s">
        <v>1570</v>
      </c>
      <c r="AC307" s="27"/>
      <c r="AD307" s="27"/>
      <c r="AE307" s="27"/>
      <c r="AF307" s="28" t="s">
        <v>1569</v>
      </c>
      <c r="AG307" s="28">
        <f t="shared" si="11"/>
        <v>2</v>
      </c>
      <c r="AH307" s="29" t="str">
        <f t="shared" si="12"/>
        <v>CB-110022</v>
      </c>
      <c r="AI307" s="28">
        <v>2291000000</v>
      </c>
      <c r="AJ307" s="30">
        <f>IFERROR(VLOOKUP($C307,#REF!,2,FALSE)*1000000000,0)+IFERROR(VLOOKUP($D307,#REF!,2,FALSE)*1000000,0)+IFERROR(VLOOKUP($E307,#REF!,2,FALSE)*1000,0)+IFERROR(VLOOKUP($F307,#REF!,2,FALSE),0)</f>
        <v>0</v>
      </c>
    </row>
    <row r="308" spans="1:36" s="28" customFormat="1" ht="27" customHeight="1" x14ac:dyDescent="0.15">
      <c r="A308" s="31" t="s">
        <v>32</v>
      </c>
      <c r="B308" s="32">
        <v>304</v>
      </c>
      <c r="C308" s="33" t="s">
        <v>654</v>
      </c>
      <c r="D308" s="33" t="s">
        <v>387</v>
      </c>
      <c r="E308" s="34"/>
      <c r="F308" s="32"/>
      <c r="G308" s="33" t="s">
        <v>1571</v>
      </c>
      <c r="H308" s="35" t="s">
        <v>1572</v>
      </c>
      <c r="I308" s="32">
        <v>6185000</v>
      </c>
      <c r="J308" s="32">
        <v>7610000</v>
      </c>
      <c r="K308" s="32" t="s">
        <v>308</v>
      </c>
      <c r="L308" s="36">
        <f t="shared" si="13"/>
        <v>0.18725361366622861</v>
      </c>
      <c r="M308" s="32"/>
      <c r="N308" s="32" t="s">
        <v>47</v>
      </c>
      <c r="O308" s="32"/>
      <c r="P308" s="37" t="s">
        <v>1573</v>
      </c>
      <c r="Q308" s="38"/>
      <c r="R308" s="32"/>
      <c r="S308" s="32"/>
      <c r="T308" s="32" t="s">
        <v>40</v>
      </c>
      <c r="U308" s="32" t="s">
        <v>41</v>
      </c>
      <c r="V308" s="32" t="s">
        <v>509</v>
      </c>
      <c r="W308" s="32" t="s">
        <v>509</v>
      </c>
      <c r="X308" s="32" t="s">
        <v>42</v>
      </c>
      <c r="Y308" s="32" t="s">
        <v>42</v>
      </c>
      <c r="Z308" s="32" t="s">
        <v>41</v>
      </c>
      <c r="AA308" s="32" t="s">
        <v>42</v>
      </c>
      <c r="AB308" s="39" t="s">
        <v>1574</v>
      </c>
      <c r="AC308" s="27"/>
      <c r="AD308" s="27"/>
      <c r="AE308" s="27"/>
      <c r="AF308" s="28" t="s">
        <v>1573</v>
      </c>
      <c r="AG308" s="28">
        <f t="shared" si="11"/>
        <v>2</v>
      </c>
      <c r="AH308" s="29" t="str">
        <f t="shared" si="12"/>
        <v>HK-100026</v>
      </c>
      <c r="AI308" s="28">
        <v>2291000000</v>
      </c>
      <c r="AJ308" s="30">
        <f>IFERROR(VLOOKUP($C308,#REF!,2,FALSE)*1000000000,0)+IFERROR(VLOOKUP($D308,#REF!,2,FALSE)*1000000,0)+IFERROR(VLOOKUP($E308,#REF!,2,FALSE)*1000,0)+IFERROR(VLOOKUP($F308,#REF!,2,FALSE),0)</f>
        <v>0</v>
      </c>
    </row>
    <row r="309" spans="1:36" s="28" customFormat="1" ht="27" customHeight="1" x14ac:dyDescent="0.15">
      <c r="A309" s="31" t="s">
        <v>32</v>
      </c>
      <c r="B309" s="32">
        <v>305</v>
      </c>
      <c r="C309" s="33" t="s">
        <v>654</v>
      </c>
      <c r="D309" s="33" t="s">
        <v>387</v>
      </c>
      <c r="E309" s="34"/>
      <c r="F309" s="32"/>
      <c r="G309" s="33" t="s">
        <v>1575</v>
      </c>
      <c r="H309" s="35" t="s">
        <v>1576</v>
      </c>
      <c r="I309" s="32">
        <v>85974.88</v>
      </c>
      <c r="J309" s="32">
        <v>87155.68</v>
      </c>
      <c r="K309" s="32" t="s">
        <v>308</v>
      </c>
      <c r="L309" s="36">
        <f t="shared" si="13"/>
        <v>1.3548170354473643E-2</v>
      </c>
      <c r="M309" s="32"/>
      <c r="N309" s="32" t="s">
        <v>47</v>
      </c>
      <c r="O309" s="32"/>
      <c r="P309" s="37" t="s">
        <v>1577</v>
      </c>
      <c r="Q309" s="38"/>
      <c r="R309" s="32"/>
      <c r="S309" s="32"/>
      <c r="T309" s="32" t="s">
        <v>40</v>
      </c>
      <c r="U309" s="32" t="s">
        <v>41</v>
      </c>
      <c r="V309" s="32" t="s">
        <v>42</v>
      </c>
      <c r="W309" s="32" t="s">
        <v>42</v>
      </c>
      <c r="X309" s="32" t="s">
        <v>42</v>
      </c>
      <c r="Y309" s="32" t="s">
        <v>42</v>
      </c>
      <c r="Z309" s="32" t="s">
        <v>41</v>
      </c>
      <c r="AA309" s="32" t="s">
        <v>42</v>
      </c>
      <c r="AB309" s="39" t="s">
        <v>1578</v>
      </c>
      <c r="AC309" s="27"/>
      <c r="AD309" s="27"/>
      <c r="AE309" s="27"/>
      <c r="AF309" s="28" t="s">
        <v>1577</v>
      </c>
      <c r="AG309" s="28">
        <f t="shared" si="11"/>
        <v>2</v>
      </c>
      <c r="AH309" s="29" t="str">
        <f t="shared" si="12"/>
        <v>KT-120107</v>
      </c>
      <c r="AI309" s="28">
        <v>2291000000</v>
      </c>
      <c r="AJ309" s="30">
        <f>IFERROR(VLOOKUP($C309,#REF!,2,FALSE)*1000000000,0)+IFERROR(VLOOKUP($D309,#REF!,2,FALSE)*1000000,0)+IFERROR(VLOOKUP($E309,#REF!,2,FALSE)*1000,0)+IFERROR(VLOOKUP($F309,#REF!,2,FALSE),0)</f>
        <v>0</v>
      </c>
    </row>
    <row r="310" spans="1:36" s="28" customFormat="1" ht="27" customHeight="1" x14ac:dyDescent="0.15">
      <c r="A310" s="31" t="s">
        <v>32</v>
      </c>
      <c r="B310" s="32">
        <v>306</v>
      </c>
      <c r="C310" s="33" t="s">
        <v>654</v>
      </c>
      <c r="D310" s="33" t="s">
        <v>387</v>
      </c>
      <c r="E310" s="34"/>
      <c r="F310" s="32"/>
      <c r="G310" s="33" t="s">
        <v>1579</v>
      </c>
      <c r="H310" s="35" t="s">
        <v>1580</v>
      </c>
      <c r="I310" s="32">
        <v>900000</v>
      </c>
      <c r="J310" s="32">
        <v>168000</v>
      </c>
      <c r="K310" s="32" t="s">
        <v>583</v>
      </c>
      <c r="L310" s="36">
        <f t="shared" si="13"/>
        <v>-4.3571428571428568</v>
      </c>
      <c r="M310" s="32"/>
      <c r="N310" s="32" t="s">
        <v>47</v>
      </c>
      <c r="O310" s="32"/>
      <c r="P310" s="37" t="s">
        <v>1581</v>
      </c>
      <c r="Q310" s="38"/>
      <c r="R310" s="32"/>
      <c r="S310" s="32"/>
      <c r="T310" s="32" t="s">
        <v>40</v>
      </c>
      <c r="U310" s="32" t="s">
        <v>74</v>
      </c>
      <c r="V310" s="32" t="s">
        <v>42</v>
      </c>
      <c r="W310" s="32" t="s">
        <v>41</v>
      </c>
      <c r="X310" s="32" t="s">
        <v>41</v>
      </c>
      <c r="Y310" s="32" t="s">
        <v>41</v>
      </c>
      <c r="Z310" s="32" t="s">
        <v>42</v>
      </c>
      <c r="AA310" s="32" t="s">
        <v>42</v>
      </c>
      <c r="AB310" s="39" t="s">
        <v>1582</v>
      </c>
      <c r="AC310" s="27"/>
      <c r="AD310" s="27"/>
      <c r="AE310" s="27"/>
      <c r="AF310" s="28" t="s">
        <v>1583</v>
      </c>
      <c r="AG310" s="28">
        <f t="shared" si="11"/>
        <v>2</v>
      </c>
      <c r="AH310" s="29" t="str">
        <f t="shared" si="12"/>
        <v>KT-130012</v>
      </c>
      <c r="AI310" s="28">
        <v>2291000000</v>
      </c>
      <c r="AJ310" s="30">
        <f>IFERROR(VLOOKUP($C310,#REF!,2,FALSE)*1000000000,0)+IFERROR(VLOOKUP($D310,#REF!,2,FALSE)*1000000,0)+IFERROR(VLOOKUP($E310,#REF!,2,FALSE)*1000,0)+IFERROR(VLOOKUP($F310,#REF!,2,FALSE),0)</f>
        <v>0</v>
      </c>
    </row>
    <row r="311" spans="1:36" s="28" customFormat="1" ht="27" customHeight="1" x14ac:dyDescent="0.15">
      <c r="A311" s="31" t="s">
        <v>32</v>
      </c>
      <c r="B311" s="32">
        <v>307</v>
      </c>
      <c r="C311" s="33" t="s">
        <v>654</v>
      </c>
      <c r="D311" s="33" t="s">
        <v>387</v>
      </c>
      <c r="E311" s="34"/>
      <c r="F311" s="32"/>
      <c r="G311" s="33" t="s">
        <v>1584</v>
      </c>
      <c r="H311" s="35" t="s">
        <v>1585</v>
      </c>
      <c r="I311" s="32">
        <v>594000</v>
      </c>
      <c r="J311" s="32">
        <v>2514830</v>
      </c>
      <c r="K311" s="32" t="s">
        <v>478</v>
      </c>
      <c r="L311" s="36">
        <f t="shared" si="13"/>
        <v>0.76380113168683372</v>
      </c>
      <c r="M311" s="32"/>
      <c r="N311" s="32" t="s">
        <v>47</v>
      </c>
      <c r="O311" s="32"/>
      <c r="P311" s="37" t="s">
        <v>1586</v>
      </c>
      <c r="Q311" s="32"/>
      <c r="R311" s="32"/>
      <c r="S311" s="32"/>
      <c r="T311" s="32" t="s">
        <v>40</v>
      </c>
      <c r="U311" s="32" t="s">
        <v>41</v>
      </c>
      <c r="V311" s="32" t="s">
        <v>42</v>
      </c>
      <c r="W311" s="32" t="s">
        <v>42</v>
      </c>
      <c r="X311" s="32" t="s">
        <v>41</v>
      </c>
      <c r="Y311" s="32" t="s">
        <v>42</v>
      </c>
      <c r="Z311" s="32" t="s">
        <v>42</v>
      </c>
      <c r="AA311" s="32" t="s">
        <v>42</v>
      </c>
      <c r="AB311" s="39" t="s">
        <v>1587</v>
      </c>
      <c r="AC311" s="27"/>
      <c r="AD311" s="27"/>
      <c r="AE311" s="27"/>
      <c r="AF311" s="28" t="s">
        <v>1588</v>
      </c>
      <c r="AG311" s="28">
        <f t="shared" si="11"/>
        <v>2</v>
      </c>
      <c r="AH311" s="29" t="str">
        <f t="shared" si="12"/>
        <v>KT-130018</v>
      </c>
      <c r="AI311" s="28">
        <v>2291000000</v>
      </c>
      <c r="AJ311" s="30">
        <f>IFERROR(VLOOKUP($C311,#REF!,2,FALSE)*1000000000,0)+IFERROR(VLOOKUP($D311,#REF!,2,FALSE)*1000000,0)+IFERROR(VLOOKUP($E311,#REF!,2,FALSE)*1000,0)+IFERROR(VLOOKUP($F311,#REF!,2,FALSE),0)</f>
        <v>0</v>
      </c>
    </row>
    <row r="312" spans="1:36" s="28" customFormat="1" ht="27" customHeight="1" x14ac:dyDescent="0.15">
      <c r="A312" s="31" t="s">
        <v>32</v>
      </c>
      <c r="B312" s="32">
        <v>308</v>
      </c>
      <c r="C312" s="33" t="s">
        <v>654</v>
      </c>
      <c r="D312" s="33" t="s">
        <v>387</v>
      </c>
      <c r="E312" s="34"/>
      <c r="F312" s="32"/>
      <c r="G312" s="33" t="s">
        <v>1589</v>
      </c>
      <c r="H312" s="35" t="s">
        <v>1590</v>
      </c>
      <c r="I312" s="32">
        <v>55481.2</v>
      </c>
      <c r="J312" s="32">
        <v>55481.2</v>
      </c>
      <c r="K312" s="32" t="s">
        <v>308</v>
      </c>
      <c r="L312" s="49">
        <f t="shared" si="13"/>
        <v>0</v>
      </c>
      <c r="M312" s="32"/>
      <c r="N312" s="32" t="s">
        <v>47</v>
      </c>
      <c r="O312" s="32"/>
      <c r="P312" s="37" t="s">
        <v>1591</v>
      </c>
      <c r="Q312" s="32"/>
      <c r="R312" s="32"/>
      <c r="S312" s="32"/>
      <c r="T312" s="32" t="s">
        <v>40</v>
      </c>
      <c r="U312" s="32" t="s">
        <v>42</v>
      </c>
      <c r="V312" s="32" t="s">
        <v>42</v>
      </c>
      <c r="W312" s="32" t="s">
        <v>42</v>
      </c>
      <c r="X312" s="32" t="s">
        <v>42</v>
      </c>
      <c r="Y312" s="32" t="s">
        <v>42</v>
      </c>
      <c r="Z312" s="32" t="s">
        <v>41</v>
      </c>
      <c r="AA312" s="32" t="s">
        <v>42</v>
      </c>
      <c r="AB312" s="39" t="s">
        <v>1592</v>
      </c>
      <c r="AC312" s="27"/>
      <c r="AD312" s="27"/>
      <c r="AE312" s="27"/>
      <c r="AF312" s="28" t="s">
        <v>1593</v>
      </c>
      <c r="AG312" s="28">
        <f t="shared" si="11"/>
        <v>2</v>
      </c>
      <c r="AH312" s="29" t="str">
        <f t="shared" si="12"/>
        <v>KT-130062</v>
      </c>
      <c r="AI312" s="28">
        <v>2291000000</v>
      </c>
      <c r="AJ312" s="30">
        <f>IFERROR(VLOOKUP($C312,#REF!,2,FALSE)*1000000000,0)+IFERROR(VLOOKUP($D312,#REF!,2,FALSE)*1000000,0)+IFERROR(VLOOKUP($E312,#REF!,2,FALSE)*1000,0)+IFERROR(VLOOKUP($F312,#REF!,2,FALSE),0)</f>
        <v>0</v>
      </c>
    </row>
    <row r="313" spans="1:36" s="28" customFormat="1" ht="27" customHeight="1" x14ac:dyDescent="0.15">
      <c r="A313" s="31" t="s">
        <v>32</v>
      </c>
      <c r="B313" s="32">
        <v>309</v>
      </c>
      <c r="C313" s="33" t="s">
        <v>654</v>
      </c>
      <c r="D313" s="33" t="s">
        <v>387</v>
      </c>
      <c r="E313" s="34"/>
      <c r="F313" s="32"/>
      <c r="G313" s="33" t="s">
        <v>1594</v>
      </c>
      <c r="H313" s="35" t="s">
        <v>1572</v>
      </c>
      <c r="I313" s="32">
        <v>5150000</v>
      </c>
      <c r="J313" s="32">
        <v>6250000</v>
      </c>
      <c r="K313" s="32" t="s">
        <v>1595</v>
      </c>
      <c r="L313" s="43">
        <f t="shared" si="13"/>
        <v>0.17600000000000005</v>
      </c>
      <c r="M313" s="32"/>
      <c r="N313" s="32" t="s">
        <v>47</v>
      </c>
      <c r="O313" s="32"/>
      <c r="P313" s="37" t="s">
        <v>1596</v>
      </c>
      <c r="Q313" s="32"/>
      <c r="R313" s="32"/>
      <c r="S313" s="32"/>
      <c r="T313" s="32" t="s">
        <v>40</v>
      </c>
      <c r="U313" s="32" t="s">
        <v>42</v>
      </c>
      <c r="V313" s="32" t="s">
        <v>42</v>
      </c>
      <c r="W313" s="32" t="s">
        <v>42</v>
      </c>
      <c r="X313" s="32" t="s">
        <v>42</v>
      </c>
      <c r="Y313" s="32" t="s">
        <v>42</v>
      </c>
      <c r="Z313" s="32" t="s">
        <v>41</v>
      </c>
      <c r="AA313" s="32" t="s">
        <v>42</v>
      </c>
      <c r="AB313" s="39" t="s">
        <v>1597</v>
      </c>
      <c r="AC313" s="27"/>
      <c r="AD313" s="27"/>
      <c r="AE313" s="27"/>
      <c r="AF313" s="28" t="s">
        <v>1596</v>
      </c>
      <c r="AG313" s="28">
        <f t="shared" si="11"/>
        <v>2</v>
      </c>
      <c r="AH313" s="29" t="str">
        <f t="shared" si="12"/>
        <v>SK-110003</v>
      </c>
      <c r="AI313" s="28">
        <v>2291000000</v>
      </c>
      <c r="AJ313" s="30">
        <f>IFERROR(VLOOKUP($C313,#REF!,2,FALSE)*1000000000,0)+IFERROR(VLOOKUP($D313,#REF!,2,FALSE)*1000000,0)+IFERROR(VLOOKUP($E313,#REF!,2,FALSE)*1000,0)+IFERROR(VLOOKUP($F313,#REF!,2,FALSE),0)</f>
        <v>0</v>
      </c>
    </row>
    <row r="314" spans="1:36" s="28" customFormat="1" ht="27" customHeight="1" x14ac:dyDescent="0.15">
      <c r="A314" s="31" t="s">
        <v>32</v>
      </c>
      <c r="B314" s="32">
        <v>310</v>
      </c>
      <c r="C314" s="33" t="s">
        <v>654</v>
      </c>
      <c r="D314" s="33" t="s">
        <v>387</v>
      </c>
      <c r="E314" s="34"/>
      <c r="F314" s="32"/>
      <c r="G314" s="33" t="s">
        <v>1598</v>
      </c>
      <c r="H314" s="35" t="s">
        <v>1599</v>
      </c>
      <c r="I314" s="32">
        <v>1500000</v>
      </c>
      <c r="J314" s="32">
        <v>1280000</v>
      </c>
      <c r="K314" s="32" t="s">
        <v>1600</v>
      </c>
      <c r="L314" s="36">
        <f t="shared" si="13"/>
        <v>-0.171875</v>
      </c>
      <c r="M314" s="32"/>
      <c r="N314" s="32" t="s">
        <v>47</v>
      </c>
      <c r="O314" s="32"/>
      <c r="P314" s="37" t="s">
        <v>1601</v>
      </c>
      <c r="Q314" s="32"/>
      <c r="R314" s="32"/>
      <c r="S314" s="32"/>
      <c r="T314" s="32" t="s">
        <v>40</v>
      </c>
      <c r="U314" s="32" t="s">
        <v>42</v>
      </c>
      <c r="V314" s="32" t="s">
        <v>42</v>
      </c>
      <c r="W314" s="32" t="s">
        <v>41</v>
      </c>
      <c r="X314" s="32" t="s">
        <v>42</v>
      </c>
      <c r="Y314" s="32" t="s">
        <v>41</v>
      </c>
      <c r="Z314" s="32" t="s">
        <v>41</v>
      </c>
      <c r="AA314" s="32" t="s">
        <v>42</v>
      </c>
      <c r="AB314" s="39" t="s">
        <v>1602</v>
      </c>
      <c r="AC314" s="27"/>
      <c r="AD314" s="27"/>
      <c r="AE314" s="27"/>
      <c r="AF314" s="28" t="s">
        <v>1601</v>
      </c>
      <c r="AG314" s="28">
        <f t="shared" si="11"/>
        <v>2</v>
      </c>
      <c r="AH314" s="29" t="str">
        <f t="shared" si="12"/>
        <v>SK-110010</v>
      </c>
      <c r="AI314" s="28">
        <v>2291000000</v>
      </c>
      <c r="AJ314" s="30">
        <f>IFERROR(VLOOKUP($C314,#REF!,2,FALSE)*1000000000,0)+IFERROR(VLOOKUP($D314,#REF!,2,FALSE)*1000000,0)+IFERROR(VLOOKUP($E314,#REF!,2,FALSE)*1000,0)+IFERROR(VLOOKUP($F314,#REF!,2,FALSE),0)</f>
        <v>0</v>
      </c>
    </row>
    <row r="315" spans="1:36" s="28" customFormat="1" ht="27" customHeight="1" x14ac:dyDescent="0.15">
      <c r="A315" s="31" t="s">
        <v>32</v>
      </c>
      <c r="B315" s="32">
        <v>311</v>
      </c>
      <c r="C315" s="33" t="s">
        <v>654</v>
      </c>
      <c r="D315" s="33" t="s">
        <v>387</v>
      </c>
      <c r="E315" s="34"/>
      <c r="F315" s="32"/>
      <c r="G315" s="33" t="s">
        <v>1603</v>
      </c>
      <c r="H315" s="35" t="s">
        <v>1604</v>
      </c>
      <c r="I315" s="32">
        <v>48220</v>
      </c>
      <c r="J315" s="32">
        <v>94620</v>
      </c>
      <c r="K315" s="32" t="s">
        <v>1605</v>
      </c>
      <c r="L315" s="36">
        <f t="shared" si="13"/>
        <v>0.49038258296343262</v>
      </c>
      <c r="M315" s="32"/>
      <c r="N315" s="32" t="s">
        <v>47</v>
      </c>
      <c r="O315" s="32"/>
      <c r="P315" s="37" t="s">
        <v>1606</v>
      </c>
      <c r="Q315" s="32"/>
      <c r="R315" s="32"/>
      <c r="S315" s="32"/>
      <c r="T315" s="32" t="s">
        <v>40</v>
      </c>
      <c r="U315" s="32" t="s">
        <v>41</v>
      </c>
      <c r="V315" s="32" t="s">
        <v>42</v>
      </c>
      <c r="W315" s="32" t="s">
        <v>42</v>
      </c>
      <c r="X315" s="32" t="s">
        <v>41</v>
      </c>
      <c r="Y315" s="32" t="s">
        <v>42</v>
      </c>
      <c r="Z315" s="32" t="s">
        <v>41</v>
      </c>
      <c r="AA315" s="32" t="s">
        <v>42</v>
      </c>
      <c r="AB315" s="39" t="s">
        <v>1607</v>
      </c>
      <c r="AC315" s="27"/>
      <c r="AD315" s="27"/>
      <c r="AE315" s="27"/>
      <c r="AF315" s="28" t="s">
        <v>1606</v>
      </c>
      <c r="AG315" s="28">
        <f t="shared" si="11"/>
        <v>2</v>
      </c>
      <c r="AH315" s="29" t="str">
        <f t="shared" si="12"/>
        <v>TH-110023</v>
      </c>
      <c r="AI315" s="28">
        <v>2291000000</v>
      </c>
      <c r="AJ315" s="30">
        <f>IFERROR(VLOOKUP($C315,#REF!,2,FALSE)*1000000000,0)+IFERROR(VLOOKUP($D315,#REF!,2,FALSE)*1000000,0)+IFERROR(VLOOKUP($E315,#REF!,2,FALSE)*1000,0)+IFERROR(VLOOKUP($F315,#REF!,2,FALSE),0)</f>
        <v>0</v>
      </c>
    </row>
    <row r="316" spans="1:36" s="28" customFormat="1" ht="27" customHeight="1" x14ac:dyDescent="0.15">
      <c r="A316" s="31" t="s">
        <v>32</v>
      </c>
      <c r="B316" s="32">
        <v>312</v>
      </c>
      <c r="C316" s="33" t="s">
        <v>654</v>
      </c>
      <c r="D316" s="33" t="s">
        <v>387</v>
      </c>
      <c r="E316" s="34"/>
      <c r="F316" s="32"/>
      <c r="G316" s="33" t="s">
        <v>1608</v>
      </c>
      <c r="H316" s="35" t="s">
        <v>1609</v>
      </c>
      <c r="I316" s="32">
        <v>5000</v>
      </c>
      <c r="J316" s="32">
        <v>1500</v>
      </c>
      <c r="K316" s="32" t="s">
        <v>1610</v>
      </c>
      <c r="L316" s="36">
        <f t="shared" si="13"/>
        <v>-2.3333333333333335</v>
      </c>
      <c r="M316" s="32"/>
      <c r="N316" s="32" t="s">
        <v>47</v>
      </c>
      <c r="O316" s="32"/>
      <c r="P316" s="37" t="s">
        <v>1611</v>
      </c>
      <c r="Q316" s="32" t="s">
        <v>130</v>
      </c>
      <c r="R316" s="32"/>
      <c r="S316" s="32"/>
      <c r="T316" s="32" t="s">
        <v>40</v>
      </c>
      <c r="U316" s="32" t="s">
        <v>42</v>
      </c>
      <c r="V316" s="32" t="s">
        <v>42</v>
      </c>
      <c r="W316" s="32" t="s">
        <v>42</v>
      </c>
      <c r="X316" s="32" t="s">
        <v>41</v>
      </c>
      <c r="Y316" s="32" t="s">
        <v>41</v>
      </c>
      <c r="Z316" s="32" t="s">
        <v>41</v>
      </c>
      <c r="AA316" s="32" t="s">
        <v>41</v>
      </c>
      <c r="AB316" s="39" t="s">
        <v>1612</v>
      </c>
      <c r="AC316" s="27"/>
      <c r="AD316" s="27"/>
      <c r="AE316" s="27"/>
      <c r="AF316" s="28" t="s">
        <v>1611</v>
      </c>
      <c r="AG316" s="28">
        <f t="shared" si="11"/>
        <v>2</v>
      </c>
      <c r="AH316" s="29" t="str">
        <f t="shared" si="12"/>
        <v>KT-170033</v>
      </c>
      <c r="AI316" s="28">
        <v>2291000000</v>
      </c>
      <c r="AJ316" s="30">
        <f>IFERROR(VLOOKUP($C316,#REF!,2,FALSE)*1000000000,0)+IFERROR(VLOOKUP($D316,#REF!,2,FALSE)*1000000,0)+IFERROR(VLOOKUP($E316,#REF!,2,FALSE)*1000,0)+IFERROR(VLOOKUP($F316,#REF!,2,FALSE),0)</f>
        <v>0</v>
      </c>
    </row>
    <row r="317" spans="1:36" s="28" customFormat="1" ht="27" customHeight="1" x14ac:dyDescent="0.15">
      <c r="A317" s="31" t="s">
        <v>32</v>
      </c>
      <c r="B317" s="32">
        <v>313</v>
      </c>
      <c r="C317" s="33" t="s">
        <v>654</v>
      </c>
      <c r="D317" s="33" t="s">
        <v>387</v>
      </c>
      <c r="E317" s="34"/>
      <c r="F317" s="32"/>
      <c r="G317" s="33" t="s">
        <v>1613</v>
      </c>
      <c r="H317" s="35" t="s">
        <v>1614</v>
      </c>
      <c r="I317" s="32">
        <v>9800</v>
      </c>
      <c r="J317" s="32">
        <v>29000</v>
      </c>
      <c r="K317" s="32" t="s">
        <v>1615</v>
      </c>
      <c r="L317" s="36">
        <f t="shared" si="13"/>
        <v>0.66206896551724137</v>
      </c>
      <c r="M317" s="32"/>
      <c r="N317" s="32" t="s">
        <v>47</v>
      </c>
      <c r="O317" s="32"/>
      <c r="P317" s="37" t="s">
        <v>1616</v>
      </c>
      <c r="Q317" s="32" t="s">
        <v>130</v>
      </c>
      <c r="R317" s="32"/>
      <c r="S317" s="32"/>
      <c r="T317" s="32" t="s">
        <v>40</v>
      </c>
      <c r="U317" s="32" t="s">
        <v>41</v>
      </c>
      <c r="V317" s="32" t="s">
        <v>509</v>
      </c>
      <c r="W317" s="32" t="s">
        <v>509</v>
      </c>
      <c r="X317" s="32" t="s">
        <v>41</v>
      </c>
      <c r="Y317" s="32" t="s">
        <v>41</v>
      </c>
      <c r="Z317" s="32" t="s">
        <v>509</v>
      </c>
      <c r="AA317" s="32" t="s">
        <v>41</v>
      </c>
      <c r="AB317" s="39" t="s">
        <v>1617</v>
      </c>
      <c r="AC317" s="27"/>
      <c r="AD317" s="27"/>
      <c r="AE317" s="27"/>
      <c r="AF317" s="28" t="s">
        <v>1616</v>
      </c>
      <c r="AG317" s="28">
        <f t="shared" si="11"/>
        <v>2</v>
      </c>
      <c r="AH317" s="29" t="str">
        <f t="shared" si="12"/>
        <v>KT-160019</v>
      </c>
      <c r="AI317" s="28">
        <v>2291000000</v>
      </c>
      <c r="AJ317" s="30">
        <f>IFERROR(VLOOKUP($C317,#REF!,2,FALSE)*1000000000,0)+IFERROR(VLOOKUP($D317,#REF!,2,FALSE)*1000000,0)+IFERROR(VLOOKUP($E317,#REF!,2,FALSE)*1000,0)+IFERROR(VLOOKUP($F317,#REF!,2,FALSE),0)</f>
        <v>0</v>
      </c>
    </row>
    <row r="318" spans="1:36" s="28" customFormat="1" ht="27" customHeight="1" x14ac:dyDescent="0.15">
      <c r="A318" s="31" t="s">
        <v>32</v>
      </c>
      <c r="B318" s="32">
        <v>314</v>
      </c>
      <c r="C318" s="33" t="s">
        <v>654</v>
      </c>
      <c r="D318" s="33" t="s">
        <v>387</v>
      </c>
      <c r="E318" s="34"/>
      <c r="F318" s="32"/>
      <c r="G318" s="33" t="s">
        <v>1618</v>
      </c>
      <c r="H318" s="35" t="s">
        <v>1619</v>
      </c>
      <c r="I318" s="32">
        <v>1238100</v>
      </c>
      <c r="J318" s="32">
        <v>1532000</v>
      </c>
      <c r="K318" s="32" t="s">
        <v>1135</v>
      </c>
      <c r="L318" s="36">
        <f t="shared" si="13"/>
        <v>0.19184073107049604</v>
      </c>
      <c r="M318" s="32"/>
      <c r="N318" s="32" t="s">
        <v>47</v>
      </c>
      <c r="O318" s="32"/>
      <c r="P318" s="37" t="s">
        <v>1620</v>
      </c>
      <c r="Q318" s="32" t="s">
        <v>130</v>
      </c>
      <c r="R318" s="32"/>
      <c r="S318" s="32"/>
      <c r="T318" s="32" t="s">
        <v>40</v>
      </c>
      <c r="U318" s="32" t="s">
        <v>74</v>
      </c>
      <c r="V318" s="32" t="s">
        <v>509</v>
      </c>
      <c r="W318" s="32" t="s">
        <v>509</v>
      </c>
      <c r="X318" s="32" t="s">
        <v>41</v>
      </c>
      <c r="Y318" s="32" t="s">
        <v>42</v>
      </c>
      <c r="Z318" s="32" t="s">
        <v>509</v>
      </c>
      <c r="AA318" s="32" t="s">
        <v>42</v>
      </c>
      <c r="AB318" s="39" t="s">
        <v>1621</v>
      </c>
      <c r="AC318" s="27"/>
      <c r="AD318" s="27"/>
      <c r="AE318" s="27"/>
      <c r="AF318" s="28" t="s">
        <v>1620</v>
      </c>
      <c r="AG318" s="28">
        <f t="shared" si="11"/>
        <v>2</v>
      </c>
      <c r="AH318" s="29" t="str">
        <f t="shared" si="12"/>
        <v>KT-140100</v>
      </c>
      <c r="AI318" s="28">
        <v>2291000000</v>
      </c>
      <c r="AJ318" s="30">
        <f>IFERROR(VLOOKUP($C318,#REF!,2,FALSE)*1000000000,0)+IFERROR(VLOOKUP($D318,#REF!,2,FALSE)*1000000,0)+IFERROR(VLOOKUP($E318,#REF!,2,FALSE)*1000,0)+IFERROR(VLOOKUP($F318,#REF!,2,FALSE),0)</f>
        <v>0</v>
      </c>
    </row>
    <row r="319" spans="1:36" s="28" customFormat="1" ht="27" customHeight="1" x14ac:dyDescent="0.15">
      <c r="A319" s="31" t="s">
        <v>32</v>
      </c>
      <c r="B319" s="32">
        <v>315</v>
      </c>
      <c r="C319" s="33" t="s">
        <v>654</v>
      </c>
      <c r="D319" s="33" t="s">
        <v>387</v>
      </c>
      <c r="E319" s="34"/>
      <c r="F319" s="32"/>
      <c r="G319" s="33" t="s">
        <v>1622</v>
      </c>
      <c r="H319" s="35" t="s">
        <v>1623</v>
      </c>
      <c r="I319" s="32">
        <v>8828</v>
      </c>
      <c r="J319" s="32">
        <v>12504</v>
      </c>
      <c r="K319" s="32" t="s">
        <v>1624</v>
      </c>
      <c r="L319" s="43">
        <f t="shared" si="13"/>
        <v>0.29398592450415872</v>
      </c>
      <c r="M319" s="32"/>
      <c r="N319" s="32" t="s">
        <v>47</v>
      </c>
      <c r="O319" s="32"/>
      <c r="P319" s="37" t="s">
        <v>1625</v>
      </c>
      <c r="Q319" s="32" t="s">
        <v>130</v>
      </c>
      <c r="R319" s="32"/>
      <c r="S319" s="32"/>
      <c r="T319" s="32" t="s">
        <v>40</v>
      </c>
      <c r="U319" s="32" t="s">
        <v>41</v>
      </c>
      <c r="V319" s="32" t="s">
        <v>509</v>
      </c>
      <c r="W319" s="32" t="s">
        <v>41</v>
      </c>
      <c r="X319" s="32" t="s">
        <v>41</v>
      </c>
      <c r="Y319" s="32" t="s">
        <v>509</v>
      </c>
      <c r="Z319" s="32" t="s">
        <v>41</v>
      </c>
      <c r="AA319" s="32" t="s">
        <v>41</v>
      </c>
      <c r="AB319" s="39" t="s">
        <v>1626</v>
      </c>
      <c r="AC319" s="27"/>
      <c r="AD319" s="27"/>
      <c r="AE319" s="27"/>
      <c r="AF319" s="28" t="s">
        <v>1625</v>
      </c>
      <c r="AG319" s="28">
        <f t="shared" si="11"/>
        <v>2</v>
      </c>
      <c r="AH319" s="29" t="str">
        <f t="shared" si="12"/>
        <v>KT-140082</v>
      </c>
      <c r="AI319" s="28">
        <v>2291000000</v>
      </c>
      <c r="AJ319" s="30">
        <f>IFERROR(VLOOKUP($C319,#REF!,2,FALSE)*1000000000,0)+IFERROR(VLOOKUP($D319,#REF!,2,FALSE)*1000000,0)+IFERROR(VLOOKUP($E319,#REF!,2,FALSE)*1000,0)+IFERROR(VLOOKUP($F319,#REF!,2,FALSE),0)</f>
        <v>0</v>
      </c>
    </row>
    <row r="320" spans="1:36" s="28" customFormat="1" ht="27" customHeight="1" x14ac:dyDescent="0.15">
      <c r="A320" s="31" t="s">
        <v>32</v>
      </c>
      <c r="B320" s="32">
        <v>316</v>
      </c>
      <c r="C320" s="33" t="s">
        <v>654</v>
      </c>
      <c r="D320" s="33" t="s">
        <v>387</v>
      </c>
      <c r="E320" s="34" t="s">
        <v>130</v>
      </c>
      <c r="F320" s="32" t="s">
        <v>130</v>
      </c>
      <c r="G320" s="33" t="s">
        <v>1627</v>
      </c>
      <c r="H320" s="35" t="s">
        <v>1628</v>
      </c>
      <c r="I320" s="32">
        <v>350990</v>
      </c>
      <c r="J320" s="32">
        <v>362620</v>
      </c>
      <c r="K320" s="32" t="s">
        <v>1130</v>
      </c>
      <c r="L320" s="36">
        <f t="shared" si="13"/>
        <v>3.2072141635872242E-2</v>
      </c>
      <c r="M320" s="32"/>
      <c r="N320" s="32" t="s">
        <v>47</v>
      </c>
      <c r="O320" s="32"/>
      <c r="P320" s="37" t="s">
        <v>1629</v>
      </c>
      <c r="Q320" s="32" t="s">
        <v>130</v>
      </c>
      <c r="R320" s="32" t="s">
        <v>130</v>
      </c>
      <c r="S320" s="32" t="s">
        <v>130</v>
      </c>
      <c r="T320" s="32" t="s">
        <v>158</v>
      </c>
      <c r="U320" s="32" t="s">
        <v>41</v>
      </c>
      <c r="V320" s="32" t="s">
        <v>41</v>
      </c>
      <c r="W320" s="32" t="s">
        <v>41</v>
      </c>
      <c r="X320" s="32" t="s">
        <v>509</v>
      </c>
      <c r="Y320" s="32" t="s">
        <v>41</v>
      </c>
      <c r="Z320" s="32" t="s">
        <v>41</v>
      </c>
      <c r="AA320" s="32" t="s">
        <v>41</v>
      </c>
      <c r="AB320" s="39" t="s">
        <v>1630</v>
      </c>
      <c r="AC320" s="27"/>
      <c r="AD320" s="27"/>
      <c r="AE320" s="27"/>
      <c r="AF320" s="28" t="s">
        <v>1629</v>
      </c>
      <c r="AG320" s="28">
        <f t="shared" si="11"/>
        <v>2</v>
      </c>
      <c r="AH320" s="29" t="str">
        <f t="shared" si="12"/>
        <v>KT-160037</v>
      </c>
      <c r="AI320" s="28">
        <v>2291000000</v>
      </c>
      <c r="AJ320" s="30">
        <f>IFERROR(VLOOKUP($C320,#REF!,2,FALSE)*1000000000,0)+IFERROR(VLOOKUP($D320,#REF!,2,FALSE)*1000000,0)+IFERROR(VLOOKUP($E320,#REF!,2,FALSE)*1000,0)+IFERROR(VLOOKUP($F320,#REF!,2,FALSE),0)</f>
        <v>0</v>
      </c>
    </row>
    <row r="321" spans="1:36" s="28" customFormat="1" ht="27" customHeight="1" x14ac:dyDescent="0.15">
      <c r="A321" s="31" t="s">
        <v>32</v>
      </c>
      <c r="B321" s="32">
        <v>317</v>
      </c>
      <c r="C321" s="33" t="s">
        <v>654</v>
      </c>
      <c r="D321" s="33" t="s">
        <v>387</v>
      </c>
      <c r="E321" s="34"/>
      <c r="F321" s="32" t="s">
        <v>130</v>
      </c>
      <c r="G321" s="33" t="s">
        <v>1631</v>
      </c>
      <c r="H321" s="35" t="s">
        <v>1632</v>
      </c>
      <c r="I321" s="32">
        <v>11179</v>
      </c>
      <c r="J321" s="32">
        <v>35558</v>
      </c>
      <c r="K321" s="32" t="s">
        <v>1633</v>
      </c>
      <c r="L321" s="36">
        <f t="shared" si="13"/>
        <v>0.68561223915855785</v>
      </c>
      <c r="M321" s="32"/>
      <c r="N321" s="32" t="s">
        <v>47</v>
      </c>
      <c r="O321" s="32"/>
      <c r="P321" s="37" t="s">
        <v>1634</v>
      </c>
      <c r="Q321" s="32" t="s">
        <v>130</v>
      </c>
      <c r="R321" s="32" t="s">
        <v>130</v>
      </c>
      <c r="S321" s="32" t="s">
        <v>130</v>
      </c>
      <c r="T321" s="32" t="s">
        <v>158</v>
      </c>
      <c r="U321" s="32" t="s">
        <v>41</v>
      </c>
      <c r="V321" s="32" t="s">
        <v>509</v>
      </c>
      <c r="W321" s="32" t="s">
        <v>41</v>
      </c>
      <c r="X321" s="32" t="s">
        <v>41</v>
      </c>
      <c r="Y321" s="32" t="s">
        <v>41</v>
      </c>
      <c r="Z321" s="32" t="s">
        <v>41</v>
      </c>
      <c r="AA321" s="32" t="s">
        <v>41</v>
      </c>
      <c r="AB321" s="39" t="s">
        <v>1635</v>
      </c>
      <c r="AC321" s="27"/>
      <c r="AD321" s="27"/>
      <c r="AE321" s="27"/>
      <c r="AF321" s="28" t="s">
        <v>1634</v>
      </c>
      <c r="AG321" s="28">
        <f t="shared" si="11"/>
        <v>2</v>
      </c>
      <c r="AH321" s="29" t="str">
        <f t="shared" si="12"/>
        <v>KK-150051</v>
      </c>
      <c r="AI321" s="28">
        <v>2291000000</v>
      </c>
      <c r="AJ321" s="30">
        <f>IFERROR(VLOOKUP($C321,#REF!,2,FALSE)*1000000000,0)+IFERROR(VLOOKUP($D321,#REF!,2,FALSE)*1000000,0)+IFERROR(VLOOKUP($E321,#REF!,2,FALSE)*1000,0)+IFERROR(VLOOKUP($F321,#REF!,2,FALSE),0)</f>
        <v>0</v>
      </c>
    </row>
    <row r="322" spans="1:36" s="28" customFormat="1" ht="27" customHeight="1" x14ac:dyDescent="0.15">
      <c r="A322" s="31" t="s">
        <v>32</v>
      </c>
      <c r="B322" s="32">
        <v>318</v>
      </c>
      <c r="C322" s="33" t="s">
        <v>654</v>
      </c>
      <c r="D322" s="33" t="s">
        <v>387</v>
      </c>
      <c r="E322" s="34" t="s">
        <v>130</v>
      </c>
      <c r="F322" s="32" t="s">
        <v>130</v>
      </c>
      <c r="G322" s="33" t="s">
        <v>1636</v>
      </c>
      <c r="H322" s="35" t="s">
        <v>1637</v>
      </c>
      <c r="I322" s="32">
        <v>25384</v>
      </c>
      <c r="J322" s="32">
        <v>34389</v>
      </c>
      <c r="K322" s="32" t="s">
        <v>1610</v>
      </c>
      <c r="L322" s="36">
        <f t="shared" si="13"/>
        <v>0.26185698915350841</v>
      </c>
      <c r="M322" s="32"/>
      <c r="N322" s="32" t="s">
        <v>47</v>
      </c>
      <c r="O322" s="32"/>
      <c r="P322" s="37" t="s">
        <v>1638</v>
      </c>
      <c r="Q322" s="32" t="s">
        <v>130</v>
      </c>
      <c r="R322" s="32" t="s">
        <v>130</v>
      </c>
      <c r="S322" s="32" t="s">
        <v>130</v>
      </c>
      <c r="T322" s="32" t="s">
        <v>158</v>
      </c>
      <c r="U322" s="32" t="s">
        <v>41</v>
      </c>
      <c r="V322" s="32" t="s">
        <v>41</v>
      </c>
      <c r="W322" s="32" t="s">
        <v>41</v>
      </c>
      <c r="X322" s="32" t="s">
        <v>41</v>
      </c>
      <c r="Y322" s="32" t="s">
        <v>41</v>
      </c>
      <c r="Z322" s="32" t="s">
        <v>42</v>
      </c>
      <c r="AA322" s="32" t="s">
        <v>41</v>
      </c>
      <c r="AB322" s="39" t="s">
        <v>1639</v>
      </c>
      <c r="AC322" s="27"/>
      <c r="AD322" s="27"/>
      <c r="AE322" s="27"/>
      <c r="AF322" s="28" t="s">
        <v>1638</v>
      </c>
      <c r="AG322" s="28">
        <f t="shared" si="11"/>
        <v>2</v>
      </c>
      <c r="AH322" s="29" t="str">
        <f t="shared" si="12"/>
        <v>KT-150102</v>
      </c>
      <c r="AI322" s="28">
        <v>2291000000</v>
      </c>
      <c r="AJ322" s="30">
        <f>IFERROR(VLOOKUP($C322,#REF!,2,FALSE)*1000000000,0)+IFERROR(VLOOKUP($D322,#REF!,2,FALSE)*1000000,0)+IFERROR(VLOOKUP($E322,#REF!,2,FALSE)*1000,0)+IFERROR(VLOOKUP($F322,#REF!,2,FALSE),0)</f>
        <v>0</v>
      </c>
    </row>
    <row r="323" spans="1:36" s="28" customFormat="1" ht="27" customHeight="1" x14ac:dyDescent="0.15">
      <c r="A323" s="31" t="s">
        <v>32</v>
      </c>
      <c r="B323" s="32">
        <v>319</v>
      </c>
      <c r="C323" s="33" t="s">
        <v>654</v>
      </c>
      <c r="D323" s="33" t="s">
        <v>387</v>
      </c>
      <c r="E323" s="34"/>
      <c r="F323" s="32"/>
      <c r="G323" s="33" t="s">
        <v>1640</v>
      </c>
      <c r="H323" s="35" t="s">
        <v>1641</v>
      </c>
      <c r="I323" s="32">
        <v>417899.5</v>
      </c>
      <c r="J323" s="32">
        <v>15060</v>
      </c>
      <c r="K323" s="32" t="s">
        <v>1642</v>
      </c>
      <c r="L323" s="43">
        <f t="shared" si="13"/>
        <v>-26.748970783532535</v>
      </c>
      <c r="M323" s="32"/>
      <c r="N323" s="32"/>
      <c r="O323" s="32" t="s">
        <v>47</v>
      </c>
      <c r="P323" s="37" t="s">
        <v>1643</v>
      </c>
      <c r="Q323" s="32"/>
      <c r="R323" s="32"/>
      <c r="S323" s="32"/>
      <c r="T323" s="32" t="s">
        <v>158</v>
      </c>
      <c r="U323" s="42" t="s">
        <v>174</v>
      </c>
      <c r="V323" s="42" t="s">
        <v>175</v>
      </c>
      <c r="W323" s="42" t="s">
        <v>175</v>
      </c>
      <c r="X323" s="42" t="s">
        <v>176</v>
      </c>
      <c r="Y323" s="42" t="s">
        <v>176</v>
      </c>
      <c r="Z323" s="42" t="s">
        <v>175</v>
      </c>
      <c r="AA323" s="42" t="s">
        <v>175</v>
      </c>
      <c r="AB323" s="45" t="s">
        <v>1644</v>
      </c>
      <c r="AC323" s="27"/>
      <c r="AD323" s="27"/>
      <c r="AE323" s="27"/>
      <c r="AF323" s="28" t="s">
        <v>1643</v>
      </c>
      <c r="AG323" s="28">
        <f t="shared" si="11"/>
        <v>2</v>
      </c>
      <c r="AH323" s="29" t="str">
        <f t="shared" si="12"/>
        <v>KT-180126</v>
      </c>
      <c r="AJ323" s="30">
        <f>IFERROR(VLOOKUP($C323,#REF!,2,FALSE)*1000000000,0)+IFERROR(VLOOKUP($D323,#REF!,2,FALSE)*1000000,0)+IFERROR(VLOOKUP($E323,#REF!,2,FALSE)*1000,0)+IFERROR(VLOOKUP($F323,#REF!,2,FALSE),0)</f>
        <v>0</v>
      </c>
    </row>
    <row r="324" spans="1:36" s="28" customFormat="1" ht="27" customHeight="1" x14ac:dyDescent="0.15">
      <c r="A324" s="31" t="s">
        <v>32</v>
      </c>
      <c r="B324" s="32">
        <v>320</v>
      </c>
      <c r="C324" s="33" t="s">
        <v>654</v>
      </c>
      <c r="D324" s="33" t="s">
        <v>387</v>
      </c>
      <c r="E324" s="34"/>
      <c r="F324" s="32"/>
      <c r="G324" s="33" t="s">
        <v>1645</v>
      </c>
      <c r="H324" s="35" t="s">
        <v>1646</v>
      </c>
      <c r="I324" s="32">
        <v>686720</v>
      </c>
      <c r="J324" s="32">
        <v>314900</v>
      </c>
      <c r="K324" s="32" t="s">
        <v>1647</v>
      </c>
      <c r="L324" s="36">
        <f t="shared" si="13"/>
        <v>-1.180755795490632</v>
      </c>
      <c r="M324" s="32"/>
      <c r="N324" s="32"/>
      <c r="O324" s="32" t="s">
        <v>47</v>
      </c>
      <c r="P324" s="37" t="s">
        <v>1648</v>
      </c>
      <c r="Q324" s="32"/>
      <c r="R324" s="32"/>
      <c r="S324" s="32"/>
      <c r="T324" s="32" t="s">
        <v>158</v>
      </c>
      <c r="U324" s="42" t="s">
        <v>174</v>
      </c>
      <c r="V324" s="42" t="s">
        <v>175</v>
      </c>
      <c r="W324" s="42" t="s">
        <v>176</v>
      </c>
      <c r="X324" s="42" t="s">
        <v>176</v>
      </c>
      <c r="Y324" s="42" t="s">
        <v>175</v>
      </c>
      <c r="Z324" s="42" t="s">
        <v>176</v>
      </c>
      <c r="AA324" s="42" t="s">
        <v>175</v>
      </c>
      <c r="AB324" s="45" t="s">
        <v>1649</v>
      </c>
      <c r="AC324" s="27"/>
      <c r="AD324" s="27"/>
      <c r="AE324" s="27"/>
      <c r="AF324" s="28" t="s">
        <v>1648</v>
      </c>
      <c r="AG324" s="28">
        <f t="shared" si="11"/>
        <v>2</v>
      </c>
      <c r="AH324" s="29" t="str">
        <f t="shared" si="12"/>
        <v>KT-170083</v>
      </c>
      <c r="AJ324" s="30">
        <f>IFERROR(VLOOKUP($C324,#REF!,2,FALSE)*1000000000,0)+IFERROR(VLOOKUP($D324,#REF!,2,FALSE)*1000000,0)+IFERROR(VLOOKUP($E324,#REF!,2,FALSE)*1000,0)+IFERROR(VLOOKUP($F324,#REF!,2,FALSE),0)</f>
        <v>0</v>
      </c>
    </row>
    <row r="325" spans="1:36" s="28" customFormat="1" ht="27" customHeight="1" x14ac:dyDescent="0.15">
      <c r="A325" s="31" t="s">
        <v>32</v>
      </c>
      <c r="B325" s="32">
        <v>321</v>
      </c>
      <c r="C325" s="33" t="s">
        <v>654</v>
      </c>
      <c r="D325" s="46" t="s">
        <v>640</v>
      </c>
      <c r="E325" s="34"/>
      <c r="F325" s="32"/>
      <c r="G325" s="46" t="s">
        <v>1650</v>
      </c>
      <c r="H325" s="35" t="s">
        <v>1651</v>
      </c>
      <c r="I325" s="47">
        <v>62440</v>
      </c>
      <c r="J325" s="47">
        <v>91800</v>
      </c>
      <c r="K325" s="42" t="s">
        <v>227</v>
      </c>
      <c r="L325" s="36">
        <f t="shared" si="13"/>
        <v>0.31982570806100219</v>
      </c>
      <c r="M325" s="32"/>
      <c r="N325" s="32"/>
      <c r="O325" s="32" t="s">
        <v>47</v>
      </c>
      <c r="P325" s="40" t="s">
        <v>1652</v>
      </c>
      <c r="Q325" s="32"/>
      <c r="R325" s="32"/>
      <c r="S325" s="32"/>
      <c r="T325" s="42" t="s">
        <v>40</v>
      </c>
      <c r="U325" s="42" t="s">
        <v>176</v>
      </c>
      <c r="V325" s="42" t="s">
        <v>176</v>
      </c>
      <c r="W325" s="42" t="s">
        <v>176</v>
      </c>
      <c r="X325" s="42" t="s">
        <v>175</v>
      </c>
      <c r="Y325" s="42" t="s">
        <v>176</v>
      </c>
      <c r="Z325" s="42" t="s">
        <v>175</v>
      </c>
      <c r="AA325" s="42" t="s">
        <v>175</v>
      </c>
      <c r="AB325" s="45" t="s">
        <v>1653</v>
      </c>
      <c r="AC325" s="27"/>
      <c r="AD325" s="27"/>
      <c r="AE325" s="27"/>
      <c r="AF325" s="28" t="s">
        <v>1652</v>
      </c>
      <c r="AG325" s="28">
        <f t="shared" si="11"/>
        <v>2</v>
      </c>
      <c r="AH325" s="29" t="str">
        <f t="shared" si="12"/>
        <v>QS-210011</v>
      </c>
      <c r="AJ325" s="30">
        <f>IFERROR(VLOOKUP($C325,#REF!,2,FALSE)*1000000000,0)+IFERROR(VLOOKUP($D325,#REF!,2,FALSE)*1000000,0)+IFERROR(VLOOKUP($E325,#REF!,2,FALSE)*1000,0)+IFERROR(VLOOKUP($F325,#REF!,2,FALSE),0)</f>
        <v>0</v>
      </c>
    </row>
    <row r="326" spans="1:36" s="28" customFormat="1" ht="27" customHeight="1" x14ac:dyDescent="0.15">
      <c r="A326" s="31" t="s">
        <v>32</v>
      </c>
      <c r="B326" s="32">
        <v>322</v>
      </c>
      <c r="C326" s="33" t="s">
        <v>654</v>
      </c>
      <c r="D326" s="46" t="s">
        <v>640</v>
      </c>
      <c r="E326" s="34"/>
      <c r="F326" s="32"/>
      <c r="G326" s="46" t="s">
        <v>1654</v>
      </c>
      <c r="H326" s="35" t="s">
        <v>1655</v>
      </c>
      <c r="I326" s="47">
        <v>85440</v>
      </c>
      <c r="J326" s="47">
        <v>55640</v>
      </c>
      <c r="K326" s="42" t="s">
        <v>227</v>
      </c>
      <c r="L326" s="36">
        <f t="shared" si="13"/>
        <v>-0.53558590941768514</v>
      </c>
      <c r="M326" s="32"/>
      <c r="N326" s="32" t="s">
        <v>47</v>
      </c>
      <c r="O326" s="32"/>
      <c r="P326" s="40" t="s">
        <v>1656</v>
      </c>
      <c r="Q326" s="32"/>
      <c r="R326" s="32"/>
      <c r="S326" s="32"/>
      <c r="T326" s="42" t="s">
        <v>40</v>
      </c>
      <c r="U326" s="42" t="s">
        <v>174</v>
      </c>
      <c r="V326" s="42" t="s">
        <v>175</v>
      </c>
      <c r="W326" s="32" t="s">
        <v>509</v>
      </c>
      <c r="X326" s="42" t="s">
        <v>176</v>
      </c>
      <c r="Y326" s="42" t="s">
        <v>175</v>
      </c>
      <c r="Z326" s="32" t="s">
        <v>509</v>
      </c>
      <c r="AA326" s="42" t="s">
        <v>175</v>
      </c>
      <c r="AB326" s="45" t="s">
        <v>1657</v>
      </c>
      <c r="AC326" s="27"/>
      <c r="AD326" s="27"/>
      <c r="AE326" s="27"/>
      <c r="AF326" s="28" t="s">
        <v>1656</v>
      </c>
      <c r="AG326" s="28">
        <f t="shared" si="11"/>
        <v>2</v>
      </c>
      <c r="AH326" s="29" t="str">
        <f t="shared" si="12"/>
        <v>QS-200047</v>
      </c>
      <c r="AJ326" s="30">
        <f>IFERROR(VLOOKUP($C326,#REF!,2,FALSE)*1000000000,0)+IFERROR(VLOOKUP($D326,#REF!,2,FALSE)*1000000,0)+IFERROR(VLOOKUP($E326,#REF!,2,FALSE)*1000,0)+IFERROR(VLOOKUP($F326,#REF!,2,FALSE),0)</f>
        <v>0</v>
      </c>
    </row>
    <row r="327" spans="1:36" s="28" customFormat="1" ht="27" customHeight="1" x14ac:dyDescent="0.15">
      <c r="A327" s="31" t="s">
        <v>32</v>
      </c>
      <c r="B327" s="32">
        <v>323</v>
      </c>
      <c r="C327" s="33" t="s">
        <v>654</v>
      </c>
      <c r="D327" s="46" t="s">
        <v>640</v>
      </c>
      <c r="E327" s="34"/>
      <c r="F327" s="32"/>
      <c r="G327" s="33" t="s">
        <v>1658</v>
      </c>
      <c r="H327" s="35" t="s">
        <v>1659</v>
      </c>
      <c r="I327" s="47">
        <v>50530</v>
      </c>
      <c r="J327" s="47">
        <v>37476</v>
      </c>
      <c r="K327" s="32" t="s">
        <v>1445</v>
      </c>
      <c r="L327" s="36">
        <f t="shared" si="13"/>
        <v>-0.34832959760913651</v>
      </c>
      <c r="M327" s="32"/>
      <c r="N327" s="32"/>
      <c r="O327" s="32" t="s">
        <v>47</v>
      </c>
      <c r="P327" s="40" t="s">
        <v>1660</v>
      </c>
      <c r="Q327" s="32"/>
      <c r="R327" s="32"/>
      <c r="S327" s="32"/>
      <c r="T327" s="42" t="s">
        <v>40</v>
      </c>
      <c r="U327" s="42" t="s">
        <v>174</v>
      </c>
      <c r="V327" s="42" t="s">
        <v>175</v>
      </c>
      <c r="W327" s="42" t="s">
        <v>176</v>
      </c>
      <c r="X327" s="42" t="s">
        <v>175</v>
      </c>
      <c r="Y327" s="42" t="s">
        <v>176</v>
      </c>
      <c r="Z327" s="42" t="s">
        <v>175</v>
      </c>
      <c r="AA327" s="42" t="s">
        <v>175</v>
      </c>
      <c r="AB327" s="45" t="s">
        <v>1661</v>
      </c>
      <c r="AC327" s="27"/>
      <c r="AD327" s="27"/>
      <c r="AE327" s="27"/>
      <c r="AF327" s="28" t="s">
        <v>1660</v>
      </c>
      <c r="AG327" s="28">
        <f t="shared" si="11"/>
        <v>2</v>
      </c>
      <c r="AH327" s="29" t="str">
        <f t="shared" si="12"/>
        <v>KT-200024</v>
      </c>
      <c r="AJ327" s="30">
        <f>IFERROR(VLOOKUP($C327,#REF!,2,FALSE)*1000000000,0)+IFERROR(VLOOKUP($D327,#REF!,2,FALSE)*1000000,0)+IFERROR(VLOOKUP($E327,#REF!,2,FALSE)*1000,0)+IFERROR(VLOOKUP($F327,#REF!,2,FALSE),0)</f>
        <v>0</v>
      </c>
    </row>
    <row r="328" spans="1:36" s="28" customFormat="1" ht="27" customHeight="1" x14ac:dyDescent="0.15">
      <c r="A328" s="31" t="s">
        <v>32</v>
      </c>
      <c r="B328" s="32">
        <v>324</v>
      </c>
      <c r="C328" s="33" t="s">
        <v>654</v>
      </c>
      <c r="D328" s="46" t="s">
        <v>640</v>
      </c>
      <c r="E328" s="34"/>
      <c r="F328" s="32"/>
      <c r="G328" s="54" t="s">
        <v>1662</v>
      </c>
      <c r="H328" s="35" t="s">
        <v>1663</v>
      </c>
      <c r="I328" s="47">
        <v>17312</v>
      </c>
      <c r="J328" s="47">
        <v>42744</v>
      </c>
      <c r="K328" s="42" t="s">
        <v>1664</v>
      </c>
      <c r="L328" s="43">
        <f t="shared" si="13"/>
        <v>0.59498409133445629</v>
      </c>
      <c r="M328" s="32"/>
      <c r="N328" s="32"/>
      <c r="O328" s="32" t="s">
        <v>47</v>
      </c>
      <c r="P328" s="40" t="s">
        <v>1665</v>
      </c>
      <c r="Q328" s="32"/>
      <c r="R328" s="32"/>
      <c r="S328" s="32"/>
      <c r="T328" s="42" t="s">
        <v>40</v>
      </c>
      <c r="U328" s="42" t="s">
        <v>176</v>
      </c>
      <c r="V328" s="42" t="s">
        <v>175</v>
      </c>
      <c r="W328" s="32" t="s">
        <v>509</v>
      </c>
      <c r="X328" s="42" t="s">
        <v>176</v>
      </c>
      <c r="Y328" s="42" t="s">
        <v>176</v>
      </c>
      <c r="Z328" s="32" t="s">
        <v>509</v>
      </c>
      <c r="AA328" s="42" t="s">
        <v>176</v>
      </c>
      <c r="AB328" s="45" t="s">
        <v>1666</v>
      </c>
      <c r="AC328" s="27"/>
      <c r="AD328" s="27"/>
      <c r="AE328" s="27"/>
      <c r="AF328" s="28" t="s">
        <v>1665</v>
      </c>
      <c r="AG328" s="28">
        <f t="shared" si="11"/>
        <v>2</v>
      </c>
      <c r="AH328" s="29" t="str">
        <f t="shared" si="12"/>
        <v>KT-220073</v>
      </c>
      <c r="AJ328" s="30">
        <f>IFERROR(VLOOKUP($C328,#REF!,2,FALSE)*1000000000,0)+IFERROR(VLOOKUP($D328,#REF!,2,FALSE)*1000000,0)+IFERROR(VLOOKUP($E328,#REF!,2,FALSE)*1000,0)+IFERROR(VLOOKUP($F328,#REF!,2,FALSE),0)</f>
        <v>0</v>
      </c>
    </row>
    <row r="329" spans="1:36" s="28" customFormat="1" ht="27" customHeight="1" x14ac:dyDescent="0.15">
      <c r="A329" s="31" t="s">
        <v>32</v>
      </c>
      <c r="B329" s="32">
        <v>325</v>
      </c>
      <c r="C329" s="33" t="s">
        <v>654</v>
      </c>
      <c r="D329" s="46" t="s">
        <v>640</v>
      </c>
      <c r="E329" s="34"/>
      <c r="F329" s="32"/>
      <c r="G329" s="41" t="s">
        <v>1667</v>
      </c>
      <c r="H329" s="35" t="s">
        <v>1668</v>
      </c>
      <c r="I329" s="47">
        <v>4000</v>
      </c>
      <c r="J329" s="47">
        <v>2460</v>
      </c>
      <c r="K329" s="42" t="s">
        <v>1669</v>
      </c>
      <c r="L329" s="43">
        <f t="shared" si="13"/>
        <v>-0.62601626016260159</v>
      </c>
      <c r="M329" s="32"/>
      <c r="N329" s="32"/>
      <c r="O329" s="32" t="s">
        <v>47</v>
      </c>
      <c r="P329" s="40" t="s">
        <v>1670</v>
      </c>
      <c r="Q329" s="32"/>
      <c r="R329" s="32"/>
      <c r="S329" s="32"/>
      <c r="T329" s="42" t="s">
        <v>40</v>
      </c>
      <c r="U329" s="42" t="s">
        <v>175</v>
      </c>
      <c r="V329" s="42" t="s">
        <v>175</v>
      </c>
      <c r="W329" s="42" t="s">
        <v>176</v>
      </c>
      <c r="X329" s="42" t="s">
        <v>176</v>
      </c>
      <c r="Y329" s="42" t="s">
        <v>175</v>
      </c>
      <c r="Z329" s="42" t="s">
        <v>175</v>
      </c>
      <c r="AA329" s="42" t="s">
        <v>175</v>
      </c>
      <c r="AB329" s="45" t="s">
        <v>1671</v>
      </c>
      <c r="AC329" s="27"/>
      <c r="AD329" s="27"/>
      <c r="AE329" s="27"/>
      <c r="AF329" s="28" t="s">
        <v>1670</v>
      </c>
      <c r="AG329" s="28">
        <f t="shared" si="11"/>
        <v>2</v>
      </c>
      <c r="AH329" s="29" t="str">
        <f t="shared" si="12"/>
        <v>KK-220024</v>
      </c>
      <c r="AJ329" s="30">
        <f>IFERROR(VLOOKUP($C329,#REF!,2,FALSE)*1000000000,0)+IFERROR(VLOOKUP($D329,#REF!,2,FALSE)*1000000,0)+IFERROR(VLOOKUP($E329,#REF!,2,FALSE)*1000,0)+IFERROR(VLOOKUP($F329,#REF!,2,FALSE),0)</f>
        <v>0</v>
      </c>
    </row>
    <row r="330" spans="1:36" s="28" customFormat="1" ht="27" customHeight="1" x14ac:dyDescent="0.15">
      <c r="A330" s="31" t="s">
        <v>32</v>
      </c>
      <c r="B330" s="32">
        <v>326</v>
      </c>
      <c r="C330" s="33" t="s">
        <v>654</v>
      </c>
      <c r="D330" s="46" t="s">
        <v>640</v>
      </c>
      <c r="E330" s="34"/>
      <c r="F330" s="32"/>
      <c r="G330" s="46" t="s">
        <v>1672</v>
      </c>
      <c r="H330" s="35" t="s">
        <v>1673</v>
      </c>
      <c r="I330" s="47">
        <v>90000</v>
      </c>
      <c r="J330" s="47">
        <v>123500</v>
      </c>
      <c r="K330" s="42" t="s">
        <v>1428</v>
      </c>
      <c r="L330" s="36">
        <f t="shared" si="13"/>
        <v>0.27125506072874495</v>
      </c>
      <c r="M330" s="32"/>
      <c r="N330" s="32"/>
      <c r="O330" s="32" t="s">
        <v>47</v>
      </c>
      <c r="P330" s="40" t="s">
        <v>1674</v>
      </c>
      <c r="Q330" s="32"/>
      <c r="R330" s="32"/>
      <c r="S330" s="32"/>
      <c r="T330" s="42" t="s">
        <v>40</v>
      </c>
      <c r="U330" s="42" t="s">
        <v>175</v>
      </c>
      <c r="V330" s="42" t="s">
        <v>176</v>
      </c>
      <c r="W330" s="42" t="s">
        <v>175</v>
      </c>
      <c r="X330" s="42" t="s">
        <v>176</v>
      </c>
      <c r="Y330" s="42" t="s">
        <v>176</v>
      </c>
      <c r="Z330" s="42" t="s">
        <v>175</v>
      </c>
      <c r="AA330" s="42" t="s">
        <v>176</v>
      </c>
      <c r="AB330" s="45" t="s">
        <v>1675</v>
      </c>
      <c r="AC330" s="27"/>
      <c r="AD330" s="27"/>
      <c r="AE330" s="27"/>
      <c r="AF330" s="28" t="s">
        <v>1674</v>
      </c>
      <c r="AG330" s="28">
        <f t="shared" si="11"/>
        <v>2</v>
      </c>
      <c r="AH330" s="29" t="str">
        <f t="shared" si="12"/>
        <v>CG-210011</v>
      </c>
      <c r="AJ330" s="30">
        <f>IFERROR(VLOOKUP($C330,#REF!,2,FALSE)*1000000000,0)+IFERROR(VLOOKUP($D330,#REF!,2,FALSE)*1000000,0)+IFERROR(VLOOKUP($E330,#REF!,2,FALSE)*1000,0)+IFERROR(VLOOKUP($F330,#REF!,2,FALSE),0)</f>
        <v>0</v>
      </c>
    </row>
    <row r="331" spans="1:36" s="28" customFormat="1" ht="27" customHeight="1" x14ac:dyDescent="0.15">
      <c r="A331" s="31" t="s">
        <v>32</v>
      </c>
      <c r="B331" s="32">
        <v>327</v>
      </c>
      <c r="C331" s="33" t="s">
        <v>654</v>
      </c>
      <c r="D331" s="46"/>
      <c r="E331" s="34"/>
      <c r="F331" s="32"/>
      <c r="G331" s="54" t="s">
        <v>1676</v>
      </c>
      <c r="H331" s="35" t="s">
        <v>1677</v>
      </c>
      <c r="I331" s="48">
        <v>8817311.5999999996</v>
      </c>
      <c r="J331" s="47">
        <v>9304772</v>
      </c>
      <c r="K331" s="42" t="s">
        <v>972</v>
      </c>
      <c r="L331" s="36">
        <f t="shared" si="13"/>
        <v>5.2388215423225915E-2</v>
      </c>
      <c r="M331" s="32"/>
      <c r="N331" s="32" t="s">
        <v>47</v>
      </c>
      <c r="O331" s="32"/>
      <c r="P331" s="40" t="s">
        <v>1678</v>
      </c>
      <c r="Q331" s="32"/>
      <c r="R331" s="32"/>
      <c r="S331" s="32"/>
      <c r="T331" s="42" t="s">
        <v>40</v>
      </c>
      <c r="U331" s="42" t="s">
        <v>176</v>
      </c>
      <c r="V331" s="42" t="s">
        <v>176</v>
      </c>
      <c r="W331" s="42" t="s">
        <v>175</v>
      </c>
      <c r="X331" s="42" t="s">
        <v>229</v>
      </c>
      <c r="Y331" s="42" t="s">
        <v>176</v>
      </c>
      <c r="Z331" s="42" t="s">
        <v>175</v>
      </c>
      <c r="AA331" s="42" t="s">
        <v>176</v>
      </c>
      <c r="AB331" s="45" t="s">
        <v>1679</v>
      </c>
      <c r="AC331" s="27"/>
      <c r="AD331" s="27"/>
      <c r="AE331" s="27"/>
      <c r="AF331" s="28" t="s">
        <v>1678</v>
      </c>
      <c r="AG331" s="28">
        <f t="shared" si="11"/>
        <v>2</v>
      </c>
      <c r="AH331" s="29" t="str">
        <f t="shared" si="12"/>
        <v>TH-170005</v>
      </c>
      <c r="AJ331" s="30">
        <f>IFERROR(VLOOKUP($C331,#REF!,2,FALSE)*1000000000,0)+IFERROR(VLOOKUP($D331,#REF!,2,FALSE)*1000000,0)+IFERROR(VLOOKUP($E331,#REF!,2,FALSE)*1000,0)+IFERROR(VLOOKUP($F331,#REF!,2,FALSE),0)</f>
        <v>0</v>
      </c>
    </row>
    <row r="332" spans="1:36" s="28" customFormat="1" ht="27" customHeight="1" x14ac:dyDescent="0.15">
      <c r="A332" s="31" t="s">
        <v>32</v>
      </c>
      <c r="B332" s="32">
        <v>328</v>
      </c>
      <c r="C332" s="33" t="s">
        <v>654</v>
      </c>
      <c r="D332" s="46"/>
      <c r="E332" s="34"/>
      <c r="F332" s="32"/>
      <c r="G332" s="46" t="s">
        <v>1680</v>
      </c>
      <c r="H332" s="35" t="s">
        <v>1681</v>
      </c>
      <c r="I332" s="47">
        <v>260944</v>
      </c>
      <c r="J332" s="47">
        <v>284569</v>
      </c>
      <c r="K332" s="42" t="s">
        <v>874</v>
      </c>
      <c r="L332" s="43">
        <f t="shared" si="13"/>
        <v>8.3020286819716849E-2</v>
      </c>
      <c r="M332" s="32"/>
      <c r="N332" s="32" t="s">
        <v>47</v>
      </c>
      <c r="O332" s="32"/>
      <c r="P332" s="40" t="s">
        <v>1682</v>
      </c>
      <c r="Q332" s="32" t="s">
        <v>105</v>
      </c>
      <c r="R332" s="32"/>
      <c r="S332" s="32"/>
      <c r="T332" s="42" t="s">
        <v>40</v>
      </c>
      <c r="U332" s="42" t="s">
        <v>176</v>
      </c>
      <c r="V332" s="42" t="s">
        <v>176</v>
      </c>
      <c r="W332" s="42" t="s">
        <v>176</v>
      </c>
      <c r="X332" s="42" t="s">
        <v>176</v>
      </c>
      <c r="Y332" s="42" t="s">
        <v>176</v>
      </c>
      <c r="Z332" s="42" t="s">
        <v>176</v>
      </c>
      <c r="AA332" s="42" t="s">
        <v>176</v>
      </c>
      <c r="AB332" s="45" t="s">
        <v>1683</v>
      </c>
      <c r="AC332" s="27"/>
      <c r="AD332" s="27"/>
      <c r="AE332" s="27"/>
      <c r="AF332" s="28" t="s">
        <v>1682</v>
      </c>
      <c r="AG332" s="28">
        <f t="shared" si="11"/>
        <v>2</v>
      </c>
      <c r="AH332" s="29" t="str">
        <f t="shared" si="12"/>
        <v>HK-190004</v>
      </c>
      <c r="AJ332" s="30">
        <f>IFERROR(VLOOKUP($C332,#REF!,2,FALSE)*1000000000,0)+IFERROR(VLOOKUP($D332,#REF!,2,FALSE)*1000000,0)+IFERROR(VLOOKUP($E332,#REF!,2,FALSE)*1000,0)+IFERROR(VLOOKUP($F332,#REF!,2,FALSE),0)</f>
        <v>0</v>
      </c>
    </row>
    <row r="333" spans="1:36" s="28" customFormat="1" ht="27" customHeight="1" x14ac:dyDescent="0.15">
      <c r="A333" s="31" t="s">
        <v>32</v>
      </c>
      <c r="B333" s="32">
        <v>329</v>
      </c>
      <c r="C333" s="33" t="s">
        <v>1684</v>
      </c>
      <c r="D333" s="46" t="s">
        <v>1685</v>
      </c>
      <c r="E333" s="34" t="s">
        <v>1686</v>
      </c>
      <c r="F333" s="32"/>
      <c r="G333" s="33" t="s">
        <v>1687</v>
      </c>
      <c r="H333" s="35" t="s">
        <v>1688</v>
      </c>
      <c r="I333" s="32">
        <v>147693</v>
      </c>
      <c r="J333" s="32">
        <v>55067</v>
      </c>
      <c r="K333" s="32" t="s">
        <v>1293</v>
      </c>
      <c r="L333" s="36">
        <f t="shared" si="13"/>
        <v>-1.6820600359561988</v>
      </c>
      <c r="M333" s="32"/>
      <c r="N333" s="32" t="s">
        <v>47</v>
      </c>
      <c r="O333" s="32"/>
      <c r="P333" s="37" t="s">
        <v>1689</v>
      </c>
      <c r="Q333" s="32"/>
      <c r="R333" s="32"/>
      <c r="S333" s="32"/>
      <c r="T333" s="32" t="s">
        <v>40</v>
      </c>
      <c r="U333" s="32" t="s">
        <v>74</v>
      </c>
      <c r="V333" s="32" t="s">
        <v>41</v>
      </c>
      <c r="W333" s="32" t="s">
        <v>41</v>
      </c>
      <c r="X333" s="32" t="s">
        <v>42</v>
      </c>
      <c r="Y333" s="32" t="s">
        <v>41</v>
      </c>
      <c r="Z333" s="32" t="s">
        <v>42</v>
      </c>
      <c r="AA333" s="32" t="s">
        <v>42</v>
      </c>
      <c r="AB333" s="39" t="s">
        <v>1690</v>
      </c>
      <c r="AC333" s="27"/>
      <c r="AD333" s="27"/>
      <c r="AE333" s="27"/>
      <c r="AF333" s="28" t="s">
        <v>1689</v>
      </c>
      <c r="AG333" s="28">
        <f t="shared" si="11"/>
        <v>2</v>
      </c>
      <c r="AH333" s="29" t="str">
        <f t="shared" si="12"/>
        <v>KT-100026</v>
      </c>
      <c r="AI333" s="28">
        <v>3020051000</v>
      </c>
      <c r="AJ333" s="30">
        <f>IFERROR(VLOOKUP($C333,#REF!,2,FALSE)*1000000000,0)+IFERROR(VLOOKUP($D333,#REF!,2,FALSE)*1000000,0)+IFERROR(VLOOKUP($E333,#REF!,2,FALSE)*1000,0)+IFERROR(VLOOKUP($F333,#REF!,2,FALSE),0)</f>
        <v>0</v>
      </c>
    </row>
    <row r="334" spans="1:36" s="28" customFormat="1" ht="27" customHeight="1" x14ac:dyDescent="0.15">
      <c r="A334" s="31" t="s">
        <v>32</v>
      </c>
      <c r="B334" s="32">
        <v>330</v>
      </c>
      <c r="C334" s="33" t="s">
        <v>1684</v>
      </c>
      <c r="D334" s="33" t="s">
        <v>1691</v>
      </c>
      <c r="E334" s="34" t="s">
        <v>1686</v>
      </c>
      <c r="F334" s="32"/>
      <c r="G334" s="33" t="s">
        <v>1692</v>
      </c>
      <c r="H334" s="35" t="s">
        <v>1693</v>
      </c>
      <c r="I334" s="32">
        <v>37740900</v>
      </c>
      <c r="J334" s="32">
        <v>38724000</v>
      </c>
      <c r="K334" s="32" t="s">
        <v>1445</v>
      </c>
      <c r="L334" s="36">
        <f t="shared" si="13"/>
        <v>2.538735667802916E-2</v>
      </c>
      <c r="M334" s="32"/>
      <c r="N334" s="32" t="s">
        <v>47</v>
      </c>
      <c r="O334" s="32"/>
      <c r="P334" s="37" t="s">
        <v>1694</v>
      </c>
      <c r="Q334" s="32" t="s">
        <v>105</v>
      </c>
      <c r="R334" s="32"/>
      <c r="S334" s="32"/>
      <c r="T334" s="32" t="s">
        <v>40</v>
      </c>
      <c r="U334" s="32" t="s">
        <v>41</v>
      </c>
      <c r="V334" s="32" t="s">
        <v>41</v>
      </c>
      <c r="W334" s="32" t="s">
        <v>41</v>
      </c>
      <c r="X334" s="32" t="s">
        <v>41</v>
      </c>
      <c r="Y334" s="32" t="s">
        <v>41</v>
      </c>
      <c r="Z334" s="32" t="s">
        <v>75</v>
      </c>
      <c r="AA334" s="32" t="s">
        <v>41</v>
      </c>
      <c r="AB334" s="39" t="s">
        <v>1695</v>
      </c>
      <c r="AC334" s="27"/>
      <c r="AD334" s="27"/>
      <c r="AE334" s="27"/>
      <c r="AF334" s="28" t="s">
        <v>1694</v>
      </c>
      <c r="AG334" s="28">
        <f t="shared" si="11"/>
        <v>2</v>
      </c>
      <c r="AH334" s="29" t="str">
        <f t="shared" si="12"/>
        <v>KT-140011</v>
      </c>
      <c r="AI334" s="28">
        <v>3020051000</v>
      </c>
      <c r="AJ334" s="30">
        <f>IFERROR(VLOOKUP($C334,#REF!,2,FALSE)*1000000000,0)+IFERROR(VLOOKUP($D334,#REF!,2,FALSE)*1000000,0)+IFERROR(VLOOKUP($E334,#REF!,2,FALSE)*1000,0)+IFERROR(VLOOKUP($F334,#REF!,2,FALSE),0)</f>
        <v>0</v>
      </c>
    </row>
    <row r="335" spans="1:36" s="28" customFormat="1" ht="27" customHeight="1" x14ac:dyDescent="0.15">
      <c r="A335" s="31" t="s">
        <v>32</v>
      </c>
      <c r="B335" s="32">
        <v>331</v>
      </c>
      <c r="C335" s="33" t="s">
        <v>1684</v>
      </c>
      <c r="D335" s="33" t="s">
        <v>1691</v>
      </c>
      <c r="E335" s="51" t="s">
        <v>1686</v>
      </c>
      <c r="F335" s="32"/>
      <c r="G335" s="33" t="s">
        <v>1696</v>
      </c>
      <c r="H335" s="35" t="s">
        <v>1697</v>
      </c>
      <c r="I335" s="32">
        <v>5000000</v>
      </c>
      <c r="J335" s="32">
        <v>6466000</v>
      </c>
      <c r="K335" s="32" t="s">
        <v>1698</v>
      </c>
      <c r="L335" s="36">
        <f t="shared" si="13"/>
        <v>0.22672440457779153</v>
      </c>
      <c r="M335" s="32"/>
      <c r="N335" s="32" t="s">
        <v>47</v>
      </c>
      <c r="O335" s="32"/>
      <c r="P335" s="37" t="s">
        <v>1699</v>
      </c>
      <c r="Q335" s="42" t="s">
        <v>1700</v>
      </c>
      <c r="R335" s="32"/>
      <c r="S335" s="32"/>
      <c r="T335" s="32" t="s">
        <v>40</v>
      </c>
      <c r="U335" s="32" t="s">
        <v>42</v>
      </c>
      <c r="V335" s="32" t="s">
        <v>41</v>
      </c>
      <c r="W335" s="32" t="s">
        <v>42</v>
      </c>
      <c r="X335" s="32" t="s">
        <v>42</v>
      </c>
      <c r="Y335" s="32" t="s">
        <v>42</v>
      </c>
      <c r="Z335" s="32" t="s">
        <v>41</v>
      </c>
      <c r="AA335" s="32" t="s">
        <v>41</v>
      </c>
      <c r="AB335" s="39" t="s">
        <v>1701</v>
      </c>
      <c r="AC335" s="27"/>
      <c r="AD335" s="27"/>
      <c r="AE335" s="27"/>
      <c r="AF335" s="28" t="s">
        <v>1699</v>
      </c>
      <c r="AG335" s="28">
        <f t="shared" si="11"/>
        <v>2</v>
      </c>
      <c r="AH335" s="29" t="str">
        <f t="shared" si="12"/>
        <v>TH-110020</v>
      </c>
      <c r="AI335" s="28">
        <v>3020051000</v>
      </c>
      <c r="AJ335" s="30">
        <f>IFERROR(VLOOKUP($C335,#REF!,2,FALSE)*1000000000,0)+IFERROR(VLOOKUP($D335,#REF!,2,FALSE)*1000000,0)+IFERROR(VLOOKUP($E335,#REF!,2,FALSE)*1000,0)+IFERROR(VLOOKUP($F335,#REF!,2,FALSE),0)</f>
        <v>0</v>
      </c>
    </row>
    <row r="336" spans="1:36" s="28" customFormat="1" ht="27" customHeight="1" x14ac:dyDescent="0.15">
      <c r="A336" s="31" t="s">
        <v>32</v>
      </c>
      <c r="B336" s="32">
        <v>332</v>
      </c>
      <c r="C336" s="33" t="s">
        <v>1684</v>
      </c>
      <c r="D336" s="33" t="s">
        <v>1691</v>
      </c>
      <c r="E336" s="34" t="s">
        <v>1686</v>
      </c>
      <c r="F336" s="32"/>
      <c r="G336" s="33" t="s">
        <v>1702</v>
      </c>
      <c r="H336" s="35" t="s">
        <v>1703</v>
      </c>
      <c r="I336" s="32">
        <v>4892937</v>
      </c>
      <c r="J336" s="32">
        <v>6741680</v>
      </c>
      <c r="K336" s="32" t="s">
        <v>1704</v>
      </c>
      <c r="L336" s="36">
        <f t="shared" si="13"/>
        <v>0.27422586061634491</v>
      </c>
      <c r="M336" s="32"/>
      <c r="N336" s="32" t="s">
        <v>47</v>
      </c>
      <c r="O336" s="32"/>
      <c r="P336" s="37" t="s">
        <v>1705</v>
      </c>
      <c r="Q336" s="32" t="s">
        <v>130</v>
      </c>
      <c r="R336" s="32"/>
      <c r="S336" s="32"/>
      <c r="T336" s="32" t="s">
        <v>40</v>
      </c>
      <c r="U336" s="32" t="s">
        <v>41</v>
      </c>
      <c r="V336" s="32" t="s">
        <v>41</v>
      </c>
      <c r="W336" s="32" t="s">
        <v>41</v>
      </c>
      <c r="X336" s="32" t="s">
        <v>41</v>
      </c>
      <c r="Y336" s="32" t="s">
        <v>41</v>
      </c>
      <c r="Z336" s="32" t="s">
        <v>41</v>
      </c>
      <c r="AA336" s="32" t="s">
        <v>41</v>
      </c>
      <c r="AB336" s="39" t="s">
        <v>1706</v>
      </c>
      <c r="AC336" s="27"/>
      <c r="AD336" s="27"/>
      <c r="AE336" s="27"/>
      <c r="AF336" s="28" t="s">
        <v>1707</v>
      </c>
      <c r="AG336" s="28">
        <f t="shared" si="11"/>
        <v>2</v>
      </c>
      <c r="AH336" s="29" t="str">
        <f t="shared" si="12"/>
        <v>KT-130042</v>
      </c>
      <c r="AI336" s="28">
        <v>3020051000</v>
      </c>
      <c r="AJ336" s="30">
        <f>IFERROR(VLOOKUP($C336,#REF!,2,FALSE)*1000000000,0)+IFERROR(VLOOKUP($D336,#REF!,2,FALSE)*1000000,0)+IFERROR(VLOOKUP($E336,#REF!,2,FALSE)*1000,0)+IFERROR(VLOOKUP($F336,#REF!,2,FALSE),0)</f>
        <v>0</v>
      </c>
    </row>
    <row r="337" spans="1:36" s="28" customFormat="1" ht="27" customHeight="1" x14ac:dyDescent="0.15">
      <c r="A337" s="31" t="s">
        <v>32</v>
      </c>
      <c r="B337" s="32">
        <v>333</v>
      </c>
      <c r="C337" s="33" t="s">
        <v>1684</v>
      </c>
      <c r="D337" s="33" t="s">
        <v>1691</v>
      </c>
      <c r="E337" s="34" t="s">
        <v>1686</v>
      </c>
      <c r="F337" s="32" t="s">
        <v>130</v>
      </c>
      <c r="G337" s="33" t="s">
        <v>1708</v>
      </c>
      <c r="H337" s="35" t="s">
        <v>1709</v>
      </c>
      <c r="I337" s="32">
        <v>30940000</v>
      </c>
      <c r="J337" s="32">
        <v>32090000</v>
      </c>
      <c r="K337" s="32" t="s">
        <v>1710</v>
      </c>
      <c r="L337" s="36">
        <f t="shared" si="13"/>
        <v>3.5836709255219645E-2</v>
      </c>
      <c r="M337" s="32"/>
      <c r="N337" s="32" t="s">
        <v>47</v>
      </c>
      <c r="O337" s="32"/>
      <c r="P337" s="37" t="s">
        <v>1711</v>
      </c>
      <c r="Q337" s="32" t="s">
        <v>130</v>
      </c>
      <c r="R337" s="32" t="s">
        <v>130</v>
      </c>
      <c r="S337" s="32" t="s">
        <v>130</v>
      </c>
      <c r="T337" s="32" t="s">
        <v>158</v>
      </c>
      <c r="U337" s="32" t="s">
        <v>41</v>
      </c>
      <c r="V337" s="32" t="s">
        <v>41</v>
      </c>
      <c r="W337" s="32" t="s">
        <v>41</v>
      </c>
      <c r="X337" s="32" t="s">
        <v>42</v>
      </c>
      <c r="Y337" s="32" t="s">
        <v>41</v>
      </c>
      <c r="Z337" s="32" t="s">
        <v>42</v>
      </c>
      <c r="AA337" s="32" t="s">
        <v>41</v>
      </c>
      <c r="AB337" s="39" t="s">
        <v>1712</v>
      </c>
      <c r="AC337" s="27"/>
      <c r="AD337" s="27"/>
      <c r="AE337" s="27"/>
      <c r="AF337" s="28" t="s">
        <v>1711</v>
      </c>
      <c r="AG337" s="28">
        <f t="shared" si="11"/>
        <v>2</v>
      </c>
      <c r="AH337" s="29" t="str">
        <f t="shared" si="12"/>
        <v>KT-160090</v>
      </c>
      <c r="AI337" s="28">
        <v>3020051000</v>
      </c>
      <c r="AJ337" s="30">
        <f>IFERROR(VLOOKUP($C337,#REF!,2,FALSE)*1000000000,0)+IFERROR(VLOOKUP($D337,#REF!,2,FALSE)*1000000,0)+IFERROR(VLOOKUP($E337,#REF!,2,FALSE)*1000,0)+IFERROR(VLOOKUP($F337,#REF!,2,FALSE),0)</f>
        <v>0</v>
      </c>
    </row>
    <row r="338" spans="1:36" s="28" customFormat="1" ht="27" customHeight="1" x14ac:dyDescent="0.15">
      <c r="A338" s="31" t="s">
        <v>32</v>
      </c>
      <c r="B338" s="32">
        <v>334</v>
      </c>
      <c r="C338" s="33" t="s">
        <v>1684</v>
      </c>
      <c r="D338" s="33" t="s">
        <v>1691</v>
      </c>
      <c r="E338" s="34" t="s">
        <v>1686</v>
      </c>
      <c r="F338" s="32"/>
      <c r="G338" s="46" t="s">
        <v>1713</v>
      </c>
      <c r="H338" s="35" t="s">
        <v>1714</v>
      </c>
      <c r="I338" s="32">
        <v>2842313</v>
      </c>
      <c r="J338" s="32">
        <v>1953159</v>
      </c>
      <c r="K338" s="32" t="s">
        <v>1710</v>
      </c>
      <c r="L338" s="36">
        <f t="shared" si="13"/>
        <v>-0.45523892320082493</v>
      </c>
      <c r="M338" s="32"/>
      <c r="N338" s="32" t="s">
        <v>47</v>
      </c>
      <c r="O338" s="32"/>
      <c r="P338" s="40" t="s">
        <v>1715</v>
      </c>
      <c r="Q338" s="42" t="s">
        <v>1716</v>
      </c>
      <c r="R338" s="32"/>
      <c r="S338" s="32"/>
      <c r="T338" s="32" t="s">
        <v>158</v>
      </c>
      <c r="U338" s="42" t="s">
        <v>174</v>
      </c>
      <c r="V338" s="42" t="s">
        <v>175</v>
      </c>
      <c r="W338" s="42" t="s">
        <v>176</v>
      </c>
      <c r="X338" s="42" t="s">
        <v>175</v>
      </c>
      <c r="Y338" s="42" t="s">
        <v>229</v>
      </c>
      <c r="Z338" s="42" t="s">
        <v>176</v>
      </c>
      <c r="AA338" s="42" t="s">
        <v>175</v>
      </c>
      <c r="AB338" s="45" t="s">
        <v>1717</v>
      </c>
      <c r="AC338" s="27"/>
      <c r="AD338" s="27"/>
      <c r="AE338" s="27"/>
      <c r="AF338" s="28" t="s">
        <v>1715</v>
      </c>
      <c r="AG338" s="28">
        <f t="shared" si="11"/>
        <v>2</v>
      </c>
      <c r="AH338" s="29" t="str">
        <f t="shared" si="12"/>
        <v>KT-210028</v>
      </c>
      <c r="AJ338" s="30">
        <f>IFERROR(VLOOKUP($C338,#REF!,2,FALSE)*1000000000,0)+IFERROR(VLOOKUP($D338,#REF!,2,FALSE)*1000000,0)+IFERROR(VLOOKUP($E338,#REF!,2,FALSE)*1000,0)+IFERROR(VLOOKUP($F338,#REF!,2,FALSE),0)</f>
        <v>0</v>
      </c>
    </row>
    <row r="339" spans="1:36" s="28" customFormat="1" ht="27" customHeight="1" x14ac:dyDescent="0.15">
      <c r="A339" s="31" t="s">
        <v>32</v>
      </c>
      <c r="B339" s="32">
        <v>335</v>
      </c>
      <c r="C339" s="33" t="s">
        <v>1684</v>
      </c>
      <c r="D339" s="33" t="s">
        <v>1691</v>
      </c>
      <c r="E339" s="34" t="s">
        <v>1718</v>
      </c>
      <c r="F339" s="32"/>
      <c r="G339" s="33" t="s">
        <v>1719</v>
      </c>
      <c r="H339" s="35" t="s">
        <v>1720</v>
      </c>
      <c r="I339" s="32">
        <v>10957540</v>
      </c>
      <c r="J339" s="32">
        <v>10980010</v>
      </c>
      <c r="K339" s="32" t="s">
        <v>1710</v>
      </c>
      <c r="L339" s="43">
        <f t="shared" si="13"/>
        <v>2.0464462236373659E-3</v>
      </c>
      <c r="M339" s="32"/>
      <c r="N339" s="32" t="s">
        <v>47</v>
      </c>
      <c r="O339" s="32"/>
      <c r="P339" s="37" t="s">
        <v>1721</v>
      </c>
      <c r="Q339" s="32" t="s">
        <v>105</v>
      </c>
      <c r="R339" s="32"/>
      <c r="S339" s="32"/>
      <c r="T339" s="32" t="s">
        <v>40</v>
      </c>
      <c r="U339" s="32" t="s">
        <v>41</v>
      </c>
      <c r="V339" s="32" t="s">
        <v>75</v>
      </c>
      <c r="W339" s="32" t="s">
        <v>41</v>
      </c>
      <c r="X339" s="32" t="s">
        <v>41</v>
      </c>
      <c r="Y339" s="32" t="s">
        <v>75</v>
      </c>
      <c r="Z339" s="32" t="s">
        <v>75</v>
      </c>
      <c r="AA339" s="32" t="s">
        <v>41</v>
      </c>
      <c r="AB339" s="39" t="s">
        <v>1722</v>
      </c>
      <c r="AC339" s="27"/>
      <c r="AD339" s="27"/>
      <c r="AE339" s="27"/>
      <c r="AF339" s="28" t="s">
        <v>1723</v>
      </c>
      <c r="AG339" s="28">
        <f t="shared" si="11"/>
        <v>2</v>
      </c>
      <c r="AH339" s="29" t="str">
        <f t="shared" si="12"/>
        <v>KT-130048</v>
      </c>
      <c r="AI339" s="28">
        <v>3020053000</v>
      </c>
      <c r="AJ339" s="30">
        <f>IFERROR(VLOOKUP($C339,#REF!,2,FALSE)*1000000000,0)+IFERROR(VLOOKUP($D339,#REF!,2,FALSE)*1000000,0)+IFERROR(VLOOKUP($E339,#REF!,2,FALSE)*1000,0)+IFERROR(VLOOKUP($F339,#REF!,2,FALSE),0)</f>
        <v>0</v>
      </c>
    </row>
    <row r="340" spans="1:36" s="28" customFormat="1" ht="27" customHeight="1" x14ac:dyDescent="0.15">
      <c r="A340" s="31" t="s">
        <v>32</v>
      </c>
      <c r="B340" s="32">
        <v>336</v>
      </c>
      <c r="C340" s="33" t="s">
        <v>1684</v>
      </c>
      <c r="D340" s="33" t="s">
        <v>1691</v>
      </c>
      <c r="E340" s="34" t="s">
        <v>470</v>
      </c>
      <c r="F340" s="32" t="s">
        <v>471</v>
      </c>
      <c r="G340" s="33" t="s">
        <v>1724</v>
      </c>
      <c r="H340" s="35" t="s">
        <v>1725</v>
      </c>
      <c r="I340" s="32">
        <v>1000000</v>
      </c>
      <c r="J340" s="32">
        <v>1814100</v>
      </c>
      <c r="K340" s="32" t="s">
        <v>1726</v>
      </c>
      <c r="L340" s="36">
        <f t="shared" si="13"/>
        <v>0.44876247174907669</v>
      </c>
      <c r="M340" s="32"/>
      <c r="N340" s="32" t="s">
        <v>47</v>
      </c>
      <c r="O340" s="32" t="s">
        <v>47</v>
      </c>
      <c r="P340" s="37" t="s">
        <v>1727</v>
      </c>
      <c r="Q340" s="32" t="s">
        <v>130</v>
      </c>
      <c r="R340" s="32" t="s">
        <v>130</v>
      </c>
      <c r="S340" s="32" t="s">
        <v>130</v>
      </c>
      <c r="T340" s="32" t="s">
        <v>158</v>
      </c>
      <c r="U340" s="32" t="s">
        <v>42</v>
      </c>
      <c r="V340" s="32" t="s">
        <v>42</v>
      </c>
      <c r="W340" s="32" t="s">
        <v>41</v>
      </c>
      <c r="X340" s="32" t="s">
        <v>42</v>
      </c>
      <c r="Y340" s="32" t="s">
        <v>41</v>
      </c>
      <c r="Z340" s="32" t="s">
        <v>509</v>
      </c>
      <c r="AA340" s="32" t="s">
        <v>42</v>
      </c>
      <c r="AB340" s="39" t="s">
        <v>1728</v>
      </c>
      <c r="AC340" s="27"/>
      <c r="AD340" s="27"/>
      <c r="AE340" s="27"/>
      <c r="AF340" s="28" t="s">
        <v>1727</v>
      </c>
      <c r="AG340" s="28">
        <f t="shared" si="11"/>
        <v>2</v>
      </c>
      <c r="AH340" s="29" t="str">
        <f t="shared" si="12"/>
        <v>KK-160004</v>
      </c>
      <c r="AI340" s="28">
        <v>3020350251</v>
      </c>
      <c r="AJ340" s="30">
        <f>IFERROR(VLOOKUP($C340,#REF!,2,FALSE)*1000000000,0)+IFERROR(VLOOKUP($D340,#REF!,2,FALSE)*1000000,0)+IFERROR(VLOOKUP($E340,#REF!,2,FALSE)*1000,0)+IFERROR(VLOOKUP($F340,#REF!,2,FALSE),0)</f>
        <v>0</v>
      </c>
    </row>
    <row r="341" spans="1:36" s="28" customFormat="1" ht="27" customHeight="1" x14ac:dyDescent="0.15">
      <c r="A341" s="31" t="s">
        <v>32</v>
      </c>
      <c r="B341" s="32">
        <v>337</v>
      </c>
      <c r="C341" s="33" t="s">
        <v>1684</v>
      </c>
      <c r="D341" s="33" t="s">
        <v>1691</v>
      </c>
      <c r="E341" s="34" t="s">
        <v>470</v>
      </c>
      <c r="F341" s="32" t="s">
        <v>471</v>
      </c>
      <c r="G341" s="33" t="s">
        <v>1729</v>
      </c>
      <c r="H341" s="35" t="s">
        <v>1730</v>
      </c>
      <c r="I341" s="32">
        <v>334500</v>
      </c>
      <c r="J341" s="32">
        <v>594500</v>
      </c>
      <c r="K341" s="32" t="s">
        <v>1710</v>
      </c>
      <c r="L341" s="36">
        <f t="shared" si="13"/>
        <v>0.43734230445752731</v>
      </c>
      <c r="M341" s="32"/>
      <c r="N341" s="32" t="s">
        <v>47</v>
      </c>
      <c r="O341" s="32"/>
      <c r="P341" s="37" t="s">
        <v>1731</v>
      </c>
      <c r="Q341" s="32"/>
      <c r="R341" s="32"/>
      <c r="S341" s="32"/>
      <c r="T341" s="32" t="s">
        <v>158</v>
      </c>
      <c r="U341" s="42" t="s">
        <v>176</v>
      </c>
      <c r="V341" s="42" t="s">
        <v>176</v>
      </c>
      <c r="W341" s="42" t="s">
        <v>176</v>
      </c>
      <c r="X341" s="32" t="s">
        <v>509</v>
      </c>
      <c r="Y341" s="42" t="s">
        <v>176</v>
      </c>
      <c r="Z341" s="32" t="s">
        <v>509</v>
      </c>
      <c r="AA341" s="42" t="s">
        <v>176</v>
      </c>
      <c r="AB341" s="45" t="s">
        <v>1732</v>
      </c>
      <c r="AC341" s="27"/>
      <c r="AD341" s="27"/>
      <c r="AE341" s="27"/>
      <c r="AF341" s="28" t="s">
        <v>1731</v>
      </c>
      <c r="AG341" s="28">
        <f t="shared" si="11"/>
        <v>2</v>
      </c>
      <c r="AH341" s="29" t="str">
        <f t="shared" si="12"/>
        <v>KT-170098</v>
      </c>
      <c r="AJ341" s="30">
        <f>IFERROR(VLOOKUP($C341,#REF!,2,FALSE)*1000000000,0)+IFERROR(VLOOKUP($D341,#REF!,2,FALSE)*1000000,0)+IFERROR(VLOOKUP($E341,#REF!,2,FALSE)*1000,0)+IFERROR(VLOOKUP($F341,#REF!,2,FALSE),0)</f>
        <v>0</v>
      </c>
    </row>
    <row r="342" spans="1:36" s="28" customFormat="1" ht="27" customHeight="1" x14ac:dyDescent="0.15">
      <c r="A342" s="31" t="s">
        <v>32</v>
      </c>
      <c r="B342" s="32">
        <v>338</v>
      </c>
      <c r="C342" s="33" t="s">
        <v>1684</v>
      </c>
      <c r="D342" s="33" t="s">
        <v>1691</v>
      </c>
      <c r="E342" s="34" t="s">
        <v>470</v>
      </c>
      <c r="F342" s="32" t="s">
        <v>504</v>
      </c>
      <c r="G342" s="33" t="s">
        <v>1733</v>
      </c>
      <c r="H342" s="35" t="s">
        <v>1725</v>
      </c>
      <c r="I342" s="32">
        <v>483400</v>
      </c>
      <c r="J342" s="32">
        <v>409700</v>
      </c>
      <c r="K342" s="32" t="s">
        <v>1734</v>
      </c>
      <c r="L342" s="36">
        <f t="shared" si="13"/>
        <v>-0.17988772272394438</v>
      </c>
      <c r="M342" s="32"/>
      <c r="N342" s="32" t="s">
        <v>47</v>
      </c>
      <c r="O342" s="32"/>
      <c r="P342" s="37" t="s">
        <v>1735</v>
      </c>
      <c r="Q342" s="32"/>
      <c r="R342" s="32"/>
      <c r="S342" s="32"/>
      <c r="T342" s="32" t="s">
        <v>40</v>
      </c>
      <c r="U342" s="32" t="s">
        <v>42</v>
      </c>
      <c r="V342" s="32" t="s">
        <v>41</v>
      </c>
      <c r="W342" s="32" t="s">
        <v>41</v>
      </c>
      <c r="X342" s="32" t="s">
        <v>42</v>
      </c>
      <c r="Y342" s="32" t="s">
        <v>41</v>
      </c>
      <c r="Z342" s="32" t="s">
        <v>42</v>
      </c>
      <c r="AA342" s="32" t="s">
        <v>42</v>
      </c>
      <c r="AB342" s="39" t="s">
        <v>1736</v>
      </c>
      <c r="AC342" s="27"/>
      <c r="AD342" s="27"/>
      <c r="AE342" s="27"/>
      <c r="AF342" s="28" t="s">
        <v>1735</v>
      </c>
      <c r="AG342" s="28">
        <f t="shared" si="11"/>
        <v>2</v>
      </c>
      <c r="AH342" s="29" t="str">
        <f t="shared" si="12"/>
        <v>KT-140010</v>
      </c>
      <c r="AI342" s="28">
        <v>3020350252</v>
      </c>
      <c r="AJ342" s="30">
        <f>IFERROR(VLOOKUP($C342,#REF!,2,FALSE)*1000000000,0)+IFERROR(VLOOKUP($D342,#REF!,2,FALSE)*1000000,0)+IFERROR(VLOOKUP($E342,#REF!,2,FALSE)*1000,0)+IFERROR(VLOOKUP($F342,#REF!,2,FALSE),0)</f>
        <v>0</v>
      </c>
    </row>
    <row r="343" spans="1:36" s="28" customFormat="1" ht="27" customHeight="1" x14ac:dyDescent="0.15">
      <c r="A343" s="31" t="s">
        <v>32</v>
      </c>
      <c r="B343" s="32">
        <v>339</v>
      </c>
      <c r="C343" s="33" t="s">
        <v>1684</v>
      </c>
      <c r="D343" s="33" t="s">
        <v>1691</v>
      </c>
      <c r="E343" s="34" t="s">
        <v>470</v>
      </c>
      <c r="F343" s="32" t="s">
        <v>504</v>
      </c>
      <c r="G343" s="33" t="s">
        <v>1737</v>
      </c>
      <c r="H343" s="35" t="s">
        <v>1738</v>
      </c>
      <c r="I343" s="32">
        <v>783640</v>
      </c>
      <c r="J343" s="32">
        <v>342000</v>
      </c>
      <c r="K343" s="32" t="s">
        <v>1739</v>
      </c>
      <c r="L343" s="36">
        <f t="shared" si="13"/>
        <v>-1.2913450292397659</v>
      </c>
      <c r="M343" s="32"/>
      <c r="N343" s="32" t="s">
        <v>47</v>
      </c>
      <c r="O343" s="32"/>
      <c r="P343" s="37" t="s">
        <v>1740</v>
      </c>
      <c r="Q343" s="32"/>
      <c r="R343" s="32"/>
      <c r="S343" s="32"/>
      <c r="T343" s="32" t="s">
        <v>40</v>
      </c>
      <c r="U343" s="32" t="s">
        <v>74</v>
      </c>
      <c r="V343" s="32" t="s">
        <v>42</v>
      </c>
      <c r="W343" s="32" t="s">
        <v>41</v>
      </c>
      <c r="X343" s="32" t="s">
        <v>41</v>
      </c>
      <c r="Y343" s="32" t="s">
        <v>42</v>
      </c>
      <c r="Z343" s="32" t="s">
        <v>42</v>
      </c>
      <c r="AA343" s="32" t="s">
        <v>42</v>
      </c>
      <c r="AB343" s="45" t="s">
        <v>1741</v>
      </c>
      <c r="AC343" s="27"/>
      <c r="AD343" s="27"/>
      <c r="AE343" s="27"/>
      <c r="AF343" s="28" t="s">
        <v>1742</v>
      </c>
      <c r="AG343" s="28">
        <f t="shared" si="11"/>
        <v>2</v>
      </c>
      <c r="AH343" s="29" t="str">
        <f t="shared" si="12"/>
        <v>SK-130001</v>
      </c>
      <c r="AI343" s="28">
        <v>3020350252</v>
      </c>
      <c r="AJ343" s="30">
        <f>IFERROR(VLOOKUP($C343,#REF!,2,FALSE)*1000000000,0)+IFERROR(VLOOKUP($D343,#REF!,2,FALSE)*1000000,0)+IFERROR(VLOOKUP($E343,#REF!,2,FALSE)*1000,0)+IFERROR(VLOOKUP($F343,#REF!,2,FALSE),0)</f>
        <v>0</v>
      </c>
    </row>
    <row r="344" spans="1:36" s="28" customFormat="1" ht="27" customHeight="1" x14ac:dyDescent="0.15">
      <c r="A344" s="31" t="s">
        <v>32</v>
      </c>
      <c r="B344" s="32">
        <v>340</v>
      </c>
      <c r="C344" s="33" t="s">
        <v>1684</v>
      </c>
      <c r="D344" s="33" t="s">
        <v>1691</v>
      </c>
      <c r="E344" s="34" t="s">
        <v>470</v>
      </c>
      <c r="F344" s="32" t="s">
        <v>504</v>
      </c>
      <c r="G344" s="33" t="s">
        <v>1743</v>
      </c>
      <c r="H344" s="35" t="s">
        <v>1744</v>
      </c>
      <c r="I344" s="32">
        <v>864260</v>
      </c>
      <c r="J344" s="32">
        <v>1114540</v>
      </c>
      <c r="K344" s="32" t="s">
        <v>1231</v>
      </c>
      <c r="L344" s="36">
        <f t="shared" si="13"/>
        <v>0.22455901089238606</v>
      </c>
      <c r="M344" s="32"/>
      <c r="N344" s="32" t="s">
        <v>47</v>
      </c>
      <c r="O344" s="32"/>
      <c r="P344" s="37" t="s">
        <v>1745</v>
      </c>
      <c r="Q344" s="32" t="s">
        <v>105</v>
      </c>
      <c r="R344" s="32"/>
      <c r="S344" s="32"/>
      <c r="T344" s="32" t="s">
        <v>40</v>
      </c>
      <c r="U344" s="42" t="s">
        <v>176</v>
      </c>
      <c r="V344" s="42" t="s">
        <v>176</v>
      </c>
      <c r="W344" s="42" t="s">
        <v>229</v>
      </c>
      <c r="X344" s="42" t="s">
        <v>176</v>
      </c>
      <c r="Y344" s="42" t="s">
        <v>176</v>
      </c>
      <c r="Z344" s="42" t="s">
        <v>175</v>
      </c>
      <c r="AA344" s="42" t="s">
        <v>176</v>
      </c>
      <c r="AB344" s="45" t="s">
        <v>1746</v>
      </c>
      <c r="AC344" s="27"/>
      <c r="AD344" s="27"/>
      <c r="AE344" s="27"/>
      <c r="AF344" s="28" t="s">
        <v>1745</v>
      </c>
      <c r="AG344" s="28">
        <f t="shared" si="11"/>
        <v>2</v>
      </c>
      <c r="AH344" s="29" t="str">
        <f t="shared" si="12"/>
        <v>SK-190009</v>
      </c>
      <c r="AJ344" s="30">
        <f>IFERROR(VLOOKUP($C344,#REF!,2,FALSE)*1000000000,0)+IFERROR(VLOOKUP($D344,#REF!,2,FALSE)*1000000,0)+IFERROR(VLOOKUP($E344,#REF!,2,FALSE)*1000,0)+IFERROR(VLOOKUP($F344,#REF!,2,FALSE),0)</f>
        <v>0</v>
      </c>
    </row>
    <row r="345" spans="1:36" s="28" customFormat="1" ht="27" customHeight="1" x14ac:dyDescent="0.15">
      <c r="A345" s="31" t="s">
        <v>32</v>
      </c>
      <c r="B345" s="32">
        <v>341</v>
      </c>
      <c r="C345" s="33" t="s">
        <v>1684</v>
      </c>
      <c r="D345" s="33" t="s">
        <v>1691</v>
      </c>
      <c r="E345" s="33" t="s">
        <v>387</v>
      </c>
      <c r="F345" s="33"/>
      <c r="G345" s="33" t="s">
        <v>1747</v>
      </c>
      <c r="H345" s="33" t="s">
        <v>1691</v>
      </c>
      <c r="I345" s="32">
        <v>3141700</v>
      </c>
      <c r="J345" s="32">
        <v>3320200</v>
      </c>
      <c r="K345" s="32" t="s">
        <v>1748</v>
      </c>
      <c r="L345" s="36">
        <f t="shared" si="13"/>
        <v>5.376182157701348E-2</v>
      </c>
      <c r="M345" s="32"/>
      <c r="N345" s="32" t="s">
        <v>47</v>
      </c>
      <c r="O345" s="32"/>
      <c r="P345" s="37" t="s">
        <v>1749</v>
      </c>
      <c r="Q345" s="32"/>
      <c r="R345" s="32"/>
      <c r="S345" s="32"/>
      <c r="T345" s="32" t="s">
        <v>40</v>
      </c>
      <c r="U345" s="42" t="s">
        <v>41</v>
      </c>
      <c r="V345" s="42" t="s">
        <v>41</v>
      </c>
      <c r="W345" s="42" t="s">
        <v>42</v>
      </c>
      <c r="X345" s="42" t="s">
        <v>42</v>
      </c>
      <c r="Y345" s="42" t="s">
        <v>42</v>
      </c>
      <c r="Z345" s="42" t="s">
        <v>42</v>
      </c>
      <c r="AA345" s="42" t="s">
        <v>42</v>
      </c>
      <c r="AB345" s="45" t="s">
        <v>1750</v>
      </c>
      <c r="AC345" s="27"/>
      <c r="AD345" s="27"/>
      <c r="AE345" s="27"/>
      <c r="AF345" s="28" t="s">
        <v>1749</v>
      </c>
      <c r="AG345" s="28">
        <f t="shared" si="11"/>
        <v>2</v>
      </c>
      <c r="AH345" s="29" t="str">
        <f t="shared" si="12"/>
        <v>TH-100031</v>
      </c>
      <c r="AI345" s="28">
        <v>3020351000</v>
      </c>
      <c r="AJ345" s="30">
        <f>IFERROR(VLOOKUP($C345,#REF!,2,FALSE)*1000000000,0)+IFERROR(VLOOKUP($D345,#REF!,2,FALSE)*1000000,0)+IFERROR(VLOOKUP($E345,#REF!,2,FALSE)*1000,0)+IFERROR(VLOOKUP($F345,#REF!,2,FALSE),0)</f>
        <v>0</v>
      </c>
    </row>
    <row r="346" spans="1:36" s="28" customFormat="1" ht="27" customHeight="1" x14ac:dyDescent="0.15">
      <c r="A346" s="31" t="s">
        <v>32</v>
      </c>
      <c r="B346" s="32">
        <v>342</v>
      </c>
      <c r="C346" s="33" t="s">
        <v>1684</v>
      </c>
      <c r="D346" s="33" t="s">
        <v>1691</v>
      </c>
      <c r="E346" s="33" t="s">
        <v>387</v>
      </c>
      <c r="F346" s="33" t="s">
        <v>130</v>
      </c>
      <c r="G346" s="33" t="s">
        <v>1751</v>
      </c>
      <c r="H346" s="33" t="s">
        <v>1752</v>
      </c>
      <c r="I346" s="32">
        <v>562453</v>
      </c>
      <c r="J346" s="32">
        <v>577436</v>
      </c>
      <c r="K346" s="32" t="s">
        <v>1710</v>
      </c>
      <c r="L346" s="36">
        <f t="shared" si="13"/>
        <v>2.5947464307732759E-2</v>
      </c>
      <c r="M346" s="32"/>
      <c r="N346" s="32" t="s">
        <v>47</v>
      </c>
      <c r="O346" s="32"/>
      <c r="P346" s="37" t="s">
        <v>1753</v>
      </c>
      <c r="Q346" s="32" t="s">
        <v>130</v>
      </c>
      <c r="R346" s="32" t="s">
        <v>130</v>
      </c>
      <c r="S346" s="32" t="s">
        <v>130</v>
      </c>
      <c r="T346" s="32" t="s">
        <v>158</v>
      </c>
      <c r="U346" s="42" t="s">
        <v>41</v>
      </c>
      <c r="V346" s="42" t="s">
        <v>42</v>
      </c>
      <c r="W346" s="42" t="s">
        <v>41</v>
      </c>
      <c r="X346" s="42" t="s">
        <v>41</v>
      </c>
      <c r="Y346" s="42" t="s">
        <v>41</v>
      </c>
      <c r="Z346" s="42" t="s">
        <v>509</v>
      </c>
      <c r="AA346" s="42" t="s">
        <v>41</v>
      </c>
      <c r="AB346" s="45" t="s">
        <v>1754</v>
      </c>
      <c r="AC346" s="27"/>
      <c r="AD346" s="27"/>
      <c r="AE346" s="27"/>
      <c r="AF346" s="28" t="s">
        <v>1753</v>
      </c>
      <c r="AG346" s="28">
        <f t="shared" si="11"/>
        <v>2</v>
      </c>
      <c r="AH346" s="29" t="str">
        <f t="shared" si="12"/>
        <v>KK-150017</v>
      </c>
      <c r="AI346" s="28">
        <v>3020351000</v>
      </c>
      <c r="AJ346" s="30">
        <f>IFERROR(VLOOKUP($C346,#REF!,2,FALSE)*1000000000,0)+IFERROR(VLOOKUP($D346,#REF!,2,FALSE)*1000000,0)+IFERROR(VLOOKUP($E346,#REF!,2,FALSE)*1000,0)+IFERROR(VLOOKUP($F346,#REF!,2,FALSE),0)</f>
        <v>0</v>
      </c>
    </row>
    <row r="347" spans="1:36" s="28" customFormat="1" ht="27" customHeight="1" x14ac:dyDescent="0.15">
      <c r="A347" s="31" t="s">
        <v>32</v>
      </c>
      <c r="B347" s="32">
        <v>343</v>
      </c>
      <c r="C347" s="33" t="s">
        <v>1684</v>
      </c>
      <c r="D347" s="33" t="s">
        <v>1755</v>
      </c>
      <c r="E347" s="46" t="s">
        <v>1756</v>
      </c>
      <c r="F347" s="33"/>
      <c r="G347" t="s">
        <v>1757</v>
      </c>
      <c r="H347" s="46" t="s">
        <v>1758</v>
      </c>
      <c r="I347" s="47">
        <v>39803200</v>
      </c>
      <c r="J347" s="47">
        <v>44574800</v>
      </c>
      <c r="K347" s="42" t="s">
        <v>1759</v>
      </c>
      <c r="L347" s="43">
        <f t="shared" si="13"/>
        <v>0.10704703105790714</v>
      </c>
      <c r="M347" s="32"/>
      <c r="N347" s="32" t="s">
        <v>47</v>
      </c>
      <c r="O347" s="32"/>
      <c r="P347" s="40" t="s">
        <v>1760</v>
      </c>
      <c r="Q347" s="32" t="s">
        <v>105</v>
      </c>
      <c r="R347" s="32"/>
      <c r="S347" s="32"/>
      <c r="T347" s="32" t="s">
        <v>158</v>
      </c>
      <c r="U347" s="42" t="s">
        <v>175</v>
      </c>
      <c r="V347" s="42" t="s">
        <v>176</v>
      </c>
      <c r="W347" s="42" t="s">
        <v>175</v>
      </c>
      <c r="X347" s="42" t="s">
        <v>176</v>
      </c>
      <c r="Y347" s="42" t="s">
        <v>176</v>
      </c>
      <c r="Z347" s="42" t="s">
        <v>176</v>
      </c>
      <c r="AA347" s="42" t="s">
        <v>176</v>
      </c>
      <c r="AB347" s="45" t="s">
        <v>1761</v>
      </c>
      <c r="AC347" s="27"/>
      <c r="AD347" s="27"/>
      <c r="AE347" s="27"/>
      <c r="AF347" s="28" t="s">
        <v>1760</v>
      </c>
      <c r="AG347" s="28">
        <f t="shared" si="11"/>
        <v>2</v>
      </c>
      <c r="AH347" s="29" t="str">
        <f t="shared" si="12"/>
        <v>QS-170026</v>
      </c>
      <c r="AJ347" s="30">
        <f>IFERROR(VLOOKUP($C347,#REF!,2,FALSE)*1000000000,0)+IFERROR(VLOOKUP($D347,#REF!,2,FALSE)*1000000,0)+IFERROR(VLOOKUP($E347,#REF!,2,FALSE)*1000,0)+IFERROR(VLOOKUP($F347,#REF!,2,FALSE),0)</f>
        <v>0</v>
      </c>
    </row>
    <row r="348" spans="1:36" s="28" customFormat="1" ht="27" customHeight="1" x14ac:dyDescent="0.15">
      <c r="A348" s="31" t="s">
        <v>32</v>
      </c>
      <c r="B348" s="32">
        <v>344</v>
      </c>
      <c r="C348" s="33" t="s">
        <v>1684</v>
      </c>
      <c r="D348" s="33" t="s">
        <v>1755</v>
      </c>
      <c r="E348" s="33" t="s">
        <v>1762</v>
      </c>
      <c r="F348" s="33" t="s">
        <v>130</v>
      </c>
      <c r="G348" s="33" t="s">
        <v>1763</v>
      </c>
      <c r="H348" s="33" t="s">
        <v>1764</v>
      </c>
      <c r="I348" s="32">
        <v>4725300</v>
      </c>
      <c r="J348" s="32">
        <v>7270600</v>
      </c>
      <c r="K348" s="32" t="s">
        <v>1710</v>
      </c>
      <c r="L348" s="36">
        <f t="shared" si="13"/>
        <v>0.35008114873600527</v>
      </c>
      <c r="M348" s="32"/>
      <c r="N348" s="32" t="s">
        <v>47</v>
      </c>
      <c r="O348" s="32"/>
      <c r="P348" s="37" t="s">
        <v>1765</v>
      </c>
      <c r="Q348" s="32" t="s">
        <v>105</v>
      </c>
      <c r="R348" s="32" t="s">
        <v>130</v>
      </c>
      <c r="S348" s="32" t="s">
        <v>130</v>
      </c>
      <c r="T348" s="32" t="s">
        <v>158</v>
      </c>
      <c r="U348" s="42" t="s">
        <v>41</v>
      </c>
      <c r="V348" s="42" t="s">
        <v>41</v>
      </c>
      <c r="W348" s="42" t="s">
        <v>41</v>
      </c>
      <c r="X348" s="42" t="s">
        <v>41</v>
      </c>
      <c r="Y348" s="42" t="s">
        <v>41</v>
      </c>
      <c r="Z348" s="42" t="s">
        <v>41</v>
      </c>
      <c r="AA348" s="42" t="s">
        <v>41</v>
      </c>
      <c r="AB348" s="45" t="s">
        <v>1766</v>
      </c>
      <c r="AC348" s="27"/>
      <c r="AD348" s="27"/>
      <c r="AE348" s="27"/>
      <c r="AF348" s="28" t="s">
        <v>1765</v>
      </c>
      <c r="AG348" s="28">
        <f t="shared" si="11"/>
        <v>2</v>
      </c>
      <c r="AH348" s="29" t="str">
        <f t="shared" si="12"/>
        <v>QS-170042</v>
      </c>
      <c r="AI348" s="28">
        <v>3021060000</v>
      </c>
      <c r="AJ348" s="30">
        <f>IFERROR(VLOOKUP($C348,#REF!,2,FALSE)*1000000000,0)+IFERROR(VLOOKUP($D348,#REF!,2,FALSE)*1000000,0)+IFERROR(VLOOKUP($E348,#REF!,2,FALSE)*1000,0)+IFERROR(VLOOKUP($F348,#REF!,2,FALSE),0)</f>
        <v>0</v>
      </c>
    </row>
    <row r="349" spans="1:36" s="28" customFormat="1" ht="27" customHeight="1" x14ac:dyDescent="0.15">
      <c r="A349" s="31" t="s">
        <v>32</v>
      </c>
      <c r="B349" s="32">
        <v>345</v>
      </c>
      <c r="C349" s="33" t="s">
        <v>1684</v>
      </c>
      <c r="D349" s="33" t="s">
        <v>1755</v>
      </c>
      <c r="E349" s="46" t="s">
        <v>1767</v>
      </c>
      <c r="F349" s="33"/>
      <c r="G349" s="46" t="s">
        <v>1768</v>
      </c>
      <c r="H349" s="46" t="s">
        <v>1769</v>
      </c>
      <c r="I349" s="47">
        <v>4501285</v>
      </c>
      <c r="J349" s="53">
        <v>4887306.8</v>
      </c>
      <c r="K349" s="32" t="s">
        <v>1710</v>
      </c>
      <c r="L349" s="43">
        <f t="shared" si="13"/>
        <v>7.8984564668622803E-2</v>
      </c>
      <c r="M349" s="32"/>
      <c r="N349" s="32" t="s">
        <v>47</v>
      </c>
      <c r="O349" s="32"/>
      <c r="P349" s="55" t="s">
        <v>1770</v>
      </c>
      <c r="Q349" s="32" t="s">
        <v>105</v>
      </c>
      <c r="R349" s="32"/>
      <c r="S349" s="32"/>
      <c r="T349" s="42" t="s">
        <v>40</v>
      </c>
      <c r="U349" s="42" t="s">
        <v>176</v>
      </c>
      <c r="V349" s="42" t="s">
        <v>176</v>
      </c>
      <c r="W349" s="42" t="s">
        <v>175</v>
      </c>
      <c r="X349" s="42" t="s">
        <v>176</v>
      </c>
      <c r="Y349" s="42" t="s">
        <v>176</v>
      </c>
      <c r="Z349" s="42" t="s">
        <v>175</v>
      </c>
      <c r="AA349" s="42" t="s">
        <v>176</v>
      </c>
      <c r="AB349" s="45" t="s">
        <v>1771</v>
      </c>
      <c r="AC349" s="27"/>
      <c r="AD349" s="27"/>
      <c r="AE349" s="27"/>
      <c r="AF349" s="28" t="s">
        <v>1772</v>
      </c>
      <c r="AG349" s="28">
        <f t="shared" si="11"/>
        <v>3</v>
      </c>
      <c r="AH349" s="29" t="str">
        <f t="shared" si="12"/>
        <v xml:space="preserve">	TH-190001</v>
      </c>
      <c r="AJ349" s="30">
        <f>IFERROR(VLOOKUP($C349,#REF!,2,FALSE)*1000000000,0)+IFERROR(VLOOKUP($D349,#REF!,2,FALSE)*1000000,0)+IFERROR(VLOOKUP($E349,#REF!,2,FALSE)*1000,0)+IFERROR(VLOOKUP($F349,#REF!,2,FALSE),0)</f>
        <v>0</v>
      </c>
    </row>
    <row r="350" spans="1:36" s="28" customFormat="1" ht="27" customHeight="1" x14ac:dyDescent="0.15">
      <c r="A350" s="31" t="s">
        <v>32</v>
      </c>
      <c r="B350" s="32">
        <v>346</v>
      </c>
      <c r="C350" s="33" t="s">
        <v>1684</v>
      </c>
      <c r="D350" s="33" t="s">
        <v>1755</v>
      </c>
      <c r="E350" s="46" t="s">
        <v>1773</v>
      </c>
      <c r="F350" s="33"/>
      <c r="G350" s="46" t="s">
        <v>1774</v>
      </c>
      <c r="H350" s="46" t="s">
        <v>1775</v>
      </c>
      <c r="I350" s="47">
        <v>258300</v>
      </c>
      <c r="J350" s="47">
        <v>130000</v>
      </c>
      <c r="K350" s="42" t="s">
        <v>1776</v>
      </c>
      <c r="L350" s="36">
        <f t="shared" si="13"/>
        <v>-0.98692307692307701</v>
      </c>
      <c r="M350" s="32"/>
      <c r="N350" s="32" t="s">
        <v>47</v>
      </c>
      <c r="O350" s="32"/>
      <c r="P350" s="55" t="s">
        <v>1777</v>
      </c>
      <c r="Q350" s="32"/>
      <c r="R350" s="32"/>
      <c r="S350" s="32"/>
      <c r="T350" s="42" t="s">
        <v>40</v>
      </c>
      <c r="U350" s="32" t="s">
        <v>74</v>
      </c>
      <c r="V350" s="42" t="s">
        <v>175</v>
      </c>
      <c r="W350" s="42" t="s">
        <v>175</v>
      </c>
      <c r="X350" s="42" t="s">
        <v>176</v>
      </c>
      <c r="Y350" s="42" t="s">
        <v>176</v>
      </c>
      <c r="Z350" s="42" t="s">
        <v>176</v>
      </c>
      <c r="AA350" s="42" t="s">
        <v>175</v>
      </c>
      <c r="AB350" s="45" t="s">
        <v>1778</v>
      </c>
      <c r="AC350" s="27"/>
      <c r="AD350" s="27"/>
      <c r="AE350" s="27"/>
      <c r="AF350" s="28" t="s">
        <v>1777</v>
      </c>
      <c r="AG350" s="28">
        <f t="shared" si="11"/>
        <v>2</v>
      </c>
      <c r="AH350" s="29" t="str">
        <f t="shared" si="12"/>
        <v>KK-180051</v>
      </c>
      <c r="AJ350" s="30">
        <f>IFERROR(VLOOKUP($C350,#REF!,2,FALSE)*1000000000,0)+IFERROR(VLOOKUP($D350,#REF!,2,FALSE)*1000000,0)+IFERROR(VLOOKUP($E350,#REF!,2,FALSE)*1000,0)+IFERROR(VLOOKUP($F350,#REF!,2,FALSE),0)</f>
        <v>0</v>
      </c>
    </row>
    <row r="351" spans="1:36" s="28" customFormat="1" ht="27" customHeight="1" x14ac:dyDescent="0.15">
      <c r="A351" s="31" t="s">
        <v>32</v>
      </c>
      <c r="B351" s="32">
        <v>347</v>
      </c>
      <c r="C351" s="33" t="s">
        <v>1684</v>
      </c>
      <c r="D351" s="33" t="s">
        <v>1755</v>
      </c>
      <c r="E351" s="41" t="s">
        <v>640</v>
      </c>
      <c r="F351" s="32"/>
      <c r="G351" s="33" t="s">
        <v>1779</v>
      </c>
      <c r="H351" s="35" t="s">
        <v>1780</v>
      </c>
      <c r="I351" s="32">
        <v>2000000</v>
      </c>
      <c r="J351" s="32">
        <v>17256000</v>
      </c>
      <c r="K351" s="32" t="s">
        <v>478</v>
      </c>
      <c r="L351" s="36">
        <f t="shared" si="13"/>
        <v>0.88409828465461293</v>
      </c>
      <c r="M351" s="32"/>
      <c r="N351" s="32" t="s">
        <v>47</v>
      </c>
      <c r="O351" s="32"/>
      <c r="P351" s="37" t="s">
        <v>1781</v>
      </c>
      <c r="Q351" s="38"/>
      <c r="R351" s="32"/>
      <c r="S351" s="32"/>
      <c r="T351" s="32" t="s">
        <v>40</v>
      </c>
      <c r="U351" s="32" t="s">
        <v>41</v>
      </c>
      <c r="V351" s="32" t="s">
        <v>41</v>
      </c>
      <c r="W351" s="32" t="s">
        <v>42</v>
      </c>
      <c r="X351" s="32" t="s">
        <v>41</v>
      </c>
      <c r="Y351" s="32" t="s">
        <v>41</v>
      </c>
      <c r="Z351" s="32" t="s">
        <v>42</v>
      </c>
      <c r="AA351" s="32" t="s">
        <v>41</v>
      </c>
      <c r="AB351" s="39" t="s">
        <v>1782</v>
      </c>
      <c r="AC351" s="27"/>
      <c r="AD351" s="27"/>
      <c r="AE351" s="27"/>
      <c r="AF351" s="28" t="s">
        <v>1781</v>
      </c>
      <c r="AG351" s="28">
        <f t="shared" si="11"/>
        <v>2</v>
      </c>
      <c r="AH351" s="29" t="str">
        <f t="shared" si="12"/>
        <v>KK-100096</v>
      </c>
      <c r="AI351" s="28">
        <v>3021351000</v>
      </c>
      <c r="AJ351" s="30">
        <f>IFERROR(VLOOKUP($C351,#REF!,2,FALSE)*1000000000,0)+IFERROR(VLOOKUP($D351,#REF!,2,FALSE)*1000000,0)+IFERROR(VLOOKUP($E351,#REF!,2,FALSE)*1000,0)+IFERROR(VLOOKUP($F351,#REF!,2,FALSE),0)</f>
        <v>0</v>
      </c>
    </row>
    <row r="352" spans="1:36" s="28" customFormat="1" ht="27" customHeight="1" x14ac:dyDescent="0.15">
      <c r="A352" s="31" t="s">
        <v>32</v>
      </c>
      <c r="B352" s="32">
        <v>348</v>
      </c>
      <c r="C352" s="33" t="s">
        <v>1684</v>
      </c>
      <c r="D352" s="33" t="s">
        <v>1755</v>
      </c>
      <c r="E352" s="34" t="s">
        <v>387</v>
      </c>
      <c r="F352" s="32"/>
      <c r="G352" s="33" t="s">
        <v>1783</v>
      </c>
      <c r="H352" s="35" t="s">
        <v>1784</v>
      </c>
      <c r="I352" s="32">
        <v>1444445</v>
      </c>
      <c r="J352" s="32">
        <v>1403653</v>
      </c>
      <c r="K352" s="32" t="s">
        <v>1785</v>
      </c>
      <c r="L352" s="36">
        <f t="shared" si="13"/>
        <v>-2.906131358676256E-2</v>
      </c>
      <c r="M352" s="32"/>
      <c r="N352" s="32" t="s">
        <v>47</v>
      </c>
      <c r="O352" s="32"/>
      <c r="P352" s="37" t="s">
        <v>1786</v>
      </c>
      <c r="Q352" s="38"/>
      <c r="R352" s="32"/>
      <c r="S352" s="32"/>
      <c r="T352" s="32" t="s">
        <v>40</v>
      </c>
      <c r="U352" s="32" t="s">
        <v>74</v>
      </c>
      <c r="V352" s="32" t="s">
        <v>42</v>
      </c>
      <c r="W352" s="32" t="s">
        <v>41</v>
      </c>
      <c r="X352" s="32" t="s">
        <v>42</v>
      </c>
      <c r="Y352" s="32" t="s">
        <v>41</v>
      </c>
      <c r="Z352" s="32" t="s">
        <v>42</v>
      </c>
      <c r="AA352" s="32" t="s">
        <v>42</v>
      </c>
      <c r="AB352" s="39" t="s">
        <v>1787</v>
      </c>
      <c r="AC352" s="27"/>
      <c r="AD352" s="27"/>
      <c r="AE352" s="27"/>
      <c r="AF352" s="28" t="s">
        <v>1786</v>
      </c>
      <c r="AG352" s="28">
        <f t="shared" si="11"/>
        <v>2</v>
      </c>
      <c r="AH352" s="29" t="str">
        <f t="shared" si="12"/>
        <v>KK-110039</v>
      </c>
      <c r="AI352" s="28">
        <v>3021351000</v>
      </c>
      <c r="AJ352" s="30">
        <f>IFERROR(VLOOKUP($C352,#REF!,2,FALSE)*1000000000,0)+IFERROR(VLOOKUP($D352,#REF!,2,FALSE)*1000000,0)+IFERROR(VLOOKUP($E352,#REF!,2,FALSE)*1000,0)+IFERROR(VLOOKUP($F352,#REF!,2,FALSE),0)</f>
        <v>0</v>
      </c>
    </row>
    <row r="353" spans="1:36" s="28" customFormat="1" ht="27" customHeight="1" x14ac:dyDescent="0.15">
      <c r="A353" s="31" t="s">
        <v>32</v>
      </c>
      <c r="B353" s="32">
        <v>349</v>
      </c>
      <c r="C353" s="33" t="s">
        <v>1684</v>
      </c>
      <c r="D353" s="33" t="s">
        <v>1755</v>
      </c>
      <c r="E353" s="34" t="s">
        <v>387</v>
      </c>
      <c r="F353" s="32"/>
      <c r="G353" s="33" t="s">
        <v>1788</v>
      </c>
      <c r="H353" s="35" t="s">
        <v>1789</v>
      </c>
      <c r="I353" s="32">
        <v>303782</v>
      </c>
      <c r="J353" s="32">
        <v>484402</v>
      </c>
      <c r="K353" s="32" t="s">
        <v>1293</v>
      </c>
      <c r="L353" s="36">
        <f t="shared" si="13"/>
        <v>0.37287211861222702</v>
      </c>
      <c r="M353" s="32"/>
      <c r="N353" s="32" t="s">
        <v>47</v>
      </c>
      <c r="O353" s="32"/>
      <c r="P353" s="37" t="s">
        <v>1790</v>
      </c>
      <c r="Q353" s="38"/>
      <c r="R353" s="32"/>
      <c r="S353" s="32"/>
      <c r="T353" s="32" t="s">
        <v>40</v>
      </c>
      <c r="U353" s="32" t="s">
        <v>41</v>
      </c>
      <c r="V353" s="32" t="s">
        <v>42</v>
      </c>
      <c r="W353" s="32" t="s">
        <v>41</v>
      </c>
      <c r="X353" s="32" t="s">
        <v>42</v>
      </c>
      <c r="Y353" s="32" t="s">
        <v>42</v>
      </c>
      <c r="Z353" s="32" t="s">
        <v>42</v>
      </c>
      <c r="AA353" s="32" t="s">
        <v>42</v>
      </c>
      <c r="AB353" s="39" t="s">
        <v>1791</v>
      </c>
      <c r="AC353" s="27"/>
      <c r="AD353" s="27"/>
      <c r="AE353" s="27"/>
      <c r="AF353" s="28" t="s">
        <v>1790</v>
      </c>
      <c r="AG353" s="28">
        <f t="shared" si="11"/>
        <v>2</v>
      </c>
      <c r="AH353" s="29" t="str">
        <f t="shared" si="12"/>
        <v>KK-120075</v>
      </c>
      <c r="AI353" s="28">
        <v>3021351000</v>
      </c>
      <c r="AJ353" s="30">
        <f>IFERROR(VLOOKUP($C353,#REF!,2,FALSE)*1000000000,0)+IFERROR(VLOOKUP($D353,#REF!,2,FALSE)*1000000,0)+IFERROR(VLOOKUP($E353,#REF!,2,FALSE)*1000,0)+IFERROR(VLOOKUP($F353,#REF!,2,FALSE),0)</f>
        <v>0</v>
      </c>
    </row>
    <row r="354" spans="1:36" s="28" customFormat="1" ht="27" customHeight="1" x14ac:dyDescent="0.15">
      <c r="A354" s="31" t="s">
        <v>32</v>
      </c>
      <c r="B354" s="32">
        <v>350</v>
      </c>
      <c r="C354" s="33" t="s">
        <v>1684</v>
      </c>
      <c r="D354" s="33" t="s">
        <v>1755</v>
      </c>
      <c r="E354" s="34" t="s">
        <v>387</v>
      </c>
      <c r="F354" s="32"/>
      <c r="G354" s="33" t="s">
        <v>1792</v>
      </c>
      <c r="H354" s="35" t="s">
        <v>1793</v>
      </c>
      <c r="I354" s="32">
        <v>1010587.08</v>
      </c>
      <c r="J354" s="32">
        <v>1272391.2</v>
      </c>
      <c r="K354" s="32" t="s">
        <v>1293</v>
      </c>
      <c r="L354" s="36">
        <f t="shared" si="13"/>
        <v>0.20575756889862173</v>
      </c>
      <c r="M354" s="32"/>
      <c r="N354" s="32" t="s">
        <v>47</v>
      </c>
      <c r="O354" s="32"/>
      <c r="P354" s="37" t="s">
        <v>1794</v>
      </c>
      <c r="Q354" s="38" t="s">
        <v>105</v>
      </c>
      <c r="R354" s="32"/>
      <c r="S354" s="32"/>
      <c r="T354" s="32" t="s">
        <v>40</v>
      </c>
      <c r="U354" s="32" t="s">
        <v>42</v>
      </c>
      <c r="V354" s="32" t="s">
        <v>41</v>
      </c>
      <c r="W354" s="32" t="s">
        <v>41</v>
      </c>
      <c r="X354" s="32" t="s">
        <v>41</v>
      </c>
      <c r="Y354" s="32" t="s">
        <v>41</v>
      </c>
      <c r="Z354" s="32" t="s">
        <v>42</v>
      </c>
      <c r="AA354" s="32" t="s">
        <v>41</v>
      </c>
      <c r="AB354" s="39" t="s">
        <v>1795</v>
      </c>
      <c r="AC354" s="27"/>
      <c r="AD354" s="27"/>
      <c r="AE354" s="27"/>
      <c r="AF354" s="28" t="s">
        <v>1794</v>
      </c>
      <c r="AG354" s="28">
        <f t="shared" si="11"/>
        <v>2</v>
      </c>
      <c r="AH354" s="29" t="str">
        <f t="shared" si="12"/>
        <v>KT-090059</v>
      </c>
      <c r="AI354" s="28">
        <v>3021351000</v>
      </c>
      <c r="AJ354" s="30">
        <f>IFERROR(VLOOKUP($C354,#REF!,2,FALSE)*1000000000,0)+IFERROR(VLOOKUP($D354,#REF!,2,FALSE)*1000000,0)+IFERROR(VLOOKUP($E354,#REF!,2,FALSE)*1000,0)+IFERROR(VLOOKUP($F354,#REF!,2,FALSE),0)</f>
        <v>0</v>
      </c>
    </row>
    <row r="355" spans="1:36" s="28" customFormat="1" ht="27" customHeight="1" x14ac:dyDescent="0.15">
      <c r="A355" s="31" t="s">
        <v>32</v>
      </c>
      <c r="B355" s="32">
        <v>351</v>
      </c>
      <c r="C355" s="33" t="s">
        <v>1684</v>
      </c>
      <c r="D355" s="33" t="s">
        <v>1755</v>
      </c>
      <c r="E355" s="34" t="s">
        <v>387</v>
      </c>
      <c r="F355" s="32"/>
      <c r="G355" s="33" t="s">
        <v>1796</v>
      </c>
      <c r="H355" s="35" t="s">
        <v>1797</v>
      </c>
      <c r="I355" s="32">
        <v>257333</v>
      </c>
      <c r="J355" s="32">
        <v>332666.59999999998</v>
      </c>
      <c r="K355" s="32" t="s">
        <v>1798</v>
      </c>
      <c r="L355" s="36">
        <f t="shared" si="13"/>
        <v>0.22645375279634317</v>
      </c>
      <c r="M355" s="32"/>
      <c r="N355" s="32" t="s">
        <v>47</v>
      </c>
      <c r="O355" s="32"/>
      <c r="P355" s="37" t="s">
        <v>1799</v>
      </c>
      <c r="Q355" s="38"/>
      <c r="R355" s="32"/>
      <c r="S355" s="32"/>
      <c r="T355" s="32" t="s">
        <v>40</v>
      </c>
      <c r="U355" s="32" t="s">
        <v>42</v>
      </c>
      <c r="V355" s="32" t="s">
        <v>42</v>
      </c>
      <c r="W355" s="32" t="s">
        <v>42</v>
      </c>
      <c r="X355" s="32" t="s">
        <v>42</v>
      </c>
      <c r="Y355" s="32" t="s">
        <v>42</v>
      </c>
      <c r="Z355" s="32" t="s">
        <v>42</v>
      </c>
      <c r="AA355" s="32" t="s">
        <v>42</v>
      </c>
      <c r="AB355" s="39" t="s">
        <v>1800</v>
      </c>
      <c r="AC355" s="27"/>
      <c r="AD355" s="27"/>
      <c r="AE355" s="27"/>
      <c r="AF355" s="28" t="s">
        <v>1799</v>
      </c>
      <c r="AG355" s="28">
        <f t="shared" si="11"/>
        <v>2</v>
      </c>
      <c r="AH355" s="29" t="str">
        <f t="shared" si="12"/>
        <v>KT-120088</v>
      </c>
      <c r="AI355" s="28">
        <v>3021351000</v>
      </c>
      <c r="AJ355" s="30">
        <f>IFERROR(VLOOKUP($C355,#REF!,2,FALSE)*1000000000,0)+IFERROR(VLOOKUP($D355,#REF!,2,FALSE)*1000000,0)+IFERROR(VLOOKUP($E355,#REF!,2,FALSE)*1000,0)+IFERROR(VLOOKUP($F355,#REF!,2,FALSE),0)</f>
        <v>0</v>
      </c>
    </row>
    <row r="356" spans="1:36" s="28" customFormat="1" ht="27" customHeight="1" x14ac:dyDescent="0.15">
      <c r="A356" s="31" t="s">
        <v>32</v>
      </c>
      <c r="B356" s="32">
        <v>352</v>
      </c>
      <c r="C356" s="33" t="s">
        <v>1684</v>
      </c>
      <c r="D356" s="33" t="s">
        <v>1801</v>
      </c>
      <c r="E356" s="41" t="s">
        <v>1802</v>
      </c>
      <c r="F356" s="32"/>
      <c r="G356" s="46" t="s">
        <v>1803</v>
      </c>
      <c r="H356" s="35" t="s">
        <v>1804</v>
      </c>
      <c r="I356" s="47">
        <v>250900</v>
      </c>
      <c r="J356" s="47">
        <v>289800</v>
      </c>
      <c r="K356" s="42" t="s">
        <v>1805</v>
      </c>
      <c r="L356" s="36">
        <f t="shared" si="13"/>
        <v>0.13423050379572121</v>
      </c>
      <c r="M356" s="32"/>
      <c r="N356" s="32" t="s">
        <v>47</v>
      </c>
      <c r="O356" s="32"/>
      <c r="P356" s="40" t="s">
        <v>1806</v>
      </c>
      <c r="Q356" s="38" t="s">
        <v>105</v>
      </c>
      <c r="R356" s="32"/>
      <c r="S356" s="32"/>
      <c r="T356" s="42" t="s">
        <v>40</v>
      </c>
      <c r="U356" s="32" t="s">
        <v>41</v>
      </c>
      <c r="V356" s="32" t="s">
        <v>41</v>
      </c>
      <c r="W356" s="32" t="s">
        <v>41</v>
      </c>
      <c r="X356" s="32" t="s">
        <v>41</v>
      </c>
      <c r="Y356" s="32" t="s">
        <v>41</v>
      </c>
      <c r="Z356" s="32" t="s">
        <v>42</v>
      </c>
      <c r="AA356" s="32" t="s">
        <v>41</v>
      </c>
      <c r="AB356" s="45" t="s">
        <v>1807</v>
      </c>
      <c r="AC356" s="27"/>
      <c r="AD356" s="27"/>
      <c r="AE356" s="27"/>
      <c r="AF356" s="28" t="s">
        <v>1806</v>
      </c>
      <c r="AG356" s="28">
        <f t="shared" si="11"/>
        <v>2</v>
      </c>
      <c r="AH356" s="29" t="str">
        <f t="shared" si="12"/>
        <v>KK-190002</v>
      </c>
      <c r="AJ356" s="30">
        <f>IFERROR(VLOOKUP($C356,#REF!,2,FALSE)*1000000000,0)+IFERROR(VLOOKUP($D356,#REF!,2,FALSE)*1000000,0)+IFERROR(VLOOKUP($E356,#REF!,2,FALSE)*1000,0)+IFERROR(VLOOKUP($F356,#REF!,2,FALSE),0)</f>
        <v>0</v>
      </c>
    </row>
    <row r="357" spans="1:36" s="28" customFormat="1" ht="27" customHeight="1" x14ac:dyDescent="0.15">
      <c r="A357" s="31" t="s">
        <v>32</v>
      </c>
      <c r="B357" s="32">
        <v>353</v>
      </c>
      <c r="C357" s="33" t="s">
        <v>1684</v>
      </c>
      <c r="D357" s="33" t="s">
        <v>1801</v>
      </c>
      <c r="E357" s="41" t="s">
        <v>1808</v>
      </c>
      <c r="F357" s="32" t="s">
        <v>387</v>
      </c>
      <c r="G357" s="33" t="s">
        <v>1809</v>
      </c>
      <c r="H357" s="35" t="s">
        <v>1810</v>
      </c>
      <c r="I357" s="32">
        <v>567500</v>
      </c>
      <c r="J357" s="32">
        <v>387500</v>
      </c>
      <c r="K357" s="32" t="s">
        <v>1811</v>
      </c>
      <c r="L357" s="36">
        <f t="shared" si="13"/>
        <v>-0.46451612903225814</v>
      </c>
      <c r="M357" s="32"/>
      <c r="N357" s="32" t="s">
        <v>47</v>
      </c>
      <c r="O357" s="32"/>
      <c r="P357" s="37" t="s">
        <v>1812</v>
      </c>
      <c r="Q357" s="38"/>
      <c r="R357" s="32"/>
      <c r="S357" s="32"/>
      <c r="T357" s="32" t="s">
        <v>40</v>
      </c>
      <c r="U357" s="32" t="s">
        <v>74</v>
      </c>
      <c r="V357" s="32" t="s">
        <v>42</v>
      </c>
      <c r="W357" s="32" t="s">
        <v>42</v>
      </c>
      <c r="X357" s="32" t="s">
        <v>41</v>
      </c>
      <c r="Y357" s="32" t="s">
        <v>41</v>
      </c>
      <c r="Z357" s="32" t="s">
        <v>42</v>
      </c>
      <c r="AA357" s="32" t="s">
        <v>42</v>
      </c>
      <c r="AB357" s="39" t="s">
        <v>1813</v>
      </c>
      <c r="AC357" s="27"/>
      <c r="AD357" s="27"/>
      <c r="AE357" s="27"/>
      <c r="AF357" s="28" t="s">
        <v>1812</v>
      </c>
      <c r="AG357" s="28">
        <f t="shared" si="11"/>
        <v>2</v>
      </c>
      <c r="AH357" s="29" t="str">
        <f t="shared" si="12"/>
        <v>CB-120017</v>
      </c>
      <c r="AI357" s="28">
        <v>3023064253</v>
      </c>
      <c r="AJ357" s="30">
        <f>IFERROR(VLOOKUP($C357,#REF!,2,FALSE)*1000000000,0)+IFERROR(VLOOKUP($D357,#REF!,2,FALSE)*1000000,0)+IFERROR(VLOOKUP($E357,#REF!,2,FALSE)*1000,0)+IFERROR(VLOOKUP($F357,#REF!,2,FALSE),0)</f>
        <v>0</v>
      </c>
    </row>
    <row r="358" spans="1:36" s="28" customFormat="1" ht="27" customHeight="1" x14ac:dyDescent="0.15">
      <c r="A358" s="31" t="s">
        <v>32</v>
      </c>
      <c r="B358" s="32">
        <v>354</v>
      </c>
      <c r="C358" s="33" t="s">
        <v>1684</v>
      </c>
      <c r="D358" s="33" t="s">
        <v>1814</v>
      </c>
      <c r="E358" s="34"/>
      <c r="F358" s="32"/>
      <c r="G358" s="33" t="s">
        <v>1815</v>
      </c>
      <c r="H358" s="35" t="s">
        <v>1816</v>
      </c>
      <c r="I358" s="32">
        <v>4371010.3</v>
      </c>
      <c r="J358" s="32">
        <v>5202261.0999999996</v>
      </c>
      <c r="K358" s="32" t="s">
        <v>1817</v>
      </c>
      <c r="L358" s="36">
        <f t="shared" si="13"/>
        <v>0.15978644362929029</v>
      </c>
      <c r="M358" s="32"/>
      <c r="N358" s="32" t="s">
        <v>47</v>
      </c>
      <c r="O358" s="32"/>
      <c r="P358" s="37" t="s">
        <v>1818</v>
      </c>
      <c r="Q358" s="38"/>
      <c r="R358" s="32"/>
      <c r="S358" s="32"/>
      <c r="T358" s="32" t="s">
        <v>40</v>
      </c>
      <c r="U358" s="32" t="s">
        <v>42</v>
      </c>
      <c r="V358" s="32" t="s">
        <v>42</v>
      </c>
      <c r="W358" s="32" t="s">
        <v>41</v>
      </c>
      <c r="X358" s="32" t="s">
        <v>42</v>
      </c>
      <c r="Y358" s="32" t="s">
        <v>41</v>
      </c>
      <c r="Z358" s="32" t="s">
        <v>42</v>
      </c>
      <c r="AA358" s="32" t="s">
        <v>42</v>
      </c>
      <c r="AB358" s="39" t="s">
        <v>1819</v>
      </c>
      <c r="AC358" s="27"/>
      <c r="AD358" s="27"/>
      <c r="AE358" s="27"/>
      <c r="AF358" s="28" t="s">
        <v>1818</v>
      </c>
      <c r="AG358" s="28">
        <f t="shared" si="11"/>
        <v>2</v>
      </c>
      <c r="AH358" s="29" t="str">
        <f t="shared" si="12"/>
        <v>KK-100041</v>
      </c>
      <c r="AI358" s="28">
        <v>3024000000</v>
      </c>
      <c r="AJ358" s="30">
        <f>IFERROR(VLOOKUP($C358,#REF!,2,FALSE)*1000000000,0)+IFERROR(VLOOKUP($D358,#REF!,2,FALSE)*1000000,0)+IFERROR(VLOOKUP($E358,#REF!,2,FALSE)*1000,0)+IFERROR(VLOOKUP($F358,#REF!,2,FALSE),0)</f>
        <v>0</v>
      </c>
    </row>
    <row r="359" spans="1:36" s="28" customFormat="1" ht="27" customHeight="1" x14ac:dyDescent="0.15">
      <c r="A359" s="31" t="s">
        <v>32</v>
      </c>
      <c r="B359" s="32">
        <v>355</v>
      </c>
      <c r="C359" s="33" t="s">
        <v>1684</v>
      </c>
      <c r="D359" s="33" t="s">
        <v>1814</v>
      </c>
      <c r="E359" s="34"/>
      <c r="F359" s="32"/>
      <c r="G359" s="33" t="s">
        <v>1820</v>
      </c>
      <c r="H359" s="35" t="s">
        <v>1821</v>
      </c>
      <c r="I359" s="32">
        <v>38938754</v>
      </c>
      <c r="J359" s="32">
        <v>46349000</v>
      </c>
      <c r="K359" s="32" t="s">
        <v>1822</v>
      </c>
      <c r="L359" s="36">
        <f t="shared" si="13"/>
        <v>0.15987930699691466</v>
      </c>
      <c r="M359" s="32"/>
      <c r="N359" s="32" t="s">
        <v>47</v>
      </c>
      <c r="O359" s="32"/>
      <c r="P359" s="37" t="s">
        <v>1823</v>
      </c>
      <c r="Q359" s="32" t="s">
        <v>105</v>
      </c>
      <c r="R359" s="32"/>
      <c r="S359" s="32"/>
      <c r="T359" s="32" t="s">
        <v>40</v>
      </c>
      <c r="U359" s="32" t="s">
        <v>42</v>
      </c>
      <c r="V359" s="32" t="s">
        <v>42</v>
      </c>
      <c r="W359" s="32" t="s">
        <v>41</v>
      </c>
      <c r="X359" s="32" t="s">
        <v>41</v>
      </c>
      <c r="Y359" s="32" t="s">
        <v>41</v>
      </c>
      <c r="Z359" s="32" t="s">
        <v>41</v>
      </c>
      <c r="AA359" s="32" t="s">
        <v>41</v>
      </c>
      <c r="AB359" s="39" t="s">
        <v>1824</v>
      </c>
      <c r="AC359" s="27"/>
      <c r="AD359" s="27"/>
      <c r="AE359" s="27"/>
      <c r="AF359" s="28" t="s">
        <v>1823</v>
      </c>
      <c r="AG359" s="28">
        <f t="shared" si="11"/>
        <v>2</v>
      </c>
      <c r="AH359" s="29" t="str">
        <f t="shared" si="12"/>
        <v>KT-100011</v>
      </c>
      <c r="AI359" s="28">
        <v>3024000000</v>
      </c>
      <c r="AJ359" s="30">
        <f>IFERROR(VLOOKUP($C359,#REF!,2,FALSE)*1000000000,0)+IFERROR(VLOOKUP($D359,#REF!,2,FALSE)*1000000,0)+IFERROR(VLOOKUP($E359,#REF!,2,FALSE)*1000,0)+IFERROR(VLOOKUP($F359,#REF!,2,FALSE),0)</f>
        <v>0</v>
      </c>
    </row>
    <row r="360" spans="1:36" s="28" customFormat="1" ht="27" customHeight="1" x14ac:dyDescent="0.15">
      <c r="A360" s="31" t="s">
        <v>32</v>
      </c>
      <c r="B360" s="32">
        <v>356</v>
      </c>
      <c r="C360" s="33" t="s">
        <v>1684</v>
      </c>
      <c r="D360" s="33" t="s">
        <v>387</v>
      </c>
      <c r="E360" s="34"/>
      <c r="F360" s="32"/>
      <c r="G360" s="33" t="s">
        <v>1825</v>
      </c>
      <c r="H360" s="35" t="s">
        <v>1826</v>
      </c>
      <c r="I360" s="32">
        <v>752400</v>
      </c>
      <c r="J360" s="32">
        <v>818000</v>
      </c>
      <c r="K360" s="32" t="s">
        <v>845</v>
      </c>
      <c r="L360" s="36">
        <f t="shared" si="13"/>
        <v>8.0195599022004904E-2</v>
      </c>
      <c r="M360" s="32"/>
      <c r="N360" s="32" t="s">
        <v>47</v>
      </c>
      <c r="O360" s="32"/>
      <c r="P360" s="37" t="s">
        <v>1827</v>
      </c>
      <c r="Q360" s="32"/>
      <c r="R360" s="32"/>
      <c r="S360" s="32"/>
      <c r="T360" s="32" t="s">
        <v>40</v>
      </c>
      <c r="U360" s="32" t="s">
        <v>42</v>
      </c>
      <c r="V360" s="32" t="s">
        <v>42</v>
      </c>
      <c r="W360" s="32" t="s">
        <v>41</v>
      </c>
      <c r="X360" s="32" t="s">
        <v>42</v>
      </c>
      <c r="Y360" s="32" t="s">
        <v>42</v>
      </c>
      <c r="Z360" s="32" t="s">
        <v>42</v>
      </c>
      <c r="AA360" s="32" t="s">
        <v>42</v>
      </c>
      <c r="AB360" s="39" t="s">
        <v>1828</v>
      </c>
      <c r="AC360" s="27"/>
      <c r="AD360" s="27"/>
      <c r="AE360" s="27"/>
      <c r="AF360" s="28" t="s">
        <v>1827</v>
      </c>
      <c r="AG360" s="28">
        <f t="shared" si="11"/>
        <v>2</v>
      </c>
      <c r="AH360" s="29" t="str">
        <f t="shared" si="12"/>
        <v>KT-120091</v>
      </c>
      <c r="AI360" s="28">
        <v>3291000000</v>
      </c>
      <c r="AJ360" s="30">
        <f>IFERROR(VLOOKUP($C360,#REF!,2,FALSE)*1000000000,0)+IFERROR(VLOOKUP($D360,#REF!,2,FALSE)*1000000,0)+IFERROR(VLOOKUP($E360,#REF!,2,FALSE)*1000,0)+IFERROR(VLOOKUP($F360,#REF!,2,FALSE),0)</f>
        <v>0</v>
      </c>
    </row>
    <row r="361" spans="1:36" s="28" customFormat="1" ht="27" customHeight="1" x14ac:dyDescent="0.15">
      <c r="A361" s="31" t="s">
        <v>32</v>
      </c>
      <c r="B361" s="32">
        <v>357</v>
      </c>
      <c r="C361" s="33" t="s">
        <v>1684</v>
      </c>
      <c r="D361" s="33" t="s">
        <v>387</v>
      </c>
      <c r="E361" s="34"/>
      <c r="F361" s="32"/>
      <c r="G361" s="46" t="s">
        <v>1829</v>
      </c>
      <c r="H361" s="35" t="s">
        <v>1830</v>
      </c>
      <c r="I361" s="32">
        <v>274650</v>
      </c>
      <c r="J361" s="32">
        <v>245000</v>
      </c>
      <c r="K361" s="42" t="s">
        <v>1831</v>
      </c>
      <c r="L361" s="43">
        <f t="shared" ref="L361:L424" si="14">1-I361/J361</f>
        <v>-0.12102040816326531</v>
      </c>
      <c r="M361" s="32"/>
      <c r="N361" s="32" t="s">
        <v>47</v>
      </c>
      <c r="O361" s="32"/>
      <c r="P361" s="40" t="s">
        <v>1832</v>
      </c>
      <c r="Q361" s="32" t="s">
        <v>105</v>
      </c>
      <c r="R361" s="32"/>
      <c r="S361" s="32"/>
      <c r="T361" s="32" t="s">
        <v>40</v>
      </c>
      <c r="U361" s="32" t="s">
        <v>42</v>
      </c>
      <c r="V361" s="42" t="s">
        <v>229</v>
      </c>
      <c r="W361" s="42" t="s">
        <v>175</v>
      </c>
      <c r="X361" s="42" t="s">
        <v>176</v>
      </c>
      <c r="Y361" s="42" t="s">
        <v>229</v>
      </c>
      <c r="Z361" s="42" t="s">
        <v>176</v>
      </c>
      <c r="AA361" s="42" t="s">
        <v>176</v>
      </c>
      <c r="AB361" s="45" t="s">
        <v>1833</v>
      </c>
      <c r="AC361" s="27"/>
      <c r="AD361" s="27"/>
      <c r="AE361" s="27"/>
      <c r="AF361" s="28" t="s">
        <v>1832</v>
      </c>
      <c r="AG361" s="28">
        <f t="shared" si="11"/>
        <v>2</v>
      </c>
      <c r="AH361" s="29" t="str">
        <f t="shared" si="12"/>
        <v>KT-190063</v>
      </c>
      <c r="AJ361" s="30">
        <f>IFERROR(VLOOKUP($C361,#REF!,2,FALSE)*1000000000,0)+IFERROR(VLOOKUP($D361,#REF!,2,FALSE)*1000000,0)+IFERROR(VLOOKUP($E361,#REF!,2,FALSE)*1000,0)+IFERROR(VLOOKUP($F361,#REF!,2,FALSE),0)</f>
        <v>0</v>
      </c>
    </row>
    <row r="362" spans="1:36" s="28" customFormat="1" ht="27" customHeight="1" x14ac:dyDescent="0.15">
      <c r="A362" s="31" t="s">
        <v>32</v>
      </c>
      <c r="B362" s="32">
        <v>358</v>
      </c>
      <c r="C362" s="33" t="s">
        <v>1684</v>
      </c>
      <c r="D362" s="33"/>
      <c r="E362" s="34"/>
      <c r="F362" s="32"/>
      <c r="G362" s="46" t="s">
        <v>1834</v>
      </c>
      <c r="H362" s="35" t="s">
        <v>1835</v>
      </c>
      <c r="I362" s="32">
        <v>2085800</v>
      </c>
      <c r="J362" s="32">
        <v>2135600</v>
      </c>
      <c r="K362" s="42" t="s">
        <v>1836</v>
      </c>
      <c r="L362" s="36">
        <f t="shared" si="14"/>
        <v>2.331897359056001E-2</v>
      </c>
      <c r="M362" s="32"/>
      <c r="N362" s="32" t="s">
        <v>47</v>
      </c>
      <c r="O362" s="32"/>
      <c r="P362" s="40" t="s">
        <v>1837</v>
      </c>
      <c r="Q362" s="32"/>
      <c r="R362" s="32"/>
      <c r="S362" s="32"/>
      <c r="T362" s="32" t="s">
        <v>40</v>
      </c>
      <c r="U362" s="32" t="s">
        <v>41</v>
      </c>
      <c r="V362" s="32" t="s">
        <v>41</v>
      </c>
      <c r="W362" s="42" t="s">
        <v>509</v>
      </c>
      <c r="X362" s="32" t="s">
        <v>42</v>
      </c>
      <c r="Y362" s="32" t="s">
        <v>41</v>
      </c>
      <c r="Z362" s="42" t="s">
        <v>509</v>
      </c>
      <c r="AA362" s="32" t="s">
        <v>41</v>
      </c>
      <c r="AB362" s="45" t="s">
        <v>1838</v>
      </c>
      <c r="AC362" s="27"/>
      <c r="AD362" s="27"/>
      <c r="AE362" s="27"/>
      <c r="AF362" s="28" t="s">
        <v>1837</v>
      </c>
      <c r="AG362" s="28">
        <f t="shared" si="11"/>
        <v>2</v>
      </c>
      <c r="AH362" s="29" t="str">
        <f t="shared" si="12"/>
        <v>KT-200098</v>
      </c>
      <c r="AJ362" s="30">
        <f>IFERROR(VLOOKUP($C362,#REF!,2,FALSE)*1000000000,0)+IFERROR(VLOOKUP($D362,#REF!,2,FALSE)*1000000,0)+IFERROR(VLOOKUP($E362,#REF!,2,FALSE)*1000,0)+IFERROR(VLOOKUP($F362,#REF!,2,FALSE),0)</f>
        <v>0</v>
      </c>
    </row>
    <row r="363" spans="1:36" s="28" customFormat="1" ht="27" customHeight="1" x14ac:dyDescent="0.15">
      <c r="A363" s="31" t="s">
        <v>32</v>
      </c>
      <c r="B363" s="32">
        <v>359</v>
      </c>
      <c r="C363" s="33" t="s">
        <v>1839</v>
      </c>
      <c r="D363" s="33" t="s">
        <v>1839</v>
      </c>
      <c r="E363" s="34" t="s">
        <v>1840</v>
      </c>
      <c r="F363" s="32"/>
      <c r="G363" s="33" t="s">
        <v>1841</v>
      </c>
      <c r="H363" s="35" t="s">
        <v>1842</v>
      </c>
      <c r="I363" s="32">
        <v>13850</v>
      </c>
      <c r="J363" s="32">
        <v>12600</v>
      </c>
      <c r="K363" s="32" t="s">
        <v>267</v>
      </c>
      <c r="L363" s="36">
        <f t="shared" si="14"/>
        <v>-9.9206349206349298E-2</v>
      </c>
      <c r="M363" s="32"/>
      <c r="N363" s="32" t="s">
        <v>47</v>
      </c>
      <c r="O363" s="32"/>
      <c r="P363" s="37" t="s">
        <v>1843</v>
      </c>
      <c r="Q363" s="32"/>
      <c r="R363" s="32"/>
      <c r="S363" s="32"/>
      <c r="T363" s="32" t="s">
        <v>40</v>
      </c>
      <c r="U363" s="32" t="s">
        <v>42</v>
      </c>
      <c r="V363" s="32" t="s">
        <v>42</v>
      </c>
      <c r="W363" s="32" t="s">
        <v>41</v>
      </c>
      <c r="X363" s="32" t="s">
        <v>42</v>
      </c>
      <c r="Y363" s="32" t="s">
        <v>42</v>
      </c>
      <c r="Z363" s="32" t="s">
        <v>42</v>
      </c>
      <c r="AA363" s="32" t="s">
        <v>42</v>
      </c>
      <c r="AB363" s="39" t="s">
        <v>1844</v>
      </c>
      <c r="AC363" s="27"/>
      <c r="AD363" s="27"/>
      <c r="AE363" s="27"/>
      <c r="AF363" s="28" t="s">
        <v>1843</v>
      </c>
      <c r="AG363" s="28">
        <f t="shared" si="11"/>
        <v>2</v>
      </c>
      <c r="AH363" s="29" t="str">
        <f t="shared" si="12"/>
        <v>CB-080022</v>
      </c>
      <c r="AI363" s="28">
        <v>4025065000</v>
      </c>
      <c r="AJ363" s="30">
        <f>IFERROR(VLOOKUP($C363,#REF!,2,FALSE)*1000000000,0)+IFERROR(VLOOKUP($D363,#REF!,2,FALSE)*1000000,0)+IFERROR(VLOOKUP($E363,#REF!,2,FALSE)*1000,0)+IFERROR(VLOOKUP($F363,#REF!,2,FALSE),0)</f>
        <v>0</v>
      </c>
    </row>
    <row r="364" spans="1:36" s="28" customFormat="1" ht="27" customHeight="1" x14ac:dyDescent="0.15">
      <c r="A364" s="31" t="s">
        <v>32</v>
      </c>
      <c r="B364" s="32">
        <v>360</v>
      </c>
      <c r="C364" s="33" t="s">
        <v>1839</v>
      </c>
      <c r="D364" s="33" t="s">
        <v>1839</v>
      </c>
      <c r="E364" s="34" t="s">
        <v>1840</v>
      </c>
      <c r="F364" s="32"/>
      <c r="G364" s="33" t="s">
        <v>1845</v>
      </c>
      <c r="H364" s="35" t="s">
        <v>1846</v>
      </c>
      <c r="I364" s="32">
        <v>11868</v>
      </c>
      <c r="J364" s="32">
        <v>10500</v>
      </c>
      <c r="K364" s="32" t="s">
        <v>267</v>
      </c>
      <c r="L364" s="36">
        <f t="shared" si="14"/>
        <v>-0.13028571428571434</v>
      </c>
      <c r="M364" s="32"/>
      <c r="N364" s="32" t="s">
        <v>47</v>
      </c>
      <c r="O364" s="32"/>
      <c r="P364" s="37" t="s">
        <v>1847</v>
      </c>
      <c r="Q364" s="32"/>
      <c r="R364" s="32"/>
      <c r="S364" s="32"/>
      <c r="T364" s="32" t="s">
        <v>40</v>
      </c>
      <c r="U364" s="32" t="s">
        <v>42</v>
      </c>
      <c r="V364" s="32" t="s">
        <v>42</v>
      </c>
      <c r="W364" s="32" t="s">
        <v>41</v>
      </c>
      <c r="X364" s="32" t="s">
        <v>42</v>
      </c>
      <c r="Y364" s="32" t="s">
        <v>42</v>
      </c>
      <c r="Z364" s="32" t="s">
        <v>42</v>
      </c>
      <c r="AA364" s="32" t="s">
        <v>42</v>
      </c>
      <c r="AB364" s="39" t="s">
        <v>1848</v>
      </c>
      <c r="AC364" s="27"/>
      <c r="AD364" s="27"/>
      <c r="AE364" s="27"/>
      <c r="AF364" s="28" t="s">
        <v>1847</v>
      </c>
      <c r="AG364" s="28">
        <f t="shared" si="11"/>
        <v>2</v>
      </c>
      <c r="AH364" s="29" t="str">
        <f t="shared" si="12"/>
        <v>CB-110024</v>
      </c>
      <c r="AI364" s="28">
        <v>4025065000</v>
      </c>
      <c r="AJ364" s="30">
        <f>IFERROR(VLOOKUP($C364,#REF!,2,FALSE)*1000000000,0)+IFERROR(VLOOKUP($D364,#REF!,2,FALSE)*1000000,0)+IFERROR(VLOOKUP($E364,#REF!,2,FALSE)*1000,0)+IFERROR(VLOOKUP($F364,#REF!,2,FALSE),0)</f>
        <v>0</v>
      </c>
    </row>
    <row r="365" spans="1:36" s="28" customFormat="1" ht="27" customHeight="1" x14ac:dyDescent="0.15">
      <c r="A365" s="31" t="s">
        <v>32</v>
      </c>
      <c r="B365" s="32">
        <v>361</v>
      </c>
      <c r="C365" s="33" t="s">
        <v>1839</v>
      </c>
      <c r="D365" s="33" t="s">
        <v>1839</v>
      </c>
      <c r="E365" s="34" t="s">
        <v>1840</v>
      </c>
      <c r="F365" s="32"/>
      <c r="G365" s="33" t="s">
        <v>1849</v>
      </c>
      <c r="H365" s="35" t="s">
        <v>1850</v>
      </c>
      <c r="I365" s="32">
        <v>33900</v>
      </c>
      <c r="J365" s="32">
        <v>36100</v>
      </c>
      <c r="K365" s="32" t="s">
        <v>1851</v>
      </c>
      <c r="L365" s="36">
        <f t="shared" si="14"/>
        <v>6.0941828254847619E-2</v>
      </c>
      <c r="M365" s="32"/>
      <c r="N365" s="32" t="s">
        <v>47</v>
      </c>
      <c r="O365" s="32"/>
      <c r="P365" s="37" t="s">
        <v>1852</v>
      </c>
      <c r="Q365" s="32"/>
      <c r="R365" s="32"/>
      <c r="S365" s="32"/>
      <c r="T365" s="32" t="s">
        <v>40</v>
      </c>
      <c r="U365" s="32" t="s">
        <v>42</v>
      </c>
      <c r="V365" s="32" t="s">
        <v>42</v>
      </c>
      <c r="W365" s="32" t="s">
        <v>41</v>
      </c>
      <c r="X365" s="32" t="s">
        <v>42</v>
      </c>
      <c r="Y365" s="32" t="s">
        <v>42</v>
      </c>
      <c r="Z365" s="32" t="s">
        <v>42</v>
      </c>
      <c r="AA365" s="32" t="s">
        <v>42</v>
      </c>
      <c r="AB365" s="39" t="s">
        <v>1853</v>
      </c>
      <c r="AC365" s="27"/>
      <c r="AD365" s="27"/>
      <c r="AE365" s="27"/>
      <c r="AF365" s="28" t="s">
        <v>1852</v>
      </c>
      <c r="AG365" s="28">
        <f t="shared" si="11"/>
        <v>2</v>
      </c>
      <c r="AH365" s="29" t="str">
        <f t="shared" si="12"/>
        <v>CG-100011</v>
      </c>
      <c r="AI365" s="28">
        <v>4025065000</v>
      </c>
      <c r="AJ365" s="30">
        <f>IFERROR(VLOOKUP($C365,#REF!,2,FALSE)*1000000000,0)+IFERROR(VLOOKUP($D365,#REF!,2,FALSE)*1000000,0)+IFERROR(VLOOKUP($E365,#REF!,2,FALSE)*1000,0)+IFERROR(VLOOKUP($F365,#REF!,2,FALSE),0)</f>
        <v>0</v>
      </c>
    </row>
    <row r="366" spans="1:36" s="28" customFormat="1" ht="27" customHeight="1" x14ac:dyDescent="0.15">
      <c r="A366" s="31" t="s">
        <v>32</v>
      </c>
      <c r="B366" s="32">
        <v>362</v>
      </c>
      <c r="C366" s="33" t="s">
        <v>1839</v>
      </c>
      <c r="D366" s="33" t="s">
        <v>1839</v>
      </c>
      <c r="E366" s="34" t="s">
        <v>1840</v>
      </c>
      <c r="F366" s="32"/>
      <c r="G366" s="33" t="s">
        <v>1854</v>
      </c>
      <c r="H366" s="35" t="s">
        <v>1855</v>
      </c>
      <c r="I366" s="32">
        <v>16800</v>
      </c>
      <c r="J366" s="32">
        <v>15300</v>
      </c>
      <c r="K366" s="32" t="s">
        <v>267</v>
      </c>
      <c r="L366" s="43">
        <f t="shared" si="14"/>
        <v>-9.8039215686274606E-2</v>
      </c>
      <c r="M366" s="32"/>
      <c r="N366" s="32" t="s">
        <v>47</v>
      </c>
      <c r="O366" s="32"/>
      <c r="P366" s="37" t="s">
        <v>1856</v>
      </c>
      <c r="Q366" s="32"/>
      <c r="R366" s="32"/>
      <c r="S366" s="32"/>
      <c r="T366" s="32" t="s">
        <v>40</v>
      </c>
      <c r="U366" s="32" t="s">
        <v>42</v>
      </c>
      <c r="V366" s="32" t="s">
        <v>42</v>
      </c>
      <c r="W366" s="32" t="s">
        <v>41</v>
      </c>
      <c r="X366" s="32" t="s">
        <v>42</v>
      </c>
      <c r="Y366" s="32" t="s">
        <v>42</v>
      </c>
      <c r="Z366" s="32" t="s">
        <v>42</v>
      </c>
      <c r="AA366" s="32" t="s">
        <v>42</v>
      </c>
      <c r="AB366" s="39" t="s">
        <v>1857</v>
      </c>
      <c r="AC366" s="27"/>
      <c r="AD366" s="27"/>
      <c r="AE366" s="27"/>
      <c r="AF366" s="28" t="s">
        <v>1856</v>
      </c>
      <c r="AG366" s="28">
        <f t="shared" si="11"/>
        <v>2</v>
      </c>
      <c r="AH366" s="29" t="str">
        <f t="shared" si="12"/>
        <v>HK-080006</v>
      </c>
      <c r="AI366" s="28">
        <v>4025065000</v>
      </c>
      <c r="AJ366" s="30">
        <f>IFERROR(VLOOKUP($C366,#REF!,2,FALSE)*1000000000,0)+IFERROR(VLOOKUP($D366,#REF!,2,FALSE)*1000000,0)+IFERROR(VLOOKUP($E366,#REF!,2,FALSE)*1000,0)+IFERROR(VLOOKUP($F366,#REF!,2,FALSE),0)</f>
        <v>0</v>
      </c>
    </row>
    <row r="367" spans="1:36" s="28" customFormat="1" ht="27" customHeight="1" x14ac:dyDescent="0.15">
      <c r="A367" s="31" t="s">
        <v>32</v>
      </c>
      <c r="B367" s="32">
        <v>363</v>
      </c>
      <c r="C367" s="33" t="s">
        <v>1839</v>
      </c>
      <c r="D367" s="33" t="s">
        <v>1839</v>
      </c>
      <c r="E367" s="34" t="s">
        <v>1840</v>
      </c>
      <c r="F367" s="32"/>
      <c r="G367" s="33" t="s">
        <v>1858</v>
      </c>
      <c r="H367" s="35" t="s">
        <v>1859</v>
      </c>
      <c r="I367" s="32">
        <v>5198000</v>
      </c>
      <c r="J367" s="32">
        <v>3752640</v>
      </c>
      <c r="K367" s="32" t="s">
        <v>1860</v>
      </c>
      <c r="L367" s="36">
        <f t="shared" si="14"/>
        <v>-0.38515818197322416</v>
      </c>
      <c r="M367" s="32"/>
      <c r="N367" s="32" t="s">
        <v>47</v>
      </c>
      <c r="O367" s="32"/>
      <c r="P367" s="37" t="s">
        <v>1861</v>
      </c>
      <c r="Q367" s="32" t="s">
        <v>105</v>
      </c>
      <c r="R367" s="32"/>
      <c r="S367" s="32"/>
      <c r="T367" s="32" t="s">
        <v>40</v>
      </c>
      <c r="U367" s="32" t="s">
        <v>74</v>
      </c>
      <c r="V367" s="32" t="s">
        <v>41</v>
      </c>
      <c r="W367" s="32" t="s">
        <v>41</v>
      </c>
      <c r="X367" s="32" t="s">
        <v>41</v>
      </c>
      <c r="Y367" s="32" t="s">
        <v>41</v>
      </c>
      <c r="Z367" s="32" t="s">
        <v>41</v>
      </c>
      <c r="AA367" s="32" t="s">
        <v>41</v>
      </c>
      <c r="AB367" s="39" t="s">
        <v>1862</v>
      </c>
      <c r="AC367" s="27"/>
      <c r="AD367" s="27"/>
      <c r="AE367" s="27"/>
      <c r="AF367" s="28" t="s">
        <v>1861</v>
      </c>
      <c r="AG367" s="28">
        <f t="shared" si="11"/>
        <v>2</v>
      </c>
      <c r="AH367" s="29" t="str">
        <f t="shared" si="12"/>
        <v>HK-110046</v>
      </c>
      <c r="AI367" s="28">
        <v>4025065000</v>
      </c>
      <c r="AJ367" s="30">
        <f>IFERROR(VLOOKUP($C367,#REF!,2,FALSE)*1000000000,0)+IFERROR(VLOOKUP($D367,#REF!,2,FALSE)*1000000,0)+IFERROR(VLOOKUP($E367,#REF!,2,FALSE)*1000,0)+IFERROR(VLOOKUP($F367,#REF!,2,FALSE),0)</f>
        <v>0</v>
      </c>
    </row>
    <row r="368" spans="1:36" s="28" customFormat="1" ht="27" customHeight="1" x14ac:dyDescent="0.15">
      <c r="A368" s="31" t="s">
        <v>32</v>
      </c>
      <c r="B368" s="32">
        <v>364</v>
      </c>
      <c r="C368" s="33" t="s">
        <v>1839</v>
      </c>
      <c r="D368" s="33" t="s">
        <v>1839</v>
      </c>
      <c r="E368" s="34" t="s">
        <v>1840</v>
      </c>
      <c r="F368" s="32"/>
      <c r="G368" s="33" t="s">
        <v>1863</v>
      </c>
      <c r="H368" s="35" t="s">
        <v>1864</v>
      </c>
      <c r="I368" s="32">
        <v>45542</v>
      </c>
      <c r="J368" s="32">
        <v>59435</v>
      </c>
      <c r="K368" s="32" t="s">
        <v>1865</v>
      </c>
      <c r="L368" s="36">
        <f t="shared" si="14"/>
        <v>0.23375115672583491</v>
      </c>
      <c r="M368" s="32"/>
      <c r="N368" s="32" t="s">
        <v>47</v>
      </c>
      <c r="O368" s="32"/>
      <c r="P368" s="37" t="s">
        <v>1866</v>
      </c>
      <c r="Q368" s="32"/>
      <c r="R368" s="32"/>
      <c r="S368" s="32"/>
      <c r="T368" s="32" t="s">
        <v>40</v>
      </c>
      <c r="U368" s="32" t="s">
        <v>41</v>
      </c>
      <c r="V368" s="32" t="s">
        <v>42</v>
      </c>
      <c r="W368" s="32" t="s">
        <v>41</v>
      </c>
      <c r="X368" s="32" t="s">
        <v>42</v>
      </c>
      <c r="Y368" s="32" t="s">
        <v>42</v>
      </c>
      <c r="Z368" s="32" t="s">
        <v>42</v>
      </c>
      <c r="AA368" s="32" t="s">
        <v>42</v>
      </c>
      <c r="AB368" s="39" t="s">
        <v>1867</v>
      </c>
      <c r="AC368" s="27"/>
      <c r="AD368" s="27"/>
      <c r="AE368" s="27"/>
      <c r="AF368" s="28" t="s">
        <v>1866</v>
      </c>
      <c r="AG368" s="28">
        <f t="shared" ref="AG368:AG441" si="15">LEN(LEFT(AF368,FIND("-",AF368)-1))</f>
        <v>2</v>
      </c>
      <c r="AH368" s="29" t="str">
        <f t="shared" ref="AH368:AH441" si="16">LEFT(AF368,FIND("-",AF368)+6)</f>
        <v>HR-110024</v>
      </c>
      <c r="AI368" s="28">
        <v>4025065000</v>
      </c>
      <c r="AJ368" s="30">
        <f>IFERROR(VLOOKUP($C368,#REF!,2,FALSE)*1000000000,0)+IFERROR(VLOOKUP($D368,#REF!,2,FALSE)*1000000,0)+IFERROR(VLOOKUP($E368,#REF!,2,FALSE)*1000,0)+IFERROR(VLOOKUP($F368,#REF!,2,FALSE),0)</f>
        <v>0</v>
      </c>
    </row>
    <row r="369" spans="1:36" s="28" customFormat="1" ht="27" customHeight="1" x14ac:dyDescent="0.15">
      <c r="A369" s="31" t="s">
        <v>32</v>
      </c>
      <c r="B369" s="32">
        <v>365</v>
      </c>
      <c r="C369" s="33" t="s">
        <v>1839</v>
      </c>
      <c r="D369" s="33" t="s">
        <v>1839</v>
      </c>
      <c r="E369" s="34" t="s">
        <v>1840</v>
      </c>
      <c r="F369" s="32"/>
      <c r="G369" s="33" t="s">
        <v>1868</v>
      </c>
      <c r="H369" s="35" t="s">
        <v>1869</v>
      </c>
      <c r="I369" s="32">
        <v>7609</v>
      </c>
      <c r="J369" s="32">
        <v>19970</v>
      </c>
      <c r="K369" s="32" t="s">
        <v>1870</v>
      </c>
      <c r="L369" s="43">
        <f t="shared" si="14"/>
        <v>0.6189784677015524</v>
      </c>
      <c r="M369" s="32"/>
      <c r="N369" s="32" t="s">
        <v>47</v>
      </c>
      <c r="O369" s="32"/>
      <c r="P369" s="37" t="s">
        <v>1871</v>
      </c>
      <c r="Q369" s="32" t="s">
        <v>105</v>
      </c>
      <c r="R369" s="32"/>
      <c r="S369" s="32"/>
      <c r="T369" s="32" t="s">
        <v>40</v>
      </c>
      <c r="U369" s="32" t="s">
        <v>75</v>
      </c>
      <c r="V369" s="32" t="s">
        <v>41</v>
      </c>
      <c r="W369" s="32" t="s">
        <v>42</v>
      </c>
      <c r="X369" s="32" t="s">
        <v>42</v>
      </c>
      <c r="Y369" s="32" t="s">
        <v>42</v>
      </c>
      <c r="Z369" s="32" t="s">
        <v>41</v>
      </c>
      <c r="AA369" s="32" t="s">
        <v>41</v>
      </c>
      <c r="AB369" s="39" t="s">
        <v>1872</v>
      </c>
      <c r="AC369" s="27"/>
      <c r="AD369" s="27"/>
      <c r="AE369" s="27"/>
      <c r="AF369" s="28" t="s">
        <v>1871</v>
      </c>
      <c r="AG369" s="28">
        <f t="shared" si="15"/>
        <v>2</v>
      </c>
      <c r="AH369" s="29" t="str">
        <f t="shared" si="16"/>
        <v>KK-100052</v>
      </c>
      <c r="AI369" s="28">
        <v>4025065000</v>
      </c>
      <c r="AJ369" s="30">
        <f>IFERROR(VLOOKUP($C369,#REF!,2,FALSE)*1000000000,0)+IFERROR(VLOOKUP($D369,#REF!,2,FALSE)*1000000,0)+IFERROR(VLOOKUP($E369,#REF!,2,FALSE)*1000,0)+IFERROR(VLOOKUP($F369,#REF!,2,FALSE),0)</f>
        <v>0</v>
      </c>
    </row>
    <row r="370" spans="1:36" s="28" customFormat="1" ht="27" customHeight="1" x14ac:dyDescent="0.15">
      <c r="A370" s="31" t="s">
        <v>32</v>
      </c>
      <c r="B370" s="32">
        <v>366</v>
      </c>
      <c r="C370" s="33" t="s">
        <v>1839</v>
      </c>
      <c r="D370" s="33" t="s">
        <v>1839</v>
      </c>
      <c r="E370" s="34" t="s">
        <v>1840</v>
      </c>
      <c r="F370" s="32"/>
      <c r="G370" s="33" t="s">
        <v>1873</v>
      </c>
      <c r="H370" s="35" t="s">
        <v>1874</v>
      </c>
      <c r="I370" s="32">
        <v>13600</v>
      </c>
      <c r="J370" s="32">
        <v>12500</v>
      </c>
      <c r="K370" s="32" t="s">
        <v>267</v>
      </c>
      <c r="L370" s="43">
        <f t="shared" si="14"/>
        <v>-8.8000000000000078E-2</v>
      </c>
      <c r="M370" s="32"/>
      <c r="N370" s="32" t="s">
        <v>47</v>
      </c>
      <c r="O370" s="32"/>
      <c r="P370" s="37" t="s">
        <v>1875</v>
      </c>
      <c r="Q370" s="32"/>
      <c r="R370" s="32"/>
      <c r="S370" s="32"/>
      <c r="T370" s="32" t="s">
        <v>40</v>
      </c>
      <c r="U370" s="32" t="s">
        <v>42</v>
      </c>
      <c r="V370" s="32" t="s">
        <v>42</v>
      </c>
      <c r="W370" s="32" t="s">
        <v>41</v>
      </c>
      <c r="X370" s="32" t="s">
        <v>42</v>
      </c>
      <c r="Y370" s="32" t="s">
        <v>42</v>
      </c>
      <c r="Z370" s="32" t="s">
        <v>42</v>
      </c>
      <c r="AA370" s="32" t="s">
        <v>42</v>
      </c>
      <c r="AB370" s="39" t="s">
        <v>1876</v>
      </c>
      <c r="AC370" s="27"/>
      <c r="AD370" s="27"/>
      <c r="AE370" s="27"/>
      <c r="AF370" s="28" t="s">
        <v>1875</v>
      </c>
      <c r="AG370" s="28">
        <f t="shared" si="15"/>
        <v>2</v>
      </c>
      <c r="AH370" s="29" t="str">
        <f t="shared" si="16"/>
        <v>KK-100117</v>
      </c>
      <c r="AI370" s="28">
        <v>4025065000</v>
      </c>
      <c r="AJ370" s="30">
        <f>IFERROR(VLOOKUP($C370,#REF!,2,FALSE)*1000000000,0)+IFERROR(VLOOKUP($D370,#REF!,2,FALSE)*1000000,0)+IFERROR(VLOOKUP($E370,#REF!,2,FALSE)*1000,0)+IFERROR(VLOOKUP($F370,#REF!,2,FALSE),0)</f>
        <v>0</v>
      </c>
    </row>
    <row r="371" spans="1:36" s="28" customFormat="1" ht="27" customHeight="1" x14ac:dyDescent="0.15">
      <c r="A371" s="31" t="s">
        <v>32</v>
      </c>
      <c r="B371" s="32">
        <v>367</v>
      </c>
      <c r="C371" s="33" t="s">
        <v>1839</v>
      </c>
      <c r="D371" s="33" t="s">
        <v>1839</v>
      </c>
      <c r="E371" s="34" t="s">
        <v>1840</v>
      </c>
      <c r="F371" s="32"/>
      <c r="G371" s="33" t="s">
        <v>1877</v>
      </c>
      <c r="H371" s="35" t="s">
        <v>1869</v>
      </c>
      <c r="I371" s="32">
        <v>9598</v>
      </c>
      <c r="J371" s="32">
        <v>22220</v>
      </c>
      <c r="K371" s="32" t="s">
        <v>1878</v>
      </c>
      <c r="L371" s="43">
        <f t="shared" si="14"/>
        <v>0.56804680468046809</v>
      </c>
      <c r="M371" s="32"/>
      <c r="N371" s="32" t="s">
        <v>47</v>
      </c>
      <c r="O371" s="32"/>
      <c r="P371" s="37" t="s">
        <v>1879</v>
      </c>
      <c r="Q371" s="32"/>
      <c r="R371" s="32"/>
      <c r="S371" s="32"/>
      <c r="T371" s="32" t="s">
        <v>40</v>
      </c>
      <c r="U371" s="32" t="s">
        <v>41</v>
      </c>
      <c r="V371" s="32" t="s">
        <v>41</v>
      </c>
      <c r="W371" s="32" t="s">
        <v>42</v>
      </c>
      <c r="X371" s="32" t="s">
        <v>42</v>
      </c>
      <c r="Y371" s="32" t="s">
        <v>42</v>
      </c>
      <c r="Z371" s="32" t="s">
        <v>41</v>
      </c>
      <c r="AA371" s="32" t="s">
        <v>42</v>
      </c>
      <c r="AB371" s="39" t="s">
        <v>1880</v>
      </c>
      <c r="AC371" s="27"/>
      <c r="AD371" s="27"/>
      <c r="AE371" s="27"/>
      <c r="AF371" s="28" t="s">
        <v>1879</v>
      </c>
      <c r="AG371" s="28">
        <f t="shared" si="15"/>
        <v>2</v>
      </c>
      <c r="AH371" s="29" t="str">
        <f t="shared" si="16"/>
        <v>KK-110037</v>
      </c>
      <c r="AI371" s="28">
        <v>4025065000</v>
      </c>
      <c r="AJ371" s="30">
        <f>IFERROR(VLOOKUP($C371,#REF!,2,FALSE)*1000000000,0)+IFERROR(VLOOKUP($D371,#REF!,2,FALSE)*1000000,0)+IFERROR(VLOOKUP($E371,#REF!,2,FALSE)*1000,0)+IFERROR(VLOOKUP($F371,#REF!,2,FALSE),0)</f>
        <v>0</v>
      </c>
    </row>
    <row r="372" spans="1:36" s="28" customFormat="1" ht="27" customHeight="1" x14ac:dyDescent="0.15">
      <c r="A372" s="31" t="s">
        <v>32</v>
      </c>
      <c r="B372" s="32">
        <v>368</v>
      </c>
      <c r="C372" s="33" t="s">
        <v>1839</v>
      </c>
      <c r="D372" s="33" t="s">
        <v>1839</v>
      </c>
      <c r="E372" s="34" t="s">
        <v>1840</v>
      </c>
      <c r="F372" s="32"/>
      <c r="G372" s="33" t="s">
        <v>1881</v>
      </c>
      <c r="H372" s="35" t="s">
        <v>1882</v>
      </c>
      <c r="I372" s="32">
        <v>72120</v>
      </c>
      <c r="J372" s="32">
        <v>110000</v>
      </c>
      <c r="K372" s="32" t="s">
        <v>1883</v>
      </c>
      <c r="L372" s="36">
        <f t="shared" si="14"/>
        <v>0.34436363636363632</v>
      </c>
      <c r="M372" s="32"/>
      <c r="N372" s="32" t="s">
        <v>47</v>
      </c>
      <c r="O372" s="32"/>
      <c r="P372" s="37" t="s">
        <v>1884</v>
      </c>
      <c r="Q372" s="32"/>
      <c r="R372" s="32"/>
      <c r="S372" s="32"/>
      <c r="T372" s="32" t="s">
        <v>40</v>
      </c>
      <c r="U372" s="32" t="s">
        <v>41</v>
      </c>
      <c r="V372" s="32" t="s">
        <v>41</v>
      </c>
      <c r="W372" s="32" t="s">
        <v>42</v>
      </c>
      <c r="X372" s="32" t="s">
        <v>42</v>
      </c>
      <c r="Y372" s="32" t="s">
        <v>42</v>
      </c>
      <c r="Z372" s="32" t="s">
        <v>42</v>
      </c>
      <c r="AA372" s="32" t="s">
        <v>42</v>
      </c>
      <c r="AB372" s="39" t="s">
        <v>1885</v>
      </c>
      <c r="AC372" s="27"/>
      <c r="AD372" s="27"/>
      <c r="AE372" s="27"/>
      <c r="AF372" s="28" t="s">
        <v>1884</v>
      </c>
      <c r="AG372" s="28">
        <f t="shared" si="15"/>
        <v>2</v>
      </c>
      <c r="AH372" s="29" t="str">
        <f t="shared" si="16"/>
        <v>KT-080003</v>
      </c>
      <c r="AI372" s="28">
        <v>4025065000</v>
      </c>
      <c r="AJ372" s="30">
        <f>IFERROR(VLOOKUP($C372,#REF!,2,FALSE)*1000000000,0)+IFERROR(VLOOKUP($D372,#REF!,2,FALSE)*1000000,0)+IFERROR(VLOOKUP($E372,#REF!,2,FALSE)*1000,0)+IFERROR(VLOOKUP($F372,#REF!,2,FALSE),0)</f>
        <v>0</v>
      </c>
    </row>
    <row r="373" spans="1:36" s="28" customFormat="1" ht="27" customHeight="1" x14ac:dyDescent="0.15">
      <c r="A373" s="31" t="s">
        <v>32</v>
      </c>
      <c r="B373" s="32">
        <v>369</v>
      </c>
      <c r="C373" s="33" t="s">
        <v>1839</v>
      </c>
      <c r="D373" s="33" t="s">
        <v>1839</v>
      </c>
      <c r="E373" s="34" t="s">
        <v>1840</v>
      </c>
      <c r="F373" s="32"/>
      <c r="G373" s="33" t="s">
        <v>1886</v>
      </c>
      <c r="H373" s="35" t="s">
        <v>1887</v>
      </c>
      <c r="I373" s="32">
        <v>2637.02</v>
      </c>
      <c r="J373" s="32">
        <v>4553.95</v>
      </c>
      <c r="K373" s="32" t="s">
        <v>119</v>
      </c>
      <c r="L373" s="36">
        <f t="shared" si="14"/>
        <v>0.42093786712634085</v>
      </c>
      <c r="M373" s="32"/>
      <c r="N373" s="32" t="s">
        <v>47</v>
      </c>
      <c r="O373" s="32"/>
      <c r="P373" s="37" t="s">
        <v>1888</v>
      </c>
      <c r="Q373" s="32" t="s">
        <v>105</v>
      </c>
      <c r="R373" s="32"/>
      <c r="S373" s="32"/>
      <c r="T373" s="32" t="s">
        <v>40</v>
      </c>
      <c r="U373" s="32" t="s">
        <v>41</v>
      </c>
      <c r="V373" s="32" t="s">
        <v>41</v>
      </c>
      <c r="W373" s="32" t="s">
        <v>41</v>
      </c>
      <c r="X373" s="32" t="s">
        <v>41</v>
      </c>
      <c r="Y373" s="32" t="s">
        <v>41</v>
      </c>
      <c r="Z373" s="32" t="s">
        <v>42</v>
      </c>
      <c r="AA373" s="32" t="s">
        <v>41</v>
      </c>
      <c r="AB373" s="39" t="s">
        <v>1889</v>
      </c>
      <c r="AC373" s="27"/>
      <c r="AD373" s="27"/>
      <c r="AE373" s="27"/>
      <c r="AF373" s="28" t="s">
        <v>1888</v>
      </c>
      <c r="AG373" s="28">
        <f t="shared" si="15"/>
        <v>2</v>
      </c>
      <c r="AH373" s="29" t="str">
        <f t="shared" si="16"/>
        <v>KT-090009</v>
      </c>
      <c r="AI373" s="28">
        <v>4025065000</v>
      </c>
      <c r="AJ373" s="30">
        <f>IFERROR(VLOOKUP($C373,#REF!,2,FALSE)*1000000000,0)+IFERROR(VLOOKUP($D373,#REF!,2,FALSE)*1000000,0)+IFERROR(VLOOKUP($E373,#REF!,2,FALSE)*1000,0)+IFERROR(VLOOKUP($F373,#REF!,2,FALSE),0)</f>
        <v>0</v>
      </c>
    </row>
    <row r="374" spans="1:36" s="28" customFormat="1" ht="27" customHeight="1" x14ac:dyDescent="0.15">
      <c r="A374" s="31" t="s">
        <v>32</v>
      </c>
      <c r="B374" s="32">
        <v>370</v>
      </c>
      <c r="C374" s="33" t="s">
        <v>1839</v>
      </c>
      <c r="D374" s="33" t="s">
        <v>1839</v>
      </c>
      <c r="E374" s="34" t="s">
        <v>1840</v>
      </c>
      <c r="F374" s="32"/>
      <c r="G374" s="33" t="s">
        <v>1890</v>
      </c>
      <c r="H374" s="35" t="s">
        <v>1891</v>
      </c>
      <c r="I374" s="32">
        <v>2914441.05</v>
      </c>
      <c r="J374" s="32">
        <v>2900100</v>
      </c>
      <c r="K374" s="32" t="s">
        <v>1892</v>
      </c>
      <c r="L374" s="36">
        <f t="shared" si="14"/>
        <v>-4.9450191372710783E-3</v>
      </c>
      <c r="M374" s="32"/>
      <c r="N374" s="32" t="s">
        <v>47</v>
      </c>
      <c r="O374" s="32"/>
      <c r="P374" s="37" t="s">
        <v>1893</v>
      </c>
      <c r="Q374" s="32"/>
      <c r="R374" s="32"/>
      <c r="S374" s="32"/>
      <c r="T374" s="32" t="s">
        <v>40</v>
      </c>
      <c r="U374" s="32" t="s">
        <v>42</v>
      </c>
      <c r="V374" s="32" t="s">
        <v>42</v>
      </c>
      <c r="W374" s="32" t="s">
        <v>41</v>
      </c>
      <c r="X374" s="32" t="s">
        <v>42</v>
      </c>
      <c r="Y374" s="32" t="s">
        <v>42</v>
      </c>
      <c r="Z374" s="32" t="s">
        <v>42</v>
      </c>
      <c r="AA374" s="32" t="s">
        <v>42</v>
      </c>
      <c r="AB374" s="39" t="s">
        <v>1894</v>
      </c>
      <c r="AC374" s="27"/>
      <c r="AD374" s="27"/>
      <c r="AE374" s="27"/>
      <c r="AF374" s="28" t="s">
        <v>1893</v>
      </c>
      <c r="AG374" s="28">
        <f t="shared" si="15"/>
        <v>2</v>
      </c>
      <c r="AH374" s="29" t="str">
        <f t="shared" si="16"/>
        <v>KT-090038</v>
      </c>
      <c r="AI374" s="28">
        <v>4025065000</v>
      </c>
      <c r="AJ374" s="30">
        <f>IFERROR(VLOOKUP($C374,#REF!,2,FALSE)*1000000000,0)+IFERROR(VLOOKUP($D374,#REF!,2,FALSE)*1000000,0)+IFERROR(VLOOKUP($E374,#REF!,2,FALSE)*1000,0)+IFERROR(VLOOKUP($F374,#REF!,2,FALSE),0)</f>
        <v>0</v>
      </c>
    </row>
    <row r="375" spans="1:36" s="28" customFormat="1" ht="27" customHeight="1" x14ac:dyDescent="0.15">
      <c r="A375" s="31" t="s">
        <v>32</v>
      </c>
      <c r="B375" s="32">
        <v>371</v>
      </c>
      <c r="C375" s="33" t="s">
        <v>1839</v>
      </c>
      <c r="D375" s="33" t="s">
        <v>1839</v>
      </c>
      <c r="E375" s="33" t="s">
        <v>1840</v>
      </c>
      <c r="F375" s="33"/>
      <c r="G375" s="33" t="s">
        <v>1895</v>
      </c>
      <c r="H375" s="33" t="s">
        <v>1896</v>
      </c>
      <c r="I375" s="32">
        <v>40479</v>
      </c>
      <c r="J375" s="32">
        <v>79689</v>
      </c>
      <c r="K375" s="32" t="s">
        <v>400</v>
      </c>
      <c r="L375" s="43">
        <f t="shared" si="14"/>
        <v>0.49203779693558714</v>
      </c>
      <c r="M375" s="32"/>
      <c r="N375" s="32" t="s">
        <v>47</v>
      </c>
      <c r="O375" s="32"/>
      <c r="P375" s="37" t="s">
        <v>1897</v>
      </c>
      <c r="Q375" s="32" t="s">
        <v>105</v>
      </c>
      <c r="R375" s="32"/>
      <c r="S375" s="32"/>
      <c r="T375" s="32" t="s">
        <v>40</v>
      </c>
      <c r="U375" s="42" t="s">
        <v>41</v>
      </c>
      <c r="V375" s="42" t="s">
        <v>75</v>
      </c>
      <c r="W375" s="42" t="s">
        <v>42</v>
      </c>
      <c r="X375" s="42" t="s">
        <v>42</v>
      </c>
      <c r="Y375" s="42" t="s">
        <v>41</v>
      </c>
      <c r="Z375" s="42" t="s">
        <v>41</v>
      </c>
      <c r="AA375" s="42" t="s">
        <v>41</v>
      </c>
      <c r="AB375" s="45" t="s">
        <v>1898</v>
      </c>
      <c r="AC375" s="27"/>
      <c r="AD375" s="27"/>
      <c r="AE375" s="27"/>
      <c r="AF375" s="28" t="s">
        <v>1897</v>
      </c>
      <c r="AG375" s="28">
        <f t="shared" si="15"/>
        <v>2</v>
      </c>
      <c r="AH375" s="29" t="str">
        <f t="shared" si="16"/>
        <v>KT-110001</v>
      </c>
      <c r="AI375" s="28">
        <v>4025065000</v>
      </c>
      <c r="AJ375" s="30">
        <f>IFERROR(VLOOKUP($C375,#REF!,2,FALSE)*1000000000,0)+IFERROR(VLOOKUP($D375,#REF!,2,FALSE)*1000000,0)+IFERROR(VLOOKUP($E375,#REF!,2,FALSE)*1000,0)+IFERROR(VLOOKUP($F375,#REF!,2,FALSE),0)</f>
        <v>0</v>
      </c>
    </row>
    <row r="376" spans="1:36" s="28" customFormat="1" ht="27" customHeight="1" x14ac:dyDescent="0.15">
      <c r="A376" s="31" t="s">
        <v>32</v>
      </c>
      <c r="B376" s="32">
        <v>372</v>
      </c>
      <c r="C376" s="33" t="s">
        <v>1839</v>
      </c>
      <c r="D376" s="33" t="s">
        <v>1839</v>
      </c>
      <c r="E376" s="33" t="s">
        <v>1840</v>
      </c>
      <c r="F376" s="33"/>
      <c r="G376" s="33" t="s">
        <v>1899</v>
      </c>
      <c r="H376" s="33" t="s">
        <v>1900</v>
      </c>
      <c r="I376" s="32">
        <v>6931400</v>
      </c>
      <c r="J376" s="32">
        <v>6299000</v>
      </c>
      <c r="K376" s="32" t="s">
        <v>1901</v>
      </c>
      <c r="L376" s="36">
        <f t="shared" si="14"/>
        <v>-0.10039688839498329</v>
      </c>
      <c r="M376" s="32"/>
      <c r="N376" s="32" t="s">
        <v>47</v>
      </c>
      <c r="O376" s="32"/>
      <c r="P376" s="37" t="s">
        <v>1902</v>
      </c>
      <c r="Q376" s="32"/>
      <c r="R376" s="32" t="s">
        <v>158</v>
      </c>
      <c r="S376" s="32"/>
      <c r="T376" s="32" t="s">
        <v>40</v>
      </c>
      <c r="U376" s="42" t="s">
        <v>74</v>
      </c>
      <c r="V376" s="42" t="s">
        <v>42</v>
      </c>
      <c r="W376" s="42" t="s">
        <v>41</v>
      </c>
      <c r="X376" s="42" t="s">
        <v>42</v>
      </c>
      <c r="Y376" s="42" t="s">
        <v>42</v>
      </c>
      <c r="Z376" s="42" t="s">
        <v>42</v>
      </c>
      <c r="AA376" s="42" t="s">
        <v>42</v>
      </c>
      <c r="AB376" s="45" t="s">
        <v>1903</v>
      </c>
      <c r="AC376" s="27"/>
      <c r="AD376" s="27"/>
      <c r="AE376" s="27"/>
      <c r="AF376" s="28" t="s">
        <v>1902</v>
      </c>
      <c r="AG376" s="28">
        <f t="shared" si="15"/>
        <v>2</v>
      </c>
      <c r="AH376" s="29" t="str">
        <f t="shared" si="16"/>
        <v>KT-110021</v>
      </c>
      <c r="AI376" s="28">
        <v>4025065000</v>
      </c>
      <c r="AJ376" s="30">
        <f>IFERROR(VLOOKUP($C376,#REF!,2,FALSE)*1000000000,0)+IFERROR(VLOOKUP($D376,#REF!,2,FALSE)*1000000,0)+IFERROR(VLOOKUP($E376,#REF!,2,FALSE)*1000,0)+IFERROR(VLOOKUP($F376,#REF!,2,FALSE),0)</f>
        <v>0</v>
      </c>
    </row>
    <row r="377" spans="1:36" s="28" customFormat="1" ht="27" customHeight="1" x14ac:dyDescent="0.15">
      <c r="A377" s="31" t="s">
        <v>32</v>
      </c>
      <c r="B377" s="32">
        <v>373</v>
      </c>
      <c r="C377" s="33" t="s">
        <v>1839</v>
      </c>
      <c r="D377" s="33" t="s">
        <v>1839</v>
      </c>
      <c r="E377" s="34" t="s">
        <v>1840</v>
      </c>
      <c r="F377" s="34"/>
      <c r="G377" s="33" t="s">
        <v>1904</v>
      </c>
      <c r="H377" s="35" t="s">
        <v>1905</v>
      </c>
      <c r="I377" s="32">
        <v>1723050</v>
      </c>
      <c r="J377" s="32">
        <v>1768950</v>
      </c>
      <c r="K377" s="32" t="s">
        <v>37</v>
      </c>
      <c r="L377" s="36">
        <f t="shared" si="14"/>
        <v>2.5947596031544173E-2</v>
      </c>
      <c r="M377" s="32"/>
      <c r="N377" s="32" t="s">
        <v>47</v>
      </c>
      <c r="O377" s="32"/>
      <c r="P377" s="37" t="s">
        <v>1906</v>
      </c>
      <c r="Q377" s="38"/>
      <c r="R377" s="32" t="s">
        <v>158</v>
      </c>
      <c r="S377" s="32"/>
      <c r="T377" s="32" t="s">
        <v>40</v>
      </c>
      <c r="U377" s="32" t="s">
        <v>42</v>
      </c>
      <c r="V377" s="32" t="s">
        <v>42</v>
      </c>
      <c r="W377" s="32" t="s">
        <v>41</v>
      </c>
      <c r="X377" s="32" t="s">
        <v>42</v>
      </c>
      <c r="Y377" s="32" t="s">
        <v>42</v>
      </c>
      <c r="Z377" s="32" t="s">
        <v>42</v>
      </c>
      <c r="AA377" s="32" t="s">
        <v>42</v>
      </c>
      <c r="AB377" s="39" t="s">
        <v>1907</v>
      </c>
      <c r="AC377" s="27"/>
      <c r="AD377" s="27"/>
      <c r="AE377" s="27"/>
      <c r="AF377" s="28" t="s">
        <v>1906</v>
      </c>
      <c r="AG377" s="28">
        <f t="shared" si="15"/>
        <v>2</v>
      </c>
      <c r="AH377" s="29" t="str">
        <f t="shared" si="16"/>
        <v>KT-110028</v>
      </c>
      <c r="AI377" s="28">
        <v>4025065000</v>
      </c>
      <c r="AJ377" s="30">
        <f>IFERROR(VLOOKUP($C377,#REF!,2,FALSE)*1000000000,0)+IFERROR(VLOOKUP($D377,#REF!,2,FALSE)*1000000,0)+IFERROR(VLOOKUP($E377,#REF!,2,FALSE)*1000,0)+IFERROR(VLOOKUP($F377,#REF!,2,FALSE),0)</f>
        <v>0</v>
      </c>
    </row>
    <row r="378" spans="1:36" s="28" customFormat="1" ht="27" customHeight="1" x14ac:dyDescent="0.15">
      <c r="A378" s="31" t="s">
        <v>32</v>
      </c>
      <c r="B378" s="32">
        <v>374</v>
      </c>
      <c r="C378" s="33" t="s">
        <v>1839</v>
      </c>
      <c r="D378" s="33" t="s">
        <v>1839</v>
      </c>
      <c r="E378" s="34" t="s">
        <v>1840</v>
      </c>
      <c r="F378" s="34"/>
      <c r="G378" s="33" t="s">
        <v>1908</v>
      </c>
      <c r="H378" s="35" t="s">
        <v>1909</v>
      </c>
      <c r="I378" s="32">
        <v>739968.5</v>
      </c>
      <c r="J378" s="32">
        <v>739968.5</v>
      </c>
      <c r="K378" s="32" t="s">
        <v>1910</v>
      </c>
      <c r="L378" s="49">
        <f t="shared" si="14"/>
        <v>0</v>
      </c>
      <c r="M378" s="32"/>
      <c r="N378" s="32" t="s">
        <v>47</v>
      </c>
      <c r="O378" s="32"/>
      <c r="P378" s="37" t="s">
        <v>1911</v>
      </c>
      <c r="Q378" s="38"/>
      <c r="R378" s="32"/>
      <c r="S378" s="32"/>
      <c r="T378" s="32" t="s">
        <v>40</v>
      </c>
      <c r="U378" s="32" t="s">
        <v>42</v>
      </c>
      <c r="V378" s="32" t="s">
        <v>42</v>
      </c>
      <c r="W378" s="32" t="s">
        <v>41</v>
      </c>
      <c r="X378" s="32" t="s">
        <v>42</v>
      </c>
      <c r="Y378" s="32" t="s">
        <v>42</v>
      </c>
      <c r="Z378" s="32" t="s">
        <v>42</v>
      </c>
      <c r="AA378" s="32" t="s">
        <v>42</v>
      </c>
      <c r="AB378" s="39" t="s">
        <v>1912</v>
      </c>
      <c r="AC378" s="27"/>
      <c r="AD378" s="27"/>
      <c r="AE378" s="27"/>
      <c r="AF378" s="28" t="s">
        <v>1911</v>
      </c>
      <c r="AG378" s="28">
        <f t="shared" si="15"/>
        <v>2</v>
      </c>
      <c r="AH378" s="29" t="str">
        <f t="shared" si="16"/>
        <v>KT-110054</v>
      </c>
      <c r="AI378" s="28">
        <v>4025065000</v>
      </c>
      <c r="AJ378" s="30">
        <f>IFERROR(VLOOKUP($C378,#REF!,2,FALSE)*1000000000,0)+IFERROR(VLOOKUP($D378,#REF!,2,FALSE)*1000000,0)+IFERROR(VLOOKUP($E378,#REF!,2,FALSE)*1000,0)+IFERROR(VLOOKUP($F378,#REF!,2,FALSE),0)</f>
        <v>0</v>
      </c>
    </row>
    <row r="379" spans="1:36" s="28" customFormat="1" ht="27" customHeight="1" x14ac:dyDescent="0.15">
      <c r="A379" s="31" t="s">
        <v>32</v>
      </c>
      <c r="B379" s="32">
        <v>375</v>
      </c>
      <c r="C379" s="33" t="s">
        <v>1839</v>
      </c>
      <c r="D379" s="33" t="s">
        <v>1839</v>
      </c>
      <c r="E379" s="34" t="s">
        <v>1840</v>
      </c>
      <c r="F379" s="34"/>
      <c r="G379" s="33" t="s">
        <v>1913</v>
      </c>
      <c r="H379" s="35" t="s">
        <v>1914</v>
      </c>
      <c r="I379" s="32">
        <v>6537400</v>
      </c>
      <c r="J379" s="32">
        <v>6039000</v>
      </c>
      <c r="K379" s="32" t="s">
        <v>1901</v>
      </c>
      <c r="L379" s="36">
        <f t="shared" si="14"/>
        <v>-8.2530220235138341E-2</v>
      </c>
      <c r="M379" s="32"/>
      <c r="N379" s="32" t="s">
        <v>47</v>
      </c>
      <c r="O379" s="32"/>
      <c r="P379" s="37" t="s">
        <v>1915</v>
      </c>
      <c r="Q379" s="32"/>
      <c r="R379" s="32"/>
      <c r="S379" s="32"/>
      <c r="T379" s="32" t="s">
        <v>40</v>
      </c>
      <c r="U379" s="32" t="s">
        <v>42</v>
      </c>
      <c r="V379" s="32" t="s">
        <v>42</v>
      </c>
      <c r="W379" s="32" t="s">
        <v>41</v>
      </c>
      <c r="X379" s="32" t="s">
        <v>42</v>
      </c>
      <c r="Y379" s="32" t="s">
        <v>41</v>
      </c>
      <c r="Z379" s="32" t="s">
        <v>42</v>
      </c>
      <c r="AA379" s="32" t="s">
        <v>42</v>
      </c>
      <c r="AB379" s="39" t="s">
        <v>1916</v>
      </c>
      <c r="AC379" s="27"/>
      <c r="AD379" s="27"/>
      <c r="AE379" s="27"/>
      <c r="AF379" s="28" t="s">
        <v>1915</v>
      </c>
      <c r="AG379" s="28">
        <f t="shared" si="15"/>
        <v>2</v>
      </c>
      <c r="AH379" s="29" t="str">
        <f t="shared" si="16"/>
        <v>KT-120023</v>
      </c>
      <c r="AI379" s="28">
        <v>4025065000</v>
      </c>
      <c r="AJ379" s="30">
        <f>IFERROR(VLOOKUP($C379,#REF!,2,FALSE)*1000000000,0)+IFERROR(VLOOKUP($D379,#REF!,2,FALSE)*1000000,0)+IFERROR(VLOOKUP($E379,#REF!,2,FALSE)*1000,0)+IFERROR(VLOOKUP($F379,#REF!,2,FALSE),0)</f>
        <v>0</v>
      </c>
    </row>
    <row r="380" spans="1:36" s="28" customFormat="1" ht="27" customHeight="1" x14ac:dyDescent="0.15">
      <c r="A380" s="31" t="s">
        <v>32</v>
      </c>
      <c r="B380" s="32">
        <v>376</v>
      </c>
      <c r="C380" s="33" t="s">
        <v>1839</v>
      </c>
      <c r="D380" s="33" t="s">
        <v>1839</v>
      </c>
      <c r="E380" s="34" t="s">
        <v>1840</v>
      </c>
      <c r="F380" s="34"/>
      <c r="G380" s="33" t="s">
        <v>1917</v>
      </c>
      <c r="H380" s="35" t="s">
        <v>1918</v>
      </c>
      <c r="I380" s="32">
        <v>6207062</v>
      </c>
      <c r="J380" s="32">
        <v>6007062</v>
      </c>
      <c r="K380" s="32" t="s">
        <v>1901</v>
      </c>
      <c r="L380" s="36">
        <f t="shared" si="14"/>
        <v>-3.3294146123346247E-2</v>
      </c>
      <c r="M380" s="32"/>
      <c r="N380" s="32" t="s">
        <v>47</v>
      </c>
      <c r="O380" s="32"/>
      <c r="P380" s="37" t="s">
        <v>1919</v>
      </c>
      <c r="Q380" s="32"/>
      <c r="R380" s="32"/>
      <c r="S380" s="32"/>
      <c r="T380" s="32" t="s">
        <v>40</v>
      </c>
      <c r="U380" s="32" t="s">
        <v>74</v>
      </c>
      <c r="V380" s="32" t="s">
        <v>42</v>
      </c>
      <c r="W380" s="32" t="s">
        <v>42</v>
      </c>
      <c r="X380" s="32" t="s">
        <v>42</v>
      </c>
      <c r="Y380" s="32" t="s">
        <v>42</v>
      </c>
      <c r="Z380" s="32" t="s">
        <v>75</v>
      </c>
      <c r="AA380" s="32" t="s">
        <v>42</v>
      </c>
      <c r="AB380" s="39" t="s">
        <v>1920</v>
      </c>
      <c r="AC380" s="27"/>
      <c r="AD380" s="27"/>
      <c r="AE380" s="27"/>
      <c r="AF380" s="28" t="s">
        <v>1921</v>
      </c>
      <c r="AG380" s="28">
        <f t="shared" si="15"/>
        <v>2</v>
      </c>
      <c r="AH380" s="29" t="str">
        <f t="shared" si="16"/>
        <v>KT-130003</v>
      </c>
      <c r="AI380" s="28">
        <v>4025065000</v>
      </c>
      <c r="AJ380" s="30">
        <f>IFERROR(VLOOKUP($C380,#REF!,2,FALSE)*1000000000,0)+IFERROR(VLOOKUP($D380,#REF!,2,FALSE)*1000000,0)+IFERROR(VLOOKUP($E380,#REF!,2,FALSE)*1000,0)+IFERROR(VLOOKUP($F380,#REF!,2,FALSE),0)</f>
        <v>0</v>
      </c>
    </row>
    <row r="381" spans="1:36" s="28" customFormat="1" ht="27" customHeight="1" x14ac:dyDescent="0.15">
      <c r="A381" s="31" t="s">
        <v>32</v>
      </c>
      <c r="B381" s="32">
        <v>377</v>
      </c>
      <c r="C381" s="33" t="s">
        <v>1839</v>
      </c>
      <c r="D381" s="33" t="s">
        <v>1839</v>
      </c>
      <c r="E381" s="34" t="s">
        <v>1840</v>
      </c>
      <c r="F381" s="34"/>
      <c r="G381" s="33" t="s">
        <v>1922</v>
      </c>
      <c r="H381" s="35" t="s">
        <v>1923</v>
      </c>
      <c r="I381" s="32">
        <v>25881</v>
      </c>
      <c r="J381" s="32">
        <v>41544</v>
      </c>
      <c r="K381" s="32" t="s">
        <v>1924</v>
      </c>
      <c r="L381" s="43">
        <f t="shared" si="14"/>
        <v>0.37702195262853844</v>
      </c>
      <c r="M381" s="32"/>
      <c r="N381" s="32" t="s">
        <v>47</v>
      </c>
      <c r="O381" s="32"/>
      <c r="P381" s="37" t="s">
        <v>1925</v>
      </c>
      <c r="Q381" s="32"/>
      <c r="R381" s="32"/>
      <c r="S381" s="32"/>
      <c r="T381" s="32" t="s">
        <v>40</v>
      </c>
      <c r="U381" s="32" t="s">
        <v>42</v>
      </c>
      <c r="V381" s="32" t="s">
        <v>41</v>
      </c>
      <c r="W381" s="32" t="s">
        <v>41</v>
      </c>
      <c r="X381" s="32" t="s">
        <v>42</v>
      </c>
      <c r="Y381" s="32" t="s">
        <v>42</v>
      </c>
      <c r="Z381" s="32" t="s">
        <v>42</v>
      </c>
      <c r="AA381" s="32" t="s">
        <v>42</v>
      </c>
      <c r="AB381" s="39" t="s">
        <v>1926</v>
      </c>
      <c r="AC381" s="27"/>
      <c r="AD381" s="27"/>
      <c r="AE381" s="27"/>
      <c r="AF381" s="28" t="s">
        <v>1925</v>
      </c>
      <c r="AG381" s="28">
        <f t="shared" si="15"/>
        <v>2</v>
      </c>
      <c r="AH381" s="29" t="str">
        <f t="shared" si="16"/>
        <v>KT-140073</v>
      </c>
      <c r="AI381" s="28">
        <v>4025065000</v>
      </c>
      <c r="AJ381" s="30">
        <f>IFERROR(VLOOKUP($C381,#REF!,2,FALSE)*1000000000,0)+IFERROR(VLOOKUP($D381,#REF!,2,FALSE)*1000000,0)+IFERROR(VLOOKUP($E381,#REF!,2,FALSE)*1000,0)+IFERROR(VLOOKUP($F381,#REF!,2,FALSE),0)</f>
        <v>0</v>
      </c>
    </row>
    <row r="382" spans="1:36" s="28" customFormat="1" ht="27" customHeight="1" x14ac:dyDescent="0.15">
      <c r="A382" s="31" t="s">
        <v>32</v>
      </c>
      <c r="B382" s="32">
        <v>378</v>
      </c>
      <c r="C382" s="33" t="s">
        <v>1839</v>
      </c>
      <c r="D382" s="33" t="s">
        <v>1839</v>
      </c>
      <c r="E382" s="34" t="s">
        <v>1840</v>
      </c>
      <c r="F382" s="34"/>
      <c r="G382" s="33" t="s">
        <v>1927</v>
      </c>
      <c r="H382" s="35" t="s">
        <v>1928</v>
      </c>
      <c r="I382" s="32">
        <v>27418</v>
      </c>
      <c r="J382" s="32">
        <v>41453</v>
      </c>
      <c r="K382" s="32" t="s">
        <v>103</v>
      </c>
      <c r="L382" s="36">
        <f t="shared" si="14"/>
        <v>0.33857621885026412</v>
      </c>
      <c r="M382" s="32"/>
      <c r="N382" s="32" t="s">
        <v>47</v>
      </c>
      <c r="O382" s="32"/>
      <c r="P382" s="37" t="s">
        <v>1929</v>
      </c>
      <c r="Q382" s="32"/>
      <c r="R382" s="32"/>
      <c r="S382" s="32"/>
      <c r="T382" s="32" t="s">
        <v>40</v>
      </c>
      <c r="U382" s="32" t="s">
        <v>41</v>
      </c>
      <c r="V382" s="32" t="s">
        <v>41</v>
      </c>
      <c r="W382" s="32" t="s">
        <v>42</v>
      </c>
      <c r="X382" s="32" t="s">
        <v>42</v>
      </c>
      <c r="Y382" s="32" t="s">
        <v>41</v>
      </c>
      <c r="Z382" s="32" t="s">
        <v>42</v>
      </c>
      <c r="AA382" s="32" t="s">
        <v>41</v>
      </c>
      <c r="AB382" s="39" t="s">
        <v>1930</v>
      </c>
      <c r="AC382" s="27"/>
      <c r="AD382" s="27"/>
      <c r="AE382" s="27"/>
      <c r="AF382" s="28" t="s">
        <v>1929</v>
      </c>
      <c r="AG382" s="28">
        <f t="shared" si="15"/>
        <v>2</v>
      </c>
      <c r="AH382" s="29" t="str">
        <f t="shared" si="16"/>
        <v>KT-140119</v>
      </c>
      <c r="AI382" s="28">
        <v>4025065000</v>
      </c>
      <c r="AJ382" s="30">
        <f>IFERROR(VLOOKUP($C382,#REF!,2,FALSE)*1000000000,0)+IFERROR(VLOOKUP($D382,#REF!,2,FALSE)*1000000,0)+IFERROR(VLOOKUP($E382,#REF!,2,FALSE)*1000,0)+IFERROR(VLOOKUP($F382,#REF!,2,FALSE),0)</f>
        <v>0</v>
      </c>
    </row>
    <row r="383" spans="1:36" s="28" customFormat="1" ht="27" customHeight="1" x14ac:dyDescent="0.15">
      <c r="A383" s="31" t="s">
        <v>32</v>
      </c>
      <c r="B383" s="32">
        <v>379</v>
      </c>
      <c r="C383" s="33" t="s">
        <v>1839</v>
      </c>
      <c r="D383" s="33" t="s">
        <v>1839</v>
      </c>
      <c r="E383" s="34" t="s">
        <v>1840</v>
      </c>
      <c r="F383" s="34"/>
      <c r="G383" s="33" t="s">
        <v>1931</v>
      </c>
      <c r="H383" s="35" t="s">
        <v>1932</v>
      </c>
      <c r="I383" s="32">
        <v>8099028</v>
      </c>
      <c r="J383" s="32">
        <v>8108748</v>
      </c>
      <c r="K383" s="32" t="s">
        <v>1933</v>
      </c>
      <c r="L383" s="36">
        <f t="shared" si="14"/>
        <v>1.1987053981700191E-3</v>
      </c>
      <c r="M383" s="32"/>
      <c r="N383" s="32" t="s">
        <v>47</v>
      </c>
      <c r="O383" s="32"/>
      <c r="P383" s="37" t="s">
        <v>1934</v>
      </c>
      <c r="Q383" s="32"/>
      <c r="R383" s="32"/>
      <c r="S383" s="32"/>
      <c r="T383" s="32" t="s">
        <v>40</v>
      </c>
      <c r="U383" s="32" t="s">
        <v>42</v>
      </c>
      <c r="V383" s="32" t="s">
        <v>42</v>
      </c>
      <c r="W383" s="32" t="s">
        <v>42</v>
      </c>
      <c r="X383" s="32" t="s">
        <v>42</v>
      </c>
      <c r="Y383" s="32" t="s">
        <v>42</v>
      </c>
      <c r="Z383" s="32" t="s">
        <v>41</v>
      </c>
      <c r="AA383" s="32" t="s">
        <v>42</v>
      </c>
      <c r="AB383" s="39" t="s">
        <v>1935</v>
      </c>
      <c r="AC383" s="27"/>
      <c r="AD383" s="27"/>
      <c r="AE383" s="27"/>
      <c r="AF383" s="28" t="s">
        <v>1934</v>
      </c>
      <c r="AG383" s="28">
        <f t="shared" si="15"/>
        <v>2</v>
      </c>
      <c r="AH383" s="29" t="str">
        <f t="shared" si="16"/>
        <v>QS-100036</v>
      </c>
      <c r="AI383" s="28">
        <v>4025065000</v>
      </c>
      <c r="AJ383" s="30">
        <f>IFERROR(VLOOKUP($C383,#REF!,2,FALSE)*1000000000,0)+IFERROR(VLOOKUP($D383,#REF!,2,FALSE)*1000000,0)+IFERROR(VLOOKUP($E383,#REF!,2,FALSE)*1000,0)+IFERROR(VLOOKUP($F383,#REF!,2,FALSE),0)</f>
        <v>0</v>
      </c>
    </row>
    <row r="384" spans="1:36" s="28" customFormat="1" ht="27" customHeight="1" x14ac:dyDescent="0.15">
      <c r="A384" s="31" t="s">
        <v>32</v>
      </c>
      <c r="B384" s="32">
        <v>380</v>
      </c>
      <c r="C384" s="33" t="s">
        <v>1839</v>
      </c>
      <c r="D384" s="33" t="s">
        <v>1839</v>
      </c>
      <c r="E384" s="34" t="s">
        <v>1840</v>
      </c>
      <c r="F384" s="34"/>
      <c r="G384" s="33" t="s">
        <v>1936</v>
      </c>
      <c r="H384" s="35" t="s">
        <v>1937</v>
      </c>
      <c r="I384" s="32">
        <v>300000</v>
      </c>
      <c r="J384" s="32">
        <v>195000</v>
      </c>
      <c r="K384" s="32" t="s">
        <v>1938</v>
      </c>
      <c r="L384" s="36">
        <f t="shared" si="14"/>
        <v>-0.53846153846153855</v>
      </c>
      <c r="M384" s="32"/>
      <c r="N384" s="32" t="s">
        <v>47</v>
      </c>
      <c r="O384" s="32"/>
      <c r="P384" s="37" t="s">
        <v>1939</v>
      </c>
      <c r="Q384" s="32"/>
      <c r="R384" s="32"/>
      <c r="S384" s="32"/>
      <c r="T384" s="32" t="s">
        <v>40</v>
      </c>
      <c r="U384" s="32" t="s">
        <v>74</v>
      </c>
      <c r="V384" s="32" t="s">
        <v>41</v>
      </c>
      <c r="W384" s="32" t="s">
        <v>75</v>
      </c>
      <c r="X384" s="32" t="s">
        <v>42</v>
      </c>
      <c r="Y384" s="32" t="s">
        <v>41</v>
      </c>
      <c r="Z384" s="32" t="s">
        <v>42</v>
      </c>
      <c r="AA384" s="32" t="s">
        <v>42</v>
      </c>
      <c r="AB384" s="39" t="s">
        <v>1940</v>
      </c>
      <c r="AC384" s="27"/>
      <c r="AD384" s="27"/>
      <c r="AE384" s="27"/>
      <c r="AF384" s="28" t="s">
        <v>1939</v>
      </c>
      <c r="AG384" s="28">
        <f t="shared" si="15"/>
        <v>2</v>
      </c>
      <c r="AH384" s="29" t="str">
        <f t="shared" si="16"/>
        <v>QS-120025</v>
      </c>
      <c r="AI384" s="28">
        <v>4025065000</v>
      </c>
      <c r="AJ384" s="30">
        <f>IFERROR(VLOOKUP($C384,#REF!,2,FALSE)*1000000000,0)+IFERROR(VLOOKUP($D384,#REF!,2,FALSE)*1000000,0)+IFERROR(VLOOKUP($E384,#REF!,2,FALSE)*1000,0)+IFERROR(VLOOKUP($F384,#REF!,2,FALSE),0)</f>
        <v>0</v>
      </c>
    </row>
    <row r="385" spans="1:36" s="28" customFormat="1" ht="27" customHeight="1" x14ac:dyDescent="0.15">
      <c r="A385" s="31" t="s">
        <v>32</v>
      </c>
      <c r="B385" s="32">
        <v>381</v>
      </c>
      <c r="C385" s="33" t="s">
        <v>1839</v>
      </c>
      <c r="D385" s="33" t="s">
        <v>1839</v>
      </c>
      <c r="E385" s="34" t="s">
        <v>1840</v>
      </c>
      <c r="F385" s="34"/>
      <c r="G385" s="33" t="s">
        <v>1941</v>
      </c>
      <c r="H385" s="35" t="s">
        <v>1942</v>
      </c>
      <c r="I385" s="32">
        <v>112500</v>
      </c>
      <c r="J385" s="32">
        <v>255700</v>
      </c>
      <c r="K385" s="32" t="s">
        <v>1445</v>
      </c>
      <c r="L385" s="49">
        <f t="shared" si="14"/>
        <v>0.56003128666405944</v>
      </c>
      <c r="M385" s="32"/>
      <c r="N385" s="32" t="s">
        <v>47</v>
      </c>
      <c r="O385" s="32"/>
      <c r="P385" s="37" t="s">
        <v>1943</v>
      </c>
      <c r="Q385" s="32" t="s">
        <v>105</v>
      </c>
      <c r="R385" s="32"/>
      <c r="S385" s="32"/>
      <c r="T385" s="32" t="s">
        <v>40</v>
      </c>
      <c r="U385" s="32" t="s">
        <v>41</v>
      </c>
      <c r="V385" s="32" t="s">
        <v>41</v>
      </c>
      <c r="W385" s="32" t="s">
        <v>75</v>
      </c>
      <c r="X385" s="32" t="s">
        <v>41</v>
      </c>
      <c r="Y385" s="32" t="s">
        <v>41</v>
      </c>
      <c r="Z385" s="32" t="s">
        <v>42</v>
      </c>
      <c r="AA385" s="32" t="s">
        <v>41</v>
      </c>
      <c r="AB385" s="39" t="s">
        <v>1944</v>
      </c>
      <c r="AC385" s="27"/>
      <c r="AD385" s="27"/>
      <c r="AE385" s="27"/>
      <c r="AF385" s="28" t="s">
        <v>1943</v>
      </c>
      <c r="AG385" s="28">
        <f t="shared" si="15"/>
        <v>2</v>
      </c>
      <c r="AH385" s="29" t="str">
        <f t="shared" si="16"/>
        <v>TH-120031</v>
      </c>
      <c r="AI385" s="28">
        <v>4025065000</v>
      </c>
      <c r="AJ385" s="30">
        <f>IFERROR(VLOOKUP($C385,#REF!,2,FALSE)*1000000000,0)+IFERROR(VLOOKUP($D385,#REF!,2,FALSE)*1000000,0)+IFERROR(VLOOKUP($E385,#REF!,2,FALSE)*1000,0)+IFERROR(VLOOKUP($F385,#REF!,2,FALSE),0)</f>
        <v>0</v>
      </c>
    </row>
    <row r="386" spans="1:36" s="28" customFormat="1" ht="27" customHeight="1" x14ac:dyDescent="0.15">
      <c r="A386" s="31" t="s">
        <v>32</v>
      </c>
      <c r="B386" s="32">
        <v>382</v>
      </c>
      <c r="C386" s="33" t="s">
        <v>1839</v>
      </c>
      <c r="D386" s="33" t="s">
        <v>1839</v>
      </c>
      <c r="E386" s="34" t="s">
        <v>1840</v>
      </c>
      <c r="F386" s="34"/>
      <c r="G386" s="33" t="s">
        <v>1945</v>
      </c>
      <c r="H386" s="35" t="s">
        <v>1946</v>
      </c>
      <c r="I386" s="32">
        <v>40800</v>
      </c>
      <c r="J386" s="32">
        <v>24000</v>
      </c>
      <c r="K386" s="32" t="s">
        <v>913</v>
      </c>
      <c r="L386" s="49">
        <f t="shared" si="14"/>
        <v>-0.7</v>
      </c>
      <c r="M386" s="32"/>
      <c r="N386" s="32" t="s">
        <v>47</v>
      </c>
      <c r="O386" s="32"/>
      <c r="P386" s="40" t="s">
        <v>1947</v>
      </c>
      <c r="Q386" s="32"/>
      <c r="R386" s="32"/>
      <c r="S386" s="32"/>
      <c r="T386" s="32" t="s">
        <v>40</v>
      </c>
      <c r="U386" s="32" t="s">
        <v>74</v>
      </c>
      <c r="V386" s="32" t="s">
        <v>42</v>
      </c>
      <c r="W386" s="32" t="s">
        <v>41</v>
      </c>
      <c r="X386" s="32" t="s">
        <v>42</v>
      </c>
      <c r="Y386" s="32" t="s">
        <v>42</v>
      </c>
      <c r="Z386" s="32" t="s">
        <v>42</v>
      </c>
      <c r="AA386" s="32" t="s">
        <v>42</v>
      </c>
      <c r="AB386" s="39" t="s">
        <v>1948</v>
      </c>
      <c r="AC386" s="27"/>
      <c r="AD386" s="27"/>
      <c r="AE386" s="27"/>
      <c r="AF386" s="28" t="s">
        <v>1949</v>
      </c>
      <c r="AG386" s="28">
        <f t="shared" si="15"/>
        <v>2</v>
      </c>
      <c r="AH386" s="29" t="str">
        <f t="shared" si="16"/>
        <v>TH-140011</v>
      </c>
      <c r="AI386" s="28">
        <v>4025065000</v>
      </c>
      <c r="AJ386" s="30">
        <f>IFERROR(VLOOKUP($C386,#REF!,2,FALSE)*1000000000,0)+IFERROR(VLOOKUP($D386,#REF!,2,FALSE)*1000000,0)+IFERROR(VLOOKUP($E386,#REF!,2,FALSE)*1000,0)+IFERROR(VLOOKUP($F386,#REF!,2,FALSE),0)</f>
        <v>0</v>
      </c>
    </row>
    <row r="387" spans="1:36" s="28" customFormat="1" ht="27" customHeight="1" x14ac:dyDescent="0.15">
      <c r="A387" s="31" t="s">
        <v>32</v>
      </c>
      <c r="B387" s="32">
        <v>383</v>
      </c>
      <c r="C387" s="33" t="s">
        <v>1839</v>
      </c>
      <c r="D387" s="33" t="s">
        <v>1839</v>
      </c>
      <c r="E387" s="34" t="s">
        <v>1840</v>
      </c>
      <c r="F387" s="34"/>
      <c r="G387" s="33" t="s">
        <v>1950</v>
      </c>
      <c r="H387" s="35" t="s">
        <v>1951</v>
      </c>
      <c r="I387" s="32">
        <v>60892</v>
      </c>
      <c r="J387" s="32">
        <v>77500</v>
      </c>
      <c r="K387" s="32" t="s">
        <v>1952</v>
      </c>
      <c r="L387" s="36">
        <f t="shared" si="14"/>
        <v>0.21429677419354842</v>
      </c>
      <c r="M387" s="32"/>
      <c r="N387" s="32" t="s">
        <v>47</v>
      </c>
      <c r="O387" s="32"/>
      <c r="P387" s="37" t="s">
        <v>1953</v>
      </c>
      <c r="Q387" s="32" t="s">
        <v>105</v>
      </c>
      <c r="R387" s="32"/>
      <c r="S387" s="32"/>
      <c r="T387" s="32" t="s">
        <v>40</v>
      </c>
      <c r="U387" s="32" t="s">
        <v>41</v>
      </c>
      <c r="V387" s="32" t="s">
        <v>42</v>
      </c>
      <c r="W387" s="32" t="s">
        <v>42</v>
      </c>
      <c r="X387" s="32" t="s">
        <v>41</v>
      </c>
      <c r="Y387" s="32" t="s">
        <v>41</v>
      </c>
      <c r="Z387" s="32" t="s">
        <v>41</v>
      </c>
      <c r="AA387" s="32" t="s">
        <v>41</v>
      </c>
      <c r="AB387" s="39" t="s">
        <v>1954</v>
      </c>
      <c r="AC387" s="27"/>
      <c r="AD387" s="27"/>
      <c r="AE387" s="27"/>
      <c r="AF387" s="28" t="s">
        <v>1953</v>
      </c>
      <c r="AG387" s="28">
        <f t="shared" si="15"/>
        <v>2</v>
      </c>
      <c r="AH387" s="29" t="str">
        <f t="shared" si="16"/>
        <v>KT-160121</v>
      </c>
      <c r="AI387" s="28">
        <v>4025065000</v>
      </c>
      <c r="AJ387" s="30">
        <f>IFERROR(VLOOKUP($C387,#REF!,2,FALSE)*1000000000,0)+IFERROR(VLOOKUP($D387,#REF!,2,FALSE)*1000000,0)+IFERROR(VLOOKUP($E387,#REF!,2,FALSE)*1000,0)+IFERROR(VLOOKUP($F387,#REF!,2,FALSE),0)</f>
        <v>0</v>
      </c>
    </row>
    <row r="388" spans="1:36" s="28" customFormat="1" ht="27" customHeight="1" x14ac:dyDescent="0.15">
      <c r="A388" s="31" t="s">
        <v>32</v>
      </c>
      <c r="B388" s="32">
        <v>384</v>
      </c>
      <c r="C388" s="33" t="s">
        <v>1839</v>
      </c>
      <c r="D388" s="33" t="s">
        <v>1839</v>
      </c>
      <c r="E388" s="34" t="s">
        <v>1840</v>
      </c>
      <c r="F388" s="34"/>
      <c r="G388" s="33" t="s">
        <v>1955</v>
      </c>
      <c r="H388" s="35" t="s">
        <v>1956</v>
      </c>
      <c r="I388" s="32">
        <v>5905400</v>
      </c>
      <c r="J388" s="32">
        <v>5359000</v>
      </c>
      <c r="K388" s="32" t="s">
        <v>1957</v>
      </c>
      <c r="L388" s="43">
        <f t="shared" si="14"/>
        <v>-0.1019593207688001</v>
      </c>
      <c r="M388" s="32"/>
      <c r="N388" s="32" t="s">
        <v>47</v>
      </c>
      <c r="O388" s="32"/>
      <c r="P388" s="37" t="s">
        <v>1958</v>
      </c>
      <c r="Q388" s="32" t="s">
        <v>130</v>
      </c>
      <c r="R388" s="32"/>
      <c r="S388" s="32"/>
      <c r="T388" s="32" t="s">
        <v>40</v>
      </c>
      <c r="U388" s="32" t="s">
        <v>74</v>
      </c>
      <c r="V388" s="32" t="s">
        <v>42</v>
      </c>
      <c r="W388" s="32" t="s">
        <v>41</v>
      </c>
      <c r="X388" s="32" t="s">
        <v>42</v>
      </c>
      <c r="Y388" s="32" t="s">
        <v>42</v>
      </c>
      <c r="Z388" s="32" t="s">
        <v>42</v>
      </c>
      <c r="AA388" s="32" t="s">
        <v>42</v>
      </c>
      <c r="AB388" s="39" t="s">
        <v>1959</v>
      </c>
      <c r="AC388" s="27"/>
      <c r="AD388" s="27"/>
      <c r="AE388" s="27"/>
      <c r="AF388" s="28" t="s">
        <v>1960</v>
      </c>
      <c r="AG388" s="28">
        <f t="shared" si="15"/>
        <v>2</v>
      </c>
      <c r="AH388" s="29" t="str">
        <f t="shared" si="16"/>
        <v>KT-130036</v>
      </c>
      <c r="AI388" s="28">
        <v>4025065000</v>
      </c>
      <c r="AJ388" s="30">
        <f>IFERROR(VLOOKUP($C388,#REF!,2,FALSE)*1000000000,0)+IFERROR(VLOOKUP($D388,#REF!,2,FALSE)*1000000,0)+IFERROR(VLOOKUP($E388,#REF!,2,FALSE)*1000,0)+IFERROR(VLOOKUP($F388,#REF!,2,FALSE),0)</f>
        <v>0</v>
      </c>
    </row>
    <row r="389" spans="1:36" s="28" customFormat="1" ht="27" customHeight="1" x14ac:dyDescent="0.15">
      <c r="A389" s="31" t="s">
        <v>32</v>
      </c>
      <c r="B389" s="32">
        <v>385</v>
      </c>
      <c r="C389" s="33" t="s">
        <v>1839</v>
      </c>
      <c r="D389" s="33" t="s">
        <v>1839</v>
      </c>
      <c r="E389" s="34" t="s">
        <v>1840</v>
      </c>
      <c r="F389" s="34"/>
      <c r="G389" s="33" t="s">
        <v>1961</v>
      </c>
      <c r="H389" s="35" t="s">
        <v>1962</v>
      </c>
      <c r="I389" s="32">
        <v>18250</v>
      </c>
      <c r="J389" s="32">
        <v>16058</v>
      </c>
      <c r="K389" s="32" t="s">
        <v>1963</v>
      </c>
      <c r="L389" s="36">
        <f t="shared" si="14"/>
        <v>-0.13650516876323326</v>
      </c>
      <c r="M389" s="32"/>
      <c r="N389" s="32" t="s">
        <v>47</v>
      </c>
      <c r="O389" s="32"/>
      <c r="P389" s="37" t="s">
        <v>1964</v>
      </c>
      <c r="Q389" s="32" t="s">
        <v>130</v>
      </c>
      <c r="R389" s="32"/>
      <c r="S389" s="32"/>
      <c r="T389" s="32" t="s">
        <v>40</v>
      </c>
      <c r="U389" s="32" t="s">
        <v>42</v>
      </c>
      <c r="V389" s="32" t="s">
        <v>42</v>
      </c>
      <c r="W389" s="32" t="s">
        <v>42</v>
      </c>
      <c r="X389" s="32" t="s">
        <v>42</v>
      </c>
      <c r="Y389" s="32" t="s">
        <v>42</v>
      </c>
      <c r="Z389" s="32" t="s">
        <v>42</v>
      </c>
      <c r="AA389" s="32" t="s">
        <v>42</v>
      </c>
      <c r="AB389" s="39" t="s">
        <v>1965</v>
      </c>
      <c r="AC389" s="27"/>
      <c r="AD389" s="27"/>
      <c r="AE389" s="27"/>
      <c r="AF389" s="28" t="s">
        <v>1964</v>
      </c>
      <c r="AG389" s="28">
        <f t="shared" si="15"/>
        <v>2</v>
      </c>
      <c r="AH389" s="29" t="str">
        <f t="shared" si="16"/>
        <v>HK-110001</v>
      </c>
      <c r="AI389" s="28">
        <v>4025065000</v>
      </c>
      <c r="AJ389" s="30">
        <f>IFERROR(VLOOKUP($C389,#REF!,2,FALSE)*1000000000,0)+IFERROR(VLOOKUP($D389,#REF!,2,FALSE)*1000000,0)+IFERROR(VLOOKUP($E389,#REF!,2,FALSE)*1000,0)+IFERROR(VLOOKUP($F389,#REF!,2,FALSE),0)</f>
        <v>0</v>
      </c>
    </row>
    <row r="390" spans="1:36" s="28" customFormat="1" ht="27" customHeight="1" x14ac:dyDescent="0.15">
      <c r="A390" s="31" t="s">
        <v>32</v>
      </c>
      <c r="B390" s="32">
        <v>386</v>
      </c>
      <c r="C390" s="33" t="s">
        <v>1839</v>
      </c>
      <c r="D390" s="33" t="s">
        <v>1839</v>
      </c>
      <c r="E390" s="34" t="s">
        <v>1840</v>
      </c>
      <c r="F390" s="34" t="s">
        <v>130</v>
      </c>
      <c r="G390" s="33" t="s">
        <v>1966</v>
      </c>
      <c r="H390" s="35" t="s">
        <v>1967</v>
      </c>
      <c r="I390" s="32">
        <v>8364</v>
      </c>
      <c r="J390" s="32">
        <v>28623</v>
      </c>
      <c r="K390" s="32" t="s">
        <v>1968</v>
      </c>
      <c r="L390" s="36">
        <f t="shared" si="14"/>
        <v>0.70778744366418622</v>
      </c>
      <c r="M390" s="32"/>
      <c r="N390" s="32" t="s">
        <v>47</v>
      </c>
      <c r="O390" s="32"/>
      <c r="P390" s="37" t="s">
        <v>1969</v>
      </c>
      <c r="Q390" s="32" t="s">
        <v>130</v>
      </c>
      <c r="R390" s="32" t="s">
        <v>130</v>
      </c>
      <c r="S390" s="32" t="s">
        <v>130</v>
      </c>
      <c r="T390" s="32" t="s">
        <v>158</v>
      </c>
      <c r="U390" s="32" t="s">
        <v>41</v>
      </c>
      <c r="V390" s="32" t="s">
        <v>42</v>
      </c>
      <c r="W390" s="32" t="s">
        <v>42</v>
      </c>
      <c r="X390" s="32" t="s">
        <v>42</v>
      </c>
      <c r="Y390" s="32" t="s">
        <v>42</v>
      </c>
      <c r="Z390" s="32" t="s">
        <v>41</v>
      </c>
      <c r="AA390" s="32" t="s">
        <v>42</v>
      </c>
      <c r="AB390" s="39" t="s">
        <v>1970</v>
      </c>
      <c r="AC390" s="27"/>
      <c r="AD390" s="27"/>
      <c r="AE390" s="27"/>
      <c r="AF390" s="28" t="s">
        <v>1969</v>
      </c>
      <c r="AG390" s="28">
        <f t="shared" si="15"/>
        <v>2</v>
      </c>
      <c r="AH390" s="29" t="str">
        <f t="shared" si="16"/>
        <v>KK-180050</v>
      </c>
      <c r="AI390" s="28">
        <v>4025065000</v>
      </c>
      <c r="AJ390" s="30">
        <f>IFERROR(VLOOKUP($C390,#REF!,2,FALSE)*1000000000,0)+IFERROR(VLOOKUP($D390,#REF!,2,FALSE)*1000000,0)+IFERROR(VLOOKUP($E390,#REF!,2,FALSE)*1000,0)+IFERROR(VLOOKUP($F390,#REF!,2,FALSE),0)</f>
        <v>0</v>
      </c>
    </row>
    <row r="391" spans="1:36" s="28" customFormat="1" ht="27" customHeight="1" x14ac:dyDescent="0.15">
      <c r="A391" s="31" t="s">
        <v>32</v>
      </c>
      <c r="B391" s="32">
        <v>387</v>
      </c>
      <c r="C391" s="33" t="s">
        <v>1839</v>
      </c>
      <c r="D391" s="33" t="s">
        <v>1839</v>
      </c>
      <c r="E391" s="34" t="s">
        <v>1840</v>
      </c>
      <c r="F391" s="34" t="s">
        <v>130</v>
      </c>
      <c r="G391" s="33" t="s">
        <v>1971</v>
      </c>
      <c r="H391" s="35" t="s">
        <v>1972</v>
      </c>
      <c r="I391" s="32">
        <v>680408</v>
      </c>
      <c r="J391" s="32">
        <v>720432</v>
      </c>
      <c r="K391" s="32" t="s">
        <v>378</v>
      </c>
      <c r="L391" s="36">
        <f t="shared" si="14"/>
        <v>5.555555555555558E-2</v>
      </c>
      <c r="M391" s="32"/>
      <c r="N391" s="32" t="s">
        <v>47</v>
      </c>
      <c r="O391" s="32"/>
      <c r="P391" s="37" t="s">
        <v>1973</v>
      </c>
      <c r="Q391" s="32" t="s">
        <v>105</v>
      </c>
      <c r="R391" s="32" t="s">
        <v>130</v>
      </c>
      <c r="S391" s="32" t="s">
        <v>130</v>
      </c>
      <c r="T391" s="32" t="s">
        <v>158</v>
      </c>
      <c r="U391" s="32" t="s">
        <v>41</v>
      </c>
      <c r="V391" s="32" t="s">
        <v>41</v>
      </c>
      <c r="W391" s="32" t="s">
        <v>41</v>
      </c>
      <c r="X391" s="32" t="s">
        <v>42</v>
      </c>
      <c r="Y391" s="32" t="s">
        <v>41</v>
      </c>
      <c r="Z391" s="32" t="s">
        <v>509</v>
      </c>
      <c r="AA391" s="32" t="s">
        <v>41</v>
      </c>
      <c r="AB391" s="39" t="s">
        <v>1974</v>
      </c>
      <c r="AC391" s="27"/>
      <c r="AD391" s="27"/>
      <c r="AE391" s="27"/>
      <c r="AF391" s="28" t="s">
        <v>1973</v>
      </c>
      <c r="AG391" s="28">
        <f t="shared" si="15"/>
        <v>2</v>
      </c>
      <c r="AH391" s="29" t="str">
        <f t="shared" si="16"/>
        <v>KT-180115</v>
      </c>
      <c r="AI391" s="28">
        <v>4025065000</v>
      </c>
      <c r="AJ391" s="30">
        <f>IFERROR(VLOOKUP($C391,#REF!,2,FALSE)*1000000000,0)+IFERROR(VLOOKUP($D391,#REF!,2,FALSE)*1000000,0)+IFERROR(VLOOKUP($E391,#REF!,2,FALSE)*1000,0)+IFERROR(VLOOKUP($F391,#REF!,2,FALSE),0)</f>
        <v>0</v>
      </c>
    </row>
    <row r="392" spans="1:36" s="28" customFormat="1" ht="27" customHeight="1" x14ac:dyDescent="0.15">
      <c r="A392" s="31" t="s">
        <v>32</v>
      </c>
      <c r="B392" s="32">
        <v>388</v>
      </c>
      <c r="C392" s="33" t="s">
        <v>1839</v>
      </c>
      <c r="D392" s="33" t="s">
        <v>1839</v>
      </c>
      <c r="E392" s="34" t="s">
        <v>1840</v>
      </c>
      <c r="F392" s="34" t="s">
        <v>130</v>
      </c>
      <c r="G392" s="33" t="s">
        <v>1975</v>
      </c>
      <c r="H392" s="35" t="s">
        <v>1976</v>
      </c>
      <c r="I392" s="32">
        <v>24535</v>
      </c>
      <c r="J392" s="32">
        <v>94785</v>
      </c>
      <c r="K392" s="32" t="s">
        <v>1977</v>
      </c>
      <c r="L392" s="36">
        <f t="shared" si="14"/>
        <v>0.74115102600622462</v>
      </c>
      <c r="M392" s="32"/>
      <c r="N392" s="32" t="s">
        <v>47</v>
      </c>
      <c r="O392" s="32"/>
      <c r="P392" s="37" t="s">
        <v>1978</v>
      </c>
      <c r="Q392" s="32" t="s">
        <v>105</v>
      </c>
      <c r="R392" s="32" t="s">
        <v>130</v>
      </c>
      <c r="S392" s="32" t="s">
        <v>130</v>
      </c>
      <c r="T392" s="32" t="s">
        <v>158</v>
      </c>
      <c r="U392" s="32" t="s">
        <v>41</v>
      </c>
      <c r="V392" s="32" t="s">
        <v>42</v>
      </c>
      <c r="W392" s="32" t="s">
        <v>41</v>
      </c>
      <c r="X392" s="32" t="s">
        <v>42</v>
      </c>
      <c r="Y392" s="32" t="s">
        <v>41</v>
      </c>
      <c r="Z392" s="32" t="s">
        <v>41</v>
      </c>
      <c r="AA392" s="32" t="s">
        <v>41</v>
      </c>
      <c r="AB392" s="39" t="s">
        <v>1979</v>
      </c>
      <c r="AC392" s="27"/>
      <c r="AD392" s="27"/>
      <c r="AE392" s="27"/>
      <c r="AF392" s="28" t="s">
        <v>1978</v>
      </c>
      <c r="AG392" s="28">
        <f t="shared" si="15"/>
        <v>2</v>
      </c>
      <c r="AH392" s="29" t="str">
        <f t="shared" si="16"/>
        <v>CB-180006</v>
      </c>
      <c r="AI392" s="28">
        <v>4025065000</v>
      </c>
      <c r="AJ392" s="30">
        <f>IFERROR(VLOOKUP($C392,#REF!,2,FALSE)*1000000000,0)+IFERROR(VLOOKUP($D392,#REF!,2,FALSE)*1000000,0)+IFERROR(VLOOKUP($E392,#REF!,2,FALSE)*1000,0)+IFERROR(VLOOKUP($F392,#REF!,2,FALSE),0)</f>
        <v>0</v>
      </c>
    </row>
    <row r="393" spans="1:36" s="28" customFormat="1" ht="27" customHeight="1" x14ac:dyDescent="0.15">
      <c r="A393" s="31" t="s">
        <v>32</v>
      </c>
      <c r="B393" s="32">
        <v>389</v>
      </c>
      <c r="C393" s="33" t="s">
        <v>1839</v>
      </c>
      <c r="D393" s="33" t="s">
        <v>1839</v>
      </c>
      <c r="E393" s="33" t="s">
        <v>1840</v>
      </c>
      <c r="F393" s="33" t="s">
        <v>130</v>
      </c>
      <c r="G393" s="33" t="s">
        <v>1980</v>
      </c>
      <c r="H393" s="33" t="s">
        <v>1981</v>
      </c>
      <c r="I393" s="32">
        <v>44320</v>
      </c>
      <c r="J393" s="32">
        <v>57054.32</v>
      </c>
      <c r="K393" s="32" t="s">
        <v>1197</v>
      </c>
      <c r="L393" s="36">
        <f t="shared" si="14"/>
        <v>0.22319642053397537</v>
      </c>
      <c r="M393" s="32"/>
      <c r="N393" s="32" t="s">
        <v>47</v>
      </c>
      <c r="O393" s="32"/>
      <c r="P393" s="40" t="s">
        <v>1982</v>
      </c>
      <c r="Q393" s="32" t="s">
        <v>130</v>
      </c>
      <c r="R393" s="32"/>
      <c r="S393" s="32" t="s">
        <v>130</v>
      </c>
      <c r="T393" s="32" t="s">
        <v>158</v>
      </c>
      <c r="U393" s="42" t="s">
        <v>509</v>
      </c>
      <c r="V393" s="42" t="s">
        <v>509</v>
      </c>
      <c r="W393" s="42" t="s">
        <v>509</v>
      </c>
      <c r="X393" s="42" t="s">
        <v>509</v>
      </c>
      <c r="Y393" s="42" t="s">
        <v>509</v>
      </c>
      <c r="Z393" s="42" t="s">
        <v>509</v>
      </c>
      <c r="AA393" s="42" t="s">
        <v>509</v>
      </c>
      <c r="AB393" s="45" t="s">
        <v>1983</v>
      </c>
      <c r="AC393" s="27"/>
      <c r="AD393" s="27"/>
      <c r="AE393" s="27"/>
      <c r="AF393" s="28" t="s">
        <v>1984</v>
      </c>
      <c r="AG393" s="28">
        <f t="shared" si="15"/>
        <v>2</v>
      </c>
      <c r="AH393" s="29" t="str">
        <f t="shared" si="16"/>
        <v>KK-150005</v>
      </c>
      <c r="AI393" s="28">
        <v>4025065000</v>
      </c>
      <c r="AJ393" s="30">
        <f>IFERROR(VLOOKUP($C393,#REF!,2,FALSE)*1000000000,0)+IFERROR(VLOOKUP($D393,#REF!,2,FALSE)*1000000,0)+IFERROR(VLOOKUP($E393,#REF!,2,FALSE)*1000,0)+IFERROR(VLOOKUP($F393,#REF!,2,FALSE),0)</f>
        <v>0</v>
      </c>
    </row>
    <row r="394" spans="1:36" s="28" customFormat="1" ht="27" customHeight="1" x14ac:dyDescent="0.15">
      <c r="A394" s="31" t="s">
        <v>32</v>
      </c>
      <c r="B394" s="32">
        <v>390</v>
      </c>
      <c r="C394" s="33" t="s">
        <v>1839</v>
      </c>
      <c r="D394" s="33" t="s">
        <v>1839</v>
      </c>
      <c r="E394" s="33" t="s">
        <v>1840</v>
      </c>
      <c r="F394" s="33"/>
      <c r="G394" s="33" t="s">
        <v>1985</v>
      </c>
      <c r="H394" s="33" t="s">
        <v>1986</v>
      </c>
      <c r="I394" s="32">
        <v>28048</v>
      </c>
      <c r="J394" s="32">
        <v>52419.22</v>
      </c>
      <c r="K394" s="32" t="s">
        <v>1987</v>
      </c>
      <c r="L394" s="36">
        <f t="shared" si="14"/>
        <v>0.46492908517143139</v>
      </c>
      <c r="M394" s="32"/>
      <c r="N394" s="32" t="s">
        <v>47</v>
      </c>
      <c r="O394" s="32"/>
      <c r="P394" s="37" t="s">
        <v>1988</v>
      </c>
      <c r="Q394" s="32" t="s">
        <v>105</v>
      </c>
      <c r="R394" s="32"/>
      <c r="S394" s="32"/>
      <c r="T394" s="32" t="s">
        <v>158</v>
      </c>
      <c r="U394" s="42" t="s">
        <v>176</v>
      </c>
      <c r="V394" s="42" t="s">
        <v>176</v>
      </c>
      <c r="W394" s="42" t="s">
        <v>175</v>
      </c>
      <c r="X394" s="42" t="s">
        <v>176</v>
      </c>
      <c r="Y394" s="42" t="s">
        <v>176</v>
      </c>
      <c r="Z394" s="42" t="s">
        <v>175</v>
      </c>
      <c r="AA394" s="42" t="s">
        <v>176</v>
      </c>
      <c r="AB394" s="45" t="s">
        <v>1989</v>
      </c>
      <c r="AC394" s="27"/>
      <c r="AD394" s="27"/>
      <c r="AE394" s="27"/>
      <c r="AF394" s="28" t="s">
        <v>1988</v>
      </c>
      <c r="AG394" s="28">
        <f t="shared" si="15"/>
        <v>2</v>
      </c>
      <c r="AH394" s="29" t="str">
        <f t="shared" si="16"/>
        <v>KT-190124</v>
      </c>
      <c r="AJ394" s="30">
        <f>IFERROR(VLOOKUP($C394,#REF!,2,FALSE)*1000000000,0)+IFERROR(VLOOKUP($D394,#REF!,2,FALSE)*1000000,0)+IFERROR(VLOOKUP($E394,#REF!,2,FALSE)*1000,0)+IFERROR(VLOOKUP($F394,#REF!,2,FALSE),0)</f>
        <v>0</v>
      </c>
    </row>
    <row r="395" spans="1:36" s="28" customFormat="1" ht="27" customHeight="1" x14ac:dyDescent="0.15">
      <c r="A395" s="31" t="s">
        <v>32</v>
      </c>
      <c r="B395" s="32">
        <v>391</v>
      </c>
      <c r="C395" s="33" t="s">
        <v>1839</v>
      </c>
      <c r="D395" s="33" t="s">
        <v>1839</v>
      </c>
      <c r="E395" s="33" t="s">
        <v>1840</v>
      </c>
      <c r="F395" s="33"/>
      <c r="G395" s="33" t="s">
        <v>1990</v>
      </c>
      <c r="H395" s="33" t="s">
        <v>1991</v>
      </c>
      <c r="I395" s="32">
        <v>169720</v>
      </c>
      <c r="J395" s="32">
        <v>319720</v>
      </c>
      <c r="K395" s="32" t="s">
        <v>1992</v>
      </c>
      <c r="L395" s="36">
        <f t="shared" si="14"/>
        <v>0.46916051545101967</v>
      </c>
      <c r="M395" s="32"/>
      <c r="N395" s="32" t="s">
        <v>47</v>
      </c>
      <c r="O395" s="32"/>
      <c r="P395" s="37" t="s">
        <v>1993</v>
      </c>
      <c r="Q395" s="32" t="s">
        <v>105</v>
      </c>
      <c r="R395" s="32"/>
      <c r="S395" s="32"/>
      <c r="T395" s="32" t="s">
        <v>158</v>
      </c>
      <c r="U395" s="42" t="s">
        <v>176</v>
      </c>
      <c r="V395" s="42" t="s">
        <v>176</v>
      </c>
      <c r="W395" s="42" t="s">
        <v>229</v>
      </c>
      <c r="X395" s="42" t="s">
        <v>176</v>
      </c>
      <c r="Y395" s="42" t="s">
        <v>176</v>
      </c>
      <c r="Z395" s="42" t="s">
        <v>176</v>
      </c>
      <c r="AA395" s="42" t="s">
        <v>176</v>
      </c>
      <c r="AB395" s="45" t="s">
        <v>1994</v>
      </c>
      <c r="AC395" s="27"/>
      <c r="AD395" s="27"/>
      <c r="AE395" s="27"/>
      <c r="AF395" s="28" t="s">
        <v>1993</v>
      </c>
      <c r="AG395" s="28">
        <f t="shared" si="15"/>
        <v>2</v>
      </c>
      <c r="AH395" s="29" t="str">
        <f t="shared" si="16"/>
        <v>KT-180117</v>
      </c>
      <c r="AJ395" s="30">
        <f>IFERROR(VLOOKUP($C395,#REF!,2,FALSE)*1000000000,0)+IFERROR(VLOOKUP($D395,#REF!,2,FALSE)*1000000,0)+IFERROR(VLOOKUP($E395,#REF!,2,FALSE)*1000,0)+IFERROR(VLOOKUP($F395,#REF!,2,FALSE),0)</f>
        <v>0</v>
      </c>
    </row>
    <row r="396" spans="1:36" s="28" customFormat="1" ht="27" customHeight="1" x14ac:dyDescent="0.15">
      <c r="A396" s="31" t="s">
        <v>32</v>
      </c>
      <c r="B396" s="32">
        <v>392</v>
      </c>
      <c r="C396" s="33" t="s">
        <v>1839</v>
      </c>
      <c r="D396" s="33" t="s">
        <v>1839</v>
      </c>
      <c r="E396" s="33" t="s">
        <v>1840</v>
      </c>
      <c r="F396" s="33"/>
      <c r="G396" s="46" t="s">
        <v>1995</v>
      </c>
      <c r="H396" s="46" t="s">
        <v>1996</v>
      </c>
      <c r="I396" s="47">
        <v>1927670</v>
      </c>
      <c r="J396" s="47">
        <v>1923000</v>
      </c>
      <c r="K396" s="32" t="s">
        <v>37</v>
      </c>
      <c r="L396" s="36">
        <f t="shared" si="14"/>
        <v>-2.428497139885577E-3</v>
      </c>
      <c r="M396" s="32"/>
      <c r="N396" s="32" t="s">
        <v>47</v>
      </c>
      <c r="O396" s="32"/>
      <c r="P396" s="40" t="s">
        <v>1997</v>
      </c>
      <c r="Q396" s="32"/>
      <c r="R396" s="32"/>
      <c r="S396" s="32"/>
      <c r="T396" s="42" t="s">
        <v>40</v>
      </c>
      <c r="U396" s="42" t="s">
        <v>175</v>
      </c>
      <c r="V396" s="42" t="s">
        <v>175</v>
      </c>
      <c r="W396" s="42" t="s">
        <v>176</v>
      </c>
      <c r="X396" s="42" t="s">
        <v>176</v>
      </c>
      <c r="Y396" s="42" t="s">
        <v>176</v>
      </c>
      <c r="Z396" s="42" t="s">
        <v>175</v>
      </c>
      <c r="AA396" s="42" t="s">
        <v>175</v>
      </c>
      <c r="AB396" s="45" t="s">
        <v>1998</v>
      </c>
      <c r="AC396" s="27"/>
      <c r="AD396" s="27"/>
      <c r="AE396" s="27"/>
      <c r="AF396" s="28" t="s">
        <v>1997</v>
      </c>
      <c r="AG396" s="28">
        <f t="shared" si="15"/>
        <v>2</v>
      </c>
      <c r="AH396" s="29" t="str">
        <f t="shared" si="16"/>
        <v>QS-190047</v>
      </c>
      <c r="AJ396" s="30">
        <f>IFERROR(VLOOKUP($C396,#REF!,2,FALSE)*1000000000,0)+IFERROR(VLOOKUP($D396,#REF!,2,FALSE)*1000000,0)+IFERROR(VLOOKUP($E396,#REF!,2,FALSE)*1000,0)+IFERROR(VLOOKUP($F396,#REF!,2,FALSE),0)</f>
        <v>0</v>
      </c>
    </row>
    <row r="397" spans="1:36" s="28" customFormat="1" ht="27" customHeight="1" x14ac:dyDescent="0.15">
      <c r="A397" s="31" t="s">
        <v>32</v>
      </c>
      <c r="B397" s="32">
        <v>393</v>
      </c>
      <c r="C397" s="33" t="s">
        <v>1839</v>
      </c>
      <c r="D397" s="33" t="s">
        <v>1839</v>
      </c>
      <c r="E397" s="33" t="s">
        <v>1840</v>
      </c>
      <c r="F397" s="33"/>
      <c r="G397" s="46" t="s">
        <v>1999</v>
      </c>
      <c r="H397" s="46" t="s">
        <v>2000</v>
      </c>
      <c r="I397" s="47">
        <v>1296000</v>
      </c>
      <c r="J397" s="47">
        <v>990100</v>
      </c>
      <c r="K397" s="42" t="s">
        <v>2001</v>
      </c>
      <c r="L397" s="43">
        <f t="shared" si="14"/>
        <v>-0.30895869104130891</v>
      </c>
      <c r="M397" s="32"/>
      <c r="N397" s="32"/>
      <c r="O397" s="32" t="s">
        <v>47</v>
      </c>
      <c r="P397" s="40" t="s">
        <v>2002</v>
      </c>
      <c r="Q397" s="32"/>
      <c r="R397" s="32"/>
      <c r="S397" s="32"/>
      <c r="T397" s="42" t="s">
        <v>40</v>
      </c>
      <c r="U397" s="42" t="s">
        <v>174</v>
      </c>
      <c r="V397" s="42" t="s">
        <v>175</v>
      </c>
      <c r="W397" s="42" t="s">
        <v>176</v>
      </c>
      <c r="X397" s="42" t="s">
        <v>176</v>
      </c>
      <c r="Y397" s="42" t="s">
        <v>176</v>
      </c>
      <c r="Z397" s="42" t="s">
        <v>175</v>
      </c>
      <c r="AA397" s="42" t="s">
        <v>175</v>
      </c>
      <c r="AB397" s="45" t="s">
        <v>2003</v>
      </c>
      <c r="AC397" s="27"/>
      <c r="AD397" s="27"/>
      <c r="AE397" s="27"/>
      <c r="AF397" s="28" t="s">
        <v>2002</v>
      </c>
      <c r="AG397" s="28">
        <f t="shared" si="15"/>
        <v>2</v>
      </c>
      <c r="AH397" s="29" t="str">
        <f t="shared" si="16"/>
        <v>KT-160096</v>
      </c>
      <c r="AJ397" s="30">
        <f>IFERROR(VLOOKUP($C397,#REF!,2,FALSE)*1000000000,0)+IFERROR(VLOOKUP($D397,#REF!,2,FALSE)*1000000,0)+IFERROR(VLOOKUP($E397,#REF!,2,FALSE)*1000,0)+IFERROR(VLOOKUP($F397,#REF!,2,FALSE),0)</f>
        <v>0</v>
      </c>
    </row>
    <row r="398" spans="1:36" s="28" customFormat="1" ht="27" customHeight="1" x14ac:dyDescent="0.15">
      <c r="A398" s="31" t="s">
        <v>32</v>
      </c>
      <c r="B398" s="32">
        <v>394</v>
      </c>
      <c r="C398" s="33" t="s">
        <v>1839</v>
      </c>
      <c r="D398" s="33" t="s">
        <v>1839</v>
      </c>
      <c r="E398" s="33" t="s">
        <v>1840</v>
      </c>
      <c r="F398" s="33"/>
      <c r="G398" s="46" t="s">
        <v>2004</v>
      </c>
      <c r="H398" s="46" t="s">
        <v>2005</v>
      </c>
      <c r="I398" s="47">
        <v>18935</v>
      </c>
      <c r="J398" s="47">
        <v>50035</v>
      </c>
      <c r="K398" s="42" t="s">
        <v>2006</v>
      </c>
      <c r="L398" s="36">
        <f t="shared" si="14"/>
        <v>0.62156490456680324</v>
      </c>
      <c r="M398" s="32"/>
      <c r="N398" s="32"/>
      <c r="O398" s="32" t="s">
        <v>47</v>
      </c>
      <c r="P398" s="40" t="s">
        <v>2007</v>
      </c>
      <c r="Q398" s="32" t="s">
        <v>105</v>
      </c>
      <c r="R398" s="32"/>
      <c r="S398" s="32"/>
      <c r="T398" s="42" t="s">
        <v>40</v>
      </c>
      <c r="U398" s="42" t="s">
        <v>176</v>
      </c>
      <c r="V398" s="42" t="s">
        <v>176</v>
      </c>
      <c r="W398" s="42" t="s">
        <v>509</v>
      </c>
      <c r="X398" s="42" t="s">
        <v>175</v>
      </c>
      <c r="Y398" s="42" t="s">
        <v>176</v>
      </c>
      <c r="Z398" s="42" t="s">
        <v>176</v>
      </c>
      <c r="AA398" s="42" t="s">
        <v>176</v>
      </c>
      <c r="AB398" s="45" t="s">
        <v>2008</v>
      </c>
      <c r="AC398" s="27"/>
      <c r="AD398" s="27"/>
      <c r="AE398" s="27"/>
      <c r="AF398" s="28" t="s">
        <v>2007</v>
      </c>
      <c r="AG398" s="28">
        <f t="shared" si="15"/>
        <v>2</v>
      </c>
      <c r="AH398" s="29" t="str">
        <f t="shared" si="16"/>
        <v>CB-180033</v>
      </c>
      <c r="AJ398" s="30">
        <f>IFERROR(VLOOKUP($C398,#REF!,2,FALSE)*1000000000,0)+IFERROR(VLOOKUP($D398,#REF!,2,FALSE)*1000000,0)+IFERROR(VLOOKUP($E398,#REF!,2,FALSE)*1000,0)+IFERROR(VLOOKUP($F398,#REF!,2,FALSE),0)</f>
        <v>0</v>
      </c>
    </row>
    <row r="399" spans="1:36" s="28" customFormat="1" ht="27" customHeight="1" x14ac:dyDescent="0.15">
      <c r="A399" s="31" t="s">
        <v>32</v>
      </c>
      <c r="B399" s="32">
        <v>395</v>
      </c>
      <c r="C399" s="33" t="s">
        <v>1839</v>
      </c>
      <c r="D399" s="33" t="s">
        <v>1839</v>
      </c>
      <c r="E399" s="33" t="s">
        <v>1840</v>
      </c>
      <c r="F399" s="33"/>
      <c r="G399" s="46" t="s">
        <v>2009</v>
      </c>
      <c r="H399" s="46" t="s">
        <v>2010</v>
      </c>
      <c r="I399" s="47">
        <v>1580800</v>
      </c>
      <c r="J399" s="47">
        <v>1589880</v>
      </c>
      <c r="K399" s="32" t="s">
        <v>37</v>
      </c>
      <c r="L399" s="36">
        <f t="shared" si="14"/>
        <v>5.7111228520391188E-3</v>
      </c>
      <c r="M399" s="32"/>
      <c r="N399" s="32" t="s">
        <v>47</v>
      </c>
      <c r="O399" s="32"/>
      <c r="P399" s="40" t="s">
        <v>2011</v>
      </c>
      <c r="Q399" s="32"/>
      <c r="R399" s="32"/>
      <c r="S399" s="32"/>
      <c r="T399" s="42" t="s">
        <v>40</v>
      </c>
      <c r="U399" s="42" t="s">
        <v>176</v>
      </c>
      <c r="V399" s="42" t="s">
        <v>176</v>
      </c>
      <c r="W399" s="42" t="s">
        <v>176</v>
      </c>
      <c r="X399" s="42" t="s">
        <v>175</v>
      </c>
      <c r="Y399" s="42" t="s">
        <v>176</v>
      </c>
      <c r="Z399" s="42" t="s">
        <v>509</v>
      </c>
      <c r="AA399" s="42" t="s">
        <v>176</v>
      </c>
      <c r="AB399" s="45" t="s">
        <v>2012</v>
      </c>
      <c r="AC399" s="27"/>
      <c r="AD399" s="27"/>
      <c r="AE399" s="27"/>
      <c r="AF399" s="28" t="s">
        <v>2011</v>
      </c>
      <c r="AG399" s="28">
        <f t="shared" si="15"/>
        <v>2</v>
      </c>
      <c r="AH399" s="29" t="str">
        <f t="shared" si="16"/>
        <v>QS-180037</v>
      </c>
      <c r="AJ399" s="30">
        <f>IFERROR(VLOOKUP($C399,#REF!,2,FALSE)*1000000000,0)+IFERROR(VLOOKUP($D399,#REF!,2,FALSE)*1000000,0)+IFERROR(VLOOKUP($E399,#REF!,2,FALSE)*1000,0)+IFERROR(VLOOKUP($F399,#REF!,2,FALSE),0)</f>
        <v>0</v>
      </c>
    </row>
    <row r="400" spans="1:36" s="28" customFormat="1" ht="27" customHeight="1" x14ac:dyDescent="0.15">
      <c r="A400" s="31" t="s">
        <v>32</v>
      </c>
      <c r="B400" s="32">
        <v>396</v>
      </c>
      <c r="C400" s="33" t="s">
        <v>1839</v>
      </c>
      <c r="D400" s="33" t="s">
        <v>1839</v>
      </c>
      <c r="E400" s="46" t="s">
        <v>2013</v>
      </c>
      <c r="F400" s="33"/>
      <c r="G400" s="33" t="s">
        <v>2014</v>
      </c>
      <c r="H400" s="33" t="s">
        <v>2015</v>
      </c>
      <c r="I400" s="32">
        <v>8330000</v>
      </c>
      <c r="J400" s="32">
        <v>16000000</v>
      </c>
      <c r="K400" s="32" t="s">
        <v>704</v>
      </c>
      <c r="L400" s="36">
        <f t="shared" si="14"/>
        <v>0.479375</v>
      </c>
      <c r="M400" s="32"/>
      <c r="N400" s="32" t="s">
        <v>47</v>
      </c>
      <c r="O400" s="32"/>
      <c r="P400" s="37" t="s">
        <v>2016</v>
      </c>
      <c r="Q400" s="32"/>
      <c r="R400" s="32"/>
      <c r="S400" s="32"/>
      <c r="T400" s="42" t="s">
        <v>40</v>
      </c>
      <c r="U400" s="32" t="s">
        <v>41</v>
      </c>
      <c r="V400" s="32" t="s">
        <v>42</v>
      </c>
      <c r="W400" s="32" t="s">
        <v>41</v>
      </c>
      <c r="X400" s="32" t="s">
        <v>42</v>
      </c>
      <c r="Y400" s="32" t="s">
        <v>42</v>
      </c>
      <c r="Z400" s="32" t="s">
        <v>42</v>
      </c>
      <c r="AA400" s="32" t="s">
        <v>42</v>
      </c>
      <c r="AB400" s="45" t="s">
        <v>2017</v>
      </c>
      <c r="AC400" s="27"/>
      <c r="AD400" s="27"/>
      <c r="AE400" s="27"/>
      <c r="AF400" s="28" t="s">
        <v>2016</v>
      </c>
      <c r="AG400" s="28">
        <f t="shared" si="15"/>
        <v>2</v>
      </c>
      <c r="AH400" s="29" t="str">
        <f t="shared" si="16"/>
        <v>CB-090003</v>
      </c>
      <c r="AI400" s="28">
        <v>4025066000</v>
      </c>
      <c r="AJ400" s="30">
        <f>IFERROR(VLOOKUP($C400,#REF!,2,FALSE)*1000000000,0)+IFERROR(VLOOKUP($D400,#REF!,2,FALSE)*1000000,0)+IFERROR(VLOOKUP($E400,#REF!,2,FALSE)*1000,0)+IFERROR(VLOOKUP($F400,#REF!,2,FALSE),0)</f>
        <v>0</v>
      </c>
    </row>
    <row r="401" spans="1:36" s="28" customFormat="1" ht="27" customHeight="1" x14ac:dyDescent="0.15">
      <c r="A401" s="31" t="s">
        <v>32</v>
      </c>
      <c r="B401" s="32">
        <v>397</v>
      </c>
      <c r="C401" s="33" t="s">
        <v>1839</v>
      </c>
      <c r="D401" s="33" t="s">
        <v>1839</v>
      </c>
      <c r="E401" s="34" t="s">
        <v>2018</v>
      </c>
      <c r="F401" s="34"/>
      <c r="G401" s="33" t="s">
        <v>2019</v>
      </c>
      <c r="H401" s="35" t="s">
        <v>2020</v>
      </c>
      <c r="I401" s="32">
        <v>720000</v>
      </c>
      <c r="J401" s="32">
        <v>189000</v>
      </c>
      <c r="K401" s="32" t="s">
        <v>1938</v>
      </c>
      <c r="L401" s="36">
        <f t="shared" si="14"/>
        <v>-2.8095238095238093</v>
      </c>
      <c r="M401" s="32"/>
      <c r="N401" s="32" t="s">
        <v>47</v>
      </c>
      <c r="O401" s="32"/>
      <c r="P401" s="37" t="s">
        <v>2021</v>
      </c>
      <c r="Q401" s="38"/>
      <c r="R401" s="32"/>
      <c r="S401" s="32"/>
      <c r="T401" s="32" t="s">
        <v>40</v>
      </c>
      <c r="U401" s="32" t="s">
        <v>74</v>
      </c>
      <c r="V401" s="32" t="s">
        <v>42</v>
      </c>
      <c r="W401" s="32" t="s">
        <v>41</v>
      </c>
      <c r="X401" s="32" t="s">
        <v>42</v>
      </c>
      <c r="Y401" s="32" t="s">
        <v>42</v>
      </c>
      <c r="Z401" s="32" t="s">
        <v>42</v>
      </c>
      <c r="AA401" s="32" t="s">
        <v>42</v>
      </c>
      <c r="AB401" s="39" t="s">
        <v>2022</v>
      </c>
      <c r="AC401" s="27"/>
      <c r="AD401" s="27"/>
      <c r="AE401" s="27"/>
      <c r="AF401" s="28" t="s">
        <v>2021</v>
      </c>
      <c r="AG401" s="28">
        <f t="shared" si="15"/>
        <v>2</v>
      </c>
      <c r="AH401" s="29" t="str">
        <f t="shared" si="16"/>
        <v>CB-100033</v>
      </c>
      <c r="AI401" s="28">
        <v>4025066000</v>
      </c>
      <c r="AJ401" s="30">
        <f>IFERROR(VLOOKUP($C401,#REF!,2,FALSE)*1000000000,0)+IFERROR(VLOOKUP($D401,#REF!,2,FALSE)*1000000,0)+IFERROR(VLOOKUP($E401,#REF!,2,FALSE)*1000,0)+IFERROR(VLOOKUP($F401,#REF!,2,FALSE),0)</f>
        <v>0</v>
      </c>
    </row>
    <row r="402" spans="1:36" s="28" customFormat="1" ht="27" customHeight="1" x14ac:dyDescent="0.15">
      <c r="A402" s="31" t="s">
        <v>32</v>
      </c>
      <c r="B402" s="32">
        <v>398</v>
      </c>
      <c r="C402" s="33" t="s">
        <v>1839</v>
      </c>
      <c r="D402" s="33" t="s">
        <v>1839</v>
      </c>
      <c r="E402" s="34" t="s">
        <v>2018</v>
      </c>
      <c r="F402" s="34"/>
      <c r="G402" s="33" t="s">
        <v>2023</v>
      </c>
      <c r="H402" s="35" t="s">
        <v>2024</v>
      </c>
      <c r="I402" s="32">
        <v>135735.84</v>
      </c>
      <c r="J402" s="32">
        <v>170985.36</v>
      </c>
      <c r="K402" s="32" t="s">
        <v>1851</v>
      </c>
      <c r="L402" s="36">
        <f t="shared" si="14"/>
        <v>0.20615519363763068</v>
      </c>
      <c r="M402" s="32"/>
      <c r="N402" s="32" t="s">
        <v>47</v>
      </c>
      <c r="O402" s="32"/>
      <c r="P402" s="37" t="s">
        <v>2025</v>
      </c>
      <c r="Q402" s="32"/>
      <c r="R402" s="32"/>
      <c r="S402" s="32"/>
      <c r="T402" s="32" t="s">
        <v>40</v>
      </c>
      <c r="U402" s="32" t="s">
        <v>41</v>
      </c>
      <c r="V402" s="32" t="s">
        <v>42</v>
      </c>
      <c r="W402" s="32" t="s">
        <v>41</v>
      </c>
      <c r="X402" s="32" t="s">
        <v>42</v>
      </c>
      <c r="Y402" s="32" t="s">
        <v>42</v>
      </c>
      <c r="Z402" s="32" t="s">
        <v>42</v>
      </c>
      <c r="AA402" s="32" t="s">
        <v>42</v>
      </c>
      <c r="AB402" s="39" t="s">
        <v>2026</v>
      </c>
      <c r="AC402" s="27"/>
      <c r="AD402" s="27"/>
      <c r="AE402" s="27"/>
      <c r="AF402" s="28" t="s">
        <v>2025</v>
      </c>
      <c r="AG402" s="28">
        <f t="shared" si="15"/>
        <v>2</v>
      </c>
      <c r="AH402" s="29" t="str">
        <f t="shared" si="16"/>
        <v>CB-110014</v>
      </c>
      <c r="AI402" s="28">
        <v>4025066000</v>
      </c>
      <c r="AJ402" s="30">
        <f>IFERROR(VLOOKUP($C402,#REF!,2,FALSE)*1000000000,0)+IFERROR(VLOOKUP($D402,#REF!,2,FALSE)*1000000,0)+IFERROR(VLOOKUP($E402,#REF!,2,FALSE)*1000,0)+IFERROR(VLOOKUP($F402,#REF!,2,FALSE),0)</f>
        <v>0</v>
      </c>
    </row>
    <row r="403" spans="1:36" s="28" customFormat="1" ht="27" customHeight="1" x14ac:dyDescent="0.15">
      <c r="A403" s="31" t="s">
        <v>32</v>
      </c>
      <c r="B403" s="32">
        <v>399</v>
      </c>
      <c r="C403" s="33" t="s">
        <v>1839</v>
      </c>
      <c r="D403" s="33" t="s">
        <v>1839</v>
      </c>
      <c r="E403" s="34" t="s">
        <v>2018</v>
      </c>
      <c r="F403" s="34"/>
      <c r="G403" s="33" t="s">
        <v>2027</v>
      </c>
      <c r="H403" s="35" t="s">
        <v>2028</v>
      </c>
      <c r="I403" s="32">
        <v>101556</v>
      </c>
      <c r="J403" s="32">
        <v>160534.39999999999</v>
      </c>
      <c r="K403" s="32" t="s">
        <v>37</v>
      </c>
      <c r="L403" s="36">
        <f t="shared" si="14"/>
        <v>0.36738792433272871</v>
      </c>
      <c r="M403" s="32"/>
      <c r="N403" s="32" t="s">
        <v>47</v>
      </c>
      <c r="O403" s="32"/>
      <c r="P403" s="37" t="s">
        <v>2029</v>
      </c>
      <c r="Q403" s="32" t="s">
        <v>105</v>
      </c>
      <c r="R403" s="32"/>
      <c r="S403" s="32"/>
      <c r="T403" s="32" t="s">
        <v>40</v>
      </c>
      <c r="U403" s="32" t="s">
        <v>41</v>
      </c>
      <c r="V403" s="32" t="s">
        <v>41</v>
      </c>
      <c r="W403" s="32" t="s">
        <v>41</v>
      </c>
      <c r="X403" s="32" t="s">
        <v>41</v>
      </c>
      <c r="Y403" s="32" t="s">
        <v>42</v>
      </c>
      <c r="Z403" s="32" t="s">
        <v>41</v>
      </c>
      <c r="AA403" s="32" t="s">
        <v>41</v>
      </c>
      <c r="AB403" s="39" t="s">
        <v>2030</v>
      </c>
      <c r="AC403" s="27"/>
      <c r="AD403" s="27"/>
      <c r="AE403" s="27"/>
      <c r="AF403" s="28" t="s">
        <v>2029</v>
      </c>
      <c r="AG403" s="28">
        <f t="shared" si="15"/>
        <v>2</v>
      </c>
      <c r="AH403" s="29" t="str">
        <f t="shared" si="16"/>
        <v>CB-110047</v>
      </c>
      <c r="AI403" s="28">
        <v>4025066000</v>
      </c>
      <c r="AJ403" s="30">
        <f>IFERROR(VLOOKUP($C403,#REF!,2,FALSE)*1000000000,0)+IFERROR(VLOOKUP($D403,#REF!,2,FALSE)*1000000,0)+IFERROR(VLOOKUP($E403,#REF!,2,FALSE)*1000,0)+IFERROR(VLOOKUP($F403,#REF!,2,FALSE),0)</f>
        <v>0</v>
      </c>
    </row>
    <row r="404" spans="1:36" s="28" customFormat="1" ht="27" customHeight="1" x14ac:dyDescent="0.15">
      <c r="A404" s="31" t="s">
        <v>32</v>
      </c>
      <c r="B404" s="32">
        <v>400</v>
      </c>
      <c r="C404" s="33" t="s">
        <v>1839</v>
      </c>
      <c r="D404" s="33" t="s">
        <v>1839</v>
      </c>
      <c r="E404" s="34" t="s">
        <v>2018</v>
      </c>
      <c r="F404" s="34"/>
      <c r="G404" s="33" t="s">
        <v>2031</v>
      </c>
      <c r="H404" s="35" t="s">
        <v>2032</v>
      </c>
      <c r="I404" s="32">
        <v>52131</v>
      </c>
      <c r="J404" s="32">
        <v>46300</v>
      </c>
      <c r="K404" s="32" t="s">
        <v>400</v>
      </c>
      <c r="L404" s="36">
        <f t="shared" si="14"/>
        <v>-0.12593952483801285</v>
      </c>
      <c r="M404" s="32"/>
      <c r="N404" s="32" t="s">
        <v>47</v>
      </c>
      <c r="O404" s="32"/>
      <c r="P404" s="37" t="s">
        <v>2033</v>
      </c>
      <c r="Q404" s="32"/>
      <c r="R404" s="32"/>
      <c r="S404" s="32"/>
      <c r="T404" s="32" t="s">
        <v>40</v>
      </c>
      <c r="U404" s="32" t="s">
        <v>42</v>
      </c>
      <c r="V404" s="32" t="s">
        <v>41</v>
      </c>
      <c r="W404" s="32" t="s">
        <v>41</v>
      </c>
      <c r="X404" s="32" t="s">
        <v>42</v>
      </c>
      <c r="Y404" s="32" t="s">
        <v>41</v>
      </c>
      <c r="Z404" s="32" t="s">
        <v>41</v>
      </c>
      <c r="AA404" s="32" t="s">
        <v>42</v>
      </c>
      <c r="AB404" s="39" t="s">
        <v>2034</v>
      </c>
      <c r="AC404" s="27"/>
      <c r="AD404" s="27"/>
      <c r="AE404" s="27"/>
      <c r="AF404" s="28" t="s">
        <v>2033</v>
      </c>
      <c r="AG404" s="28">
        <f t="shared" si="15"/>
        <v>2</v>
      </c>
      <c r="AH404" s="29" t="str">
        <f t="shared" si="16"/>
        <v>CG-090024</v>
      </c>
      <c r="AI404" s="28">
        <v>4025066000</v>
      </c>
      <c r="AJ404" s="30">
        <f>IFERROR(VLOOKUP($C404,#REF!,2,FALSE)*1000000000,0)+IFERROR(VLOOKUP($D404,#REF!,2,FALSE)*1000000,0)+IFERROR(VLOOKUP($E404,#REF!,2,FALSE)*1000,0)+IFERROR(VLOOKUP($F404,#REF!,2,FALSE),0)</f>
        <v>0</v>
      </c>
    </row>
    <row r="405" spans="1:36" s="28" customFormat="1" ht="27" customHeight="1" x14ac:dyDescent="0.15">
      <c r="A405" s="31" t="s">
        <v>32</v>
      </c>
      <c r="B405" s="32">
        <v>401</v>
      </c>
      <c r="C405" s="33" t="s">
        <v>1839</v>
      </c>
      <c r="D405" s="33" t="s">
        <v>1839</v>
      </c>
      <c r="E405" s="34" t="s">
        <v>2018</v>
      </c>
      <c r="F405" s="34"/>
      <c r="G405" s="33" t="s">
        <v>2035</v>
      </c>
      <c r="H405" s="35" t="s">
        <v>2036</v>
      </c>
      <c r="I405" s="32">
        <v>32076</v>
      </c>
      <c r="J405" s="32">
        <v>27831</v>
      </c>
      <c r="K405" s="32" t="s">
        <v>400</v>
      </c>
      <c r="L405" s="36">
        <f t="shared" si="14"/>
        <v>-0.15252775681793684</v>
      </c>
      <c r="M405" s="32"/>
      <c r="N405" s="32" t="s">
        <v>47</v>
      </c>
      <c r="O405" s="32"/>
      <c r="P405" s="37" t="s">
        <v>2037</v>
      </c>
      <c r="Q405" s="32"/>
      <c r="R405" s="32"/>
      <c r="S405" s="32"/>
      <c r="T405" s="32" t="s">
        <v>40</v>
      </c>
      <c r="U405" s="32" t="s">
        <v>42</v>
      </c>
      <c r="V405" s="32" t="s">
        <v>42</v>
      </c>
      <c r="W405" s="32" t="s">
        <v>42</v>
      </c>
      <c r="X405" s="32" t="s">
        <v>42</v>
      </c>
      <c r="Y405" s="32" t="s">
        <v>42</v>
      </c>
      <c r="Z405" s="32" t="s">
        <v>42</v>
      </c>
      <c r="AA405" s="32" t="s">
        <v>42</v>
      </c>
      <c r="AB405" s="39" t="s">
        <v>2038</v>
      </c>
      <c r="AC405" s="27"/>
      <c r="AD405" s="27"/>
      <c r="AE405" s="27"/>
      <c r="AF405" s="28" t="s">
        <v>2037</v>
      </c>
      <c r="AG405" s="28">
        <f t="shared" si="15"/>
        <v>2</v>
      </c>
      <c r="AH405" s="29" t="str">
        <f t="shared" si="16"/>
        <v>CG-090027</v>
      </c>
      <c r="AI405" s="28">
        <v>4025066000</v>
      </c>
      <c r="AJ405" s="30">
        <f>IFERROR(VLOOKUP($C405,#REF!,2,FALSE)*1000000000,0)+IFERROR(VLOOKUP($D405,#REF!,2,FALSE)*1000000,0)+IFERROR(VLOOKUP($E405,#REF!,2,FALSE)*1000,0)+IFERROR(VLOOKUP($F405,#REF!,2,FALSE),0)</f>
        <v>0</v>
      </c>
    </row>
    <row r="406" spans="1:36" s="28" customFormat="1" ht="27" customHeight="1" x14ac:dyDescent="0.15">
      <c r="A406" s="31" t="s">
        <v>32</v>
      </c>
      <c r="B406" s="32">
        <v>402</v>
      </c>
      <c r="C406" s="33" t="s">
        <v>1839</v>
      </c>
      <c r="D406" s="33" t="s">
        <v>1839</v>
      </c>
      <c r="E406" s="34" t="s">
        <v>2018</v>
      </c>
      <c r="F406" s="34"/>
      <c r="G406" s="33" t="s">
        <v>2039</v>
      </c>
      <c r="H406" s="35" t="s">
        <v>2040</v>
      </c>
      <c r="I406" s="32">
        <v>93192</v>
      </c>
      <c r="J406" s="32">
        <v>95900</v>
      </c>
      <c r="K406" s="32" t="s">
        <v>2041</v>
      </c>
      <c r="L406" s="36">
        <f t="shared" si="14"/>
        <v>2.8237747653806045E-2</v>
      </c>
      <c r="M406" s="32"/>
      <c r="N406" s="32" t="s">
        <v>47</v>
      </c>
      <c r="O406" s="32"/>
      <c r="P406" s="37" t="s">
        <v>2042</v>
      </c>
      <c r="Q406" s="32"/>
      <c r="R406" s="32"/>
      <c r="S406" s="32"/>
      <c r="T406" s="32" t="s">
        <v>40</v>
      </c>
      <c r="U406" s="32" t="s">
        <v>42</v>
      </c>
      <c r="V406" s="32" t="s">
        <v>42</v>
      </c>
      <c r="W406" s="32" t="s">
        <v>41</v>
      </c>
      <c r="X406" s="32" t="s">
        <v>42</v>
      </c>
      <c r="Y406" s="32" t="s">
        <v>42</v>
      </c>
      <c r="Z406" s="32" t="s">
        <v>41</v>
      </c>
      <c r="AA406" s="32" t="s">
        <v>42</v>
      </c>
      <c r="AB406" s="39" t="s">
        <v>2043</v>
      </c>
      <c r="AC406" s="27"/>
      <c r="AD406" s="27"/>
      <c r="AE406" s="27"/>
      <c r="AF406" s="28" t="s">
        <v>2042</v>
      </c>
      <c r="AG406" s="28">
        <f t="shared" si="15"/>
        <v>2</v>
      </c>
      <c r="AH406" s="29" t="str">
        <f t="shared" si="16"/>
        <v>CG-100007</v>
      </c>
      <c r="AI406" s="28">
        <v>4025066000</v>
      </c>
      <c r="AJ406" s="30">
        <f>IFERROR(VLOOKUP($C406,#REF!,2,FALSE)*1000000000,0)+IFERROR(VLOOKUP($D406,#REF!,2,FALSE)*1000000,0)+IFERROR(VLOOKUP($E406,#REF!,2,FALSE)*1000,0)+IFERROR(VLOOKUP($F406,#REF!,2,FALSE),0)</f>
        <v>0</v>
      </c>
    </row>
    <row r="407" spans="1:36" s="28" customFormat="1" ht="27" customHeight="1" x14ac:dyDescent="0.15">
      <c r="A407" s="31" t="s">
        <v>32</v>
      </c>
      <c r="B407" s="32">
        <v>403</v>
      </c>
      <c r="C407" s="33" t="s">
        <v>1839</v>
      </c>
      <c r="D407" s="33" t="s">
        <v>1839</v>
      </c>
      <c r="E407" s="34" t="s">
        <v>2018</v>
      </c>
      <c r="F407" s="34"/>
      <c r="G407" s="33" t="s">
        <v>2044</v>
      </c>
      <c r="H407" s="35" t="s">
        <v>2045</v>
      </c>
      <c r="I407" s="32">
        <v>31400</v>
      </c>
      <c r="J407" s="32">
        <v>28600</v>
      </c>
      <c r="K407" s="32" t="s">
        <v>103</v>
      </c>
      <c r="L407" s="36">
        <f t="shared" si="14"/>
        <v>-9.7902097902097918E-2</v>
      </c>
      <c r="M407" s="32"/>
      <c r="N407" s="32" t="s">
        <v>47</v>
      </c>
      <c r="O407" s="32"/>
      <c r="P407" s="37" t="s">
        <v>2046</v>
      </c>
      <c r="Q407" s="38"/>
      <c r="R407" s="32"/>
      <c r="S407" s="32"/>
      <c r="T407" s="32" t="s">
        <v>40</v>
      </c>
      <c r="U407" s="32" t="s">
        <v>74</v>
      </c>
      <c r="V407" s="32" t="s">
        <v>42</v>
      </c>
      <c r="W407" s="32" t="s">
        <v>41</v>
      </c>
      <c r="X407" s="32" t="s">
        <v>41</v>
      </c>
      <c r="Y407" s="32" t="s">
        <v>41</v>
      </c>
      <c r="Z407" s="32" t="s">
        <v>41</v>
      </c>
      <c r="AA407" s="32" t="s">
        <v>42</v>
      </c>
      <c r="AB407" s="39" t="s">
        <v>2047</v>
      </c>
      <c r="AC407" s="27"/>
      <c r="AD407" s="27"/>
      <c r="AE407" s="27"/>
      <c r="AF407" s="28" t="s">
        <v>2046</v>
      </c>
      <c r="AG407" s="28">
        <f t="shared" si="15"/>
        <v>2</v>
      </c>
      <c r="AH407" s="29" t="str">
        <f t="shared" si="16"/>
        <v>CG-160015</v>
      </c>
      <c r="AI407" s="28">
        <v>4025066000</v>
      </c>
      <c r="AJ407" s="30">
        <f>IFERROR(VLOOKUP($C407,#REF!,2,FALSE)*1000000000,0)+IFERROR(VLOOKUP($D407,#REF!,2,FALSE)*1000000,0)+IFERROR(VLOOKUP($E407,#REF!,2,FALSE)*1000,0)+IFERROR(VLOOKUP($F407,#REF!,2,FALSE),0)</f>
        <v>0</v>
      </c>
    </row>
    <row r="408" spans="1:36" s="28" customFormat="1" ht="27" customHeight="1" x14ac:dyDescent="0.15">
      <c r="A408" s="31" t="s">
        <v>32</v>
      </c>
      <c r="B408" s="32">
        <v>404</v>
      </c>
      <c r="C408" s="33" t="s">
        <v>1839</v>
      </c>
      <c r="D408" s="33" t="s">
        <v>1839</v>
      </c>
      <c r="E408" s="34" t="s">
        <v>2048</v>
      </c>
      <c r="F408" s="34"/>
      <c r="G408" s="33" t="s">
        <v>2049</v>
      </c>
      <c r="H408" s="35" t="s">
        <v>2050</v>
      </c>
      <c r="I408" s="32">
        <v>46360063.68</v>
      </c>
      <c r="J408" s="32">
        <v>45223518.479999997</v>
      </c>
      <c r="K408" s="32" t="s">
        <v>2051</v>
      </c>
      <c r="L408" s="36">
        <f t="shared" si="14"/>
        <v>-2.5131728759730132E-2</v>
      </c>
      <c r="M408" s="32"/>
      <c r="N408" s="32" t="s">
        <v>47</v>
      </c>
      <c r="O408" s="32"/>
      <c r="P408" s="37" t="s">
        <v>2052</v>
      </c>
      <c r="Q408" s="38"/>
      <c r="R408" s="32"/>
      <c r="S408" s="32"/>
      <c r="T408" s="32" t="s">
        <v>40</v>
      </c>
      <c r="U408" s="32" t="s">
        <v>42</v>
      </c>
      <c r="V408" s="32" t="s">
        <v>41</v>
      </c>
      <c r="W408" s="32" t="s">
        <v>41</v>
      </c>
      <c r="X408" s="32" t="s">
        <v>42</v>
      </c>
      <c r="Y408" s="32" t="s">
        <v>42</v>
      </c>
      <c r="Z408" s="32" t="s">
        <v>42</v>
      </c>
      <c r="AA408" s="32" t="s">
        <v>42</v>
      </c>
      <c r="AB408" s="39" t="s">
        <v>2053</v>
      </c>
      <c r="AC408" s="27"/>
      <c r="AD408" s="27"/>
      <c r="AE408" s="27"/>
      <c r="AF408" s="28" t="s">
        <v>2052</v>
      </c>
      <c r="AG408" s="28">
        <f t="shared" si="15"/>
        <v>2</v>
      </c>
      <c r="AH408" s="29" t="str">
        <f t="shared" si="16"/>
        <v>HK-150002</v>
      </c>
      <c r="AI408" s="28">
        <v>4025066000</v>
      </c>
      <c r="AJ408" s="30">
        <f>IFERROR(VLOOKUP($C408,#REF!,2,FALSE)*1000000000,0)+IFERROR(VLOOKUP($D408,#REF!,2,FALSE)*1000000,0)+IFERROR(VLOOKUP($E408,#REF!,2,FALSE)*1000,0)+IFERROR(VLOOKUP($F408,#REF!,2,FALSE),0)</f>
        <v>0</v>
      </c>
    </row>
    <row r="409" spans="1:36" s="28" customFormat="1" ht="27" customHeight="1" x14ac:dyDescent="0.15">
      <c r="A409" s="31" t="s">
        <v>32</v>
      </c>
      <c r="B409" s="32">
        <v>405</v>
      </c>
      <c r="C409" s="33" t="s">
        <v>1839</v>
      </c>
      <c r="D409" s="33" t="s">
        <v>1839</v>
      </c>
      <c r="E409" s="34" t="s">
        <v>2018</v>
      </c>
      <c r="F409" s="34"/>
      <c r="G409" s="33" t="s">
        <v>2054</v>
      </c>
      <c r="H409" s="35" t="s">
        <v>2055</v>
      </c>
      <c r="I409" s="32">
        <v>128207</v>
      </c>
      <c r="J409" s="32">
        <v>36996</v>
      </c>
      <c r="K409" s="32" t="s">
        <v>2056</v>
      </c>
      <c r="L409" s="36">
        <f t="shared" si="14"/>
        <v>-2.4654286949940536</v>
      </c>
      <c r="M409" s="32"/>
      <c r="N409" s="32" t="s">
        <v>47</v>
      </c>
      <c r="O409" s="32"/>
      <c r="P409" s="37" t="s">
        <v>2057</v>
      </c>
      <c r="Q409" s="38"/>
      <c r="R409" s="32"/>
      <c r="S409" s="32"/>
      <c r="T409" s="32" t="s">
        <v>40</v>
      </c>
      <c r="U409" s="32" t="s">
        <v>74</v>
      </c>
      <c r="V409" s="32" t="s">
        <v>42</v>
      </c>
      <c r="W409" s="32" t="s">
        <v>41</v>
      </c>
      <c r="X409" s="32" t="s">
        <v>42</v>
      </c>
      <c r="Y409" s="32" t="s">
        <v>42</v>
      </c>
      <c r="Z409" s="32" t="s">
        <v>42</v>
      </c>
      <c r="AA409" s="32" t="s">
        <v>42</v>
      </c>
      <c r="AB409" s="39" t="s">
        <v>2058</v>
      </c>
      <c r="AC409" s="27"/>
      <c r="AD409" s="27"/>
      <c r="AE409" s="27"/>
      <c r="AF409" s="28" t="s">
        <v>2057</v>
      </c>
      <c r="AG409" s="28">
        <f t="shared" si="15"/>
        <v>2</v>
      </c>
      <c r="AH409" s="29" t="str">
        <f t="shared" si="16"/>
        <v>HR-110011</v>
      </c>
      <c r="AI409" s="28">
        <v>4025066000</v>
      </c>
      <c r="AJ409" s="30">
        <f>IFERROR(VLOOKUP($C409,#REF!,2,FALSE)*1000000000,0)+IFERROR(VLOOKUP($D409,#REF!,2,FALSE)*1000000,0)+IFERROR(VLOOKUP($E409,#REF!,2,FALSE)*1000,0)+IFERROR(VLOOKUP($F409,#REF!,2,FALSE),0)</f>
        <v>0</v>
      </c>
    </row>
    <row r="410" spans="1:36" s="28" customFormat="1" ht="27" customHeight="1" x14ac:dyDescent="0.15">
      <c r="A410" s="31" t="s">
        <v>32</v>
      </c>
      <c r="B410" s="32">
        <v>406</v>
      </c>
      <c r="C410" s="33" t="s">
        <v>1839</v>
      </c>
      <c r="D410" s="33" t="s">
        <v>1839</v>
      </c>
      <c r="E410" s="34" t="s">
        <v>2018</v>
      </c>
      <c r="F410" s="34"/>
      <c r="G410" s="33" t="s">
        <v>2059</v>
      </c>
      <c r="H410" s="35" t="s">
        <v>2060</v>
      </c>
      <c r="I410" s="32">
        <v>1020000</v>
      </c>
      <c r="J410" s="32">
        <v>2772000</v>
      </c>
      <c r="K410" s="32" t="s">
        <v>1938</v>
      </c>
      <c r="L410" s="43">
        <f t="shared" si="14"/>
        <v>0.63203463203463206</v>
      </c>
      <c r="M410" s="32"/>
      <c r="N410" s="32" t="s">
        <v>47</v>
      </c>
      <c r="O410" s="32"/>
      <c r="P410" s="37" t="s">
        <v>2061</v>
      </c>
      <c r="Q410" s="32"/>
      <c r="R410" s="32"/>
      <c r="S410" s="32"/>
      <c r="T410" s="32" t="s">
        <v>40</v>
      </c>
      <c r="U410" s="32" t="s">
        <v>509</v>
      </c>
      <c r="V410" s="32" t="s">
        <v>509</v>
      </c>
      <c r="W410" s="32" t="s">
        <v>509</v>
      </c>
      <c r="X410" s="32" t="s">
        <v>509</v>
      </c>
      <c r="Y410" s="32" t="s">
        <v>509</v>
      </c>
      <c r="Z410" s="32" t="s">
        <v>509</v>
      </c>
      <c r="AA410" s="32" t="s">
        <v>509</v>
      </c>
      <c r="AB410" s="39" t="s">
        <v>2062</v>
      </c>
      <c r="AC410" s="27"/>
      <c r="AD410" s="27"/>
      <c r="AE410" s="27"/>
      <c r="AF410" s="28" t="s">
        <v>2061</v>
      </c>
      <c r="AG410" s="28">
        <f t="shared" si="15"/>
        <v>2</v>
      </c>
      <c r="AH410" s="29" t="str">
        <f t="shared" si="16"/>
        <v>KK-100013</v>
      </c>
      <c r="AI410" s="28">
        <v>4025066000</v>
      </c>
      <c r="AJ410" s="30">
        <f>IFERROR(VLOOKUP($C410,#REF!,2,FALSE)*1000000000,0)+IFERROR(VLOOKUP($D410,#REF!,2,FALSE)*1000000,0)+IFERROR(VLOOKUP($E410,#REF!,2,FALSE)*1000,0)+IFERROR(VLOOKUP($F410,#REF!,2,FALSE),0)</f>
        <v>0</v>
      </c>
    </row>
    <row r="411" spans="1:36" s="28" customFormat="1" ht="27" customHeight="1" x14ac:dyDescent="0.15">
      <c r="A411" s="31" t="s">
        <v>32</v>
      </c>
      <c r="B411" s="32">
        <v>407</v>
      </c>
      <c r="C411" s="33" t="s">
        <v>1839</v>
      </c>
      <c r="D411" s="33" t="s">
        <v>1839</v>
      </c>
      <c r="E411" s="34" t="s">
        <v>2018</v>
      </c>
      <c r="F411" s="34"/>
      <c r="G411" s="33" t="s">
        <v>2063</v>
      </c>
      <c r="H411" s="35" t="s">
        <v>2064</v>
      </c>
      <c r="I411" s="32">
        <v>49425</v>
      </c>
      <c r="J411" s="32">
        <v>28300</v>
      </c>
      <c r="K411" s="32" t="s">
        <v>103</v>
      </c>
      <c r="L411" s="36">
        <f t="shared" si="14"/>
        <v>-0.74646643109540634</v>
      </c>
      <c r="M411" s="32"/>
      <c r="N411" s="32" t="s">
        <v>47</v>
      </c>
      <c r="O411" s="32"/>
      <c r="P411" s="37" t="s">
        <v>2065</v>
      </c>
      <c r="Q411" s="32"/>
      <c r="R411" s="32"/>
      <c r="S411" s="32"/>
      <c r="T411" s="32" t="s">
        <v>40</v>
      </c>
      <c r="U411" s="32" t="s">
        <v>74</v>
      </c>
      <c r="V411" s="32" t="s">
        <v>42</v>
      </c>
      <c r="W411" s="32" t="s">
        <v>41</v>
      </c>
      <c r="X411" s="32" t="s">
        <v>42</v>
      </c>
      <c r="Y411" s="32" t="s">
        <v>42</v>
      </c>
      <c r="Z411" s="32" t="s">
        <v>42</v>
      </c>
      <c r="AA411" s="32" t="s">
        <v>42</v>
      </c>
      <c r="AB411" s="39" t="s">
        <v>2066</v>
      </c>
      <c r="AC411" s="27"/>
      <c r="AD411" s="27"/>
      <c r="AE411" s="27"/>
      <c r="AF411" s="28" t="s">
        <v>2065</v>
      </c>
      <c r="AG411" s="28">
        <f t="shared" si="15"/>
        <v>2</v>
      </c>
      <c r="AH411" s="29" t="str">
        <f t="shared" si="16"/>
        <v>KK-100024</v>
      </c>
      <c r="AI411" s="28">
        <v>4025066000</v>
      </c>
      <c r="AJ411" s="30">
        <f>IFERROR(VLOOKUP($C411,#REF!,2,FALSE)*1000000000,0)+IFERROR(VLOOKUP($D411,#REF!,2,FALSE)*1000000,0)+IFERROR(VLOOKUP($E411,#REF!,2,FALSE)*1000,0)+IFERROR(VLOOKUP($F411,#REF!,2,FALSE),0)</f>
        <v>0</v>
      </c>
    </row>
    <row r="412" spans="1:36" s="28" customFormat="1" ht="27" customHeight="1" x14ac:dyDescent="0.15">
      <c r="A412" s="31" t="s">
        <v>32</v>
      </c>
      <c r="B412" s="32">
        <v>408</v>
      </c>
      <c r="C412" s="33" t="s">
        <v>1839</v>
      </c>
      <c r="D412" s="33" t="s">
        <v>1839</v>
      </c>
      <c r="E412" s="34" t="s">
        <v>2018</v>
      </c>
      <c r="F412" s="34"/>
      <c r="G412" s="33" t="s">
        <v>2067</v>
      </c>
      <c r="H412" s="35" t="s">
        <v>2068</v>
      </c>
      <c r="I412" s="32">
        <v>1675113</v>
      </c>
      <c r="J412" s="32">
        <v>1615657</v>
      </c>
      <c r="K412" s="32" t="s">
        <v>37</v>
      </c>
      <c r="L412" s="36">
        <f t="shared" si="14"/>
        <v>-3.6799890075678299E-2</v>
      </c>
      <c r="M412" s="32"/>
      <c r="N412" s="32" t="s">
        <v>47</v>
      </c>
      <c r="O412" s="32"/>
      <c r="P412" s="37" t="s">
        <v>2069</v>
      </c>
      <c r="Q412" s="32"/>
      <c r="R412" s="32"/>
      <c r="S412" s="32"/>
      <c r="T412" s="32" t="s">
        <v>40</v>
      </c>
      <c r="U412" s="32" t="s">
        <v>42</v>
      </c>
      <c r="V412" s="32" t="s">
        <v>42</v>
      </c>
      <c r="W412" s="32" t="s">
        <v>41</v>
      </c>
      <c r="X412" s="32" t="s">
        <v>42</v>
      </c>
      <c r="Y412" s="32" t="s">
        <v>41</v>
      </c>
      <c r="Z412" s="32" t="s">
        <v>41</v>
      </c>
      <c r="AA412" s="32" t="s">
        <v>42</v>
      </c>
      <c r="AB412" s="39" t="s">
        <v>2070</v>
      </c>
      <c r="AC412" s="27"/>
      <c r="AD412" s="27"/>
      <c r="AE412" s="27"/>
      <c r="AF412" s="28" t="s">
        <v>2071</v>
      </c>
      <c r="AG412" s="28">
        <f t="shared" si="15"/>
        <v>2</v>
      </c>
      <c r="AH412" s="29" t="str">
        <f t="shared" si="16"/>
        <v>KK-130046</v>
      </c>
      <c r="AI412" s="28">
        <v>4025066000</v>
      </c>
      <c r="AJ412" s="30">
        <f>IFERROR(VLOOKUP($C412,#REF!,2,FALSE)*1000000000,0)+IFERROR(VLOOKUP($D412,#REF!,2,FALSE)*1000000,0)+IFERROR(VLOOKUP($E412,#REF!,2,FALSE)*1000,0)+IFERROR(VLOOKUP($F412,#REF!,2,FALSE),0)</f>
        <v>0</v>
      </c>
    </row>
    <row r="413" spans="1:36" s="28" customFormat="1" ht="27" customHeight="1" x14ac:dyDescent="0.15">
      <c r="A413" s="31" t="s">
        <v>32</v>
      </c>
      <c r="B413" s="32">
        <v>409</v>
      </c>
      <c r="C413" s="33" t="s">
        <v>1839</v>
      </c>
      <c r="D413" s="33" t="s">
        <v>1839</v>
      </c>
      <c r="E413" s="34" t="s">
        <v>2018</v>
      </c>
      <c r="F413" s="34"/>
      <c r="G413" s="33" t="s">
        <v>2072</v>
      </c>
      <c r="H413" s="35" t="s">
        <v>2073</v>
      </c>
      <c r="I413" s="32">
        <v>1170000</v>
      </c>
      <c r="J413" s="32">
        <v>2616000</v>
      </c>
      <c r="K413" s="32" t="s">
        <v>1152</v>
      </c>
      <c r="L413" s="36">
        <f t="shared" si="14"/>
        <v>0.55275229357798161</v>
      </c>
      <c r="M413" s="32"/>
      <c r="N413" s="32" t="s">
        <v>47</v>
      </c>
      <c r="O413" s="32"/>
      <c r="P413" s="37" t="s">
        <v>2074</v>
      </c>
      <c r="Q413" s="32"/>
      <c r="R413" s="32"/>
      <c r="S413" s="32"/>
      <c r="T413" s="32" t="s">
        <v>40</v>
      </c>
      <c r="U413" s="32" t="s">
        <v>509</v>
      </c>
      <c r="V413" s="32" t="s">
        <v>509</v>
      </c>
      <c r="W413" s="32" t="s">
        <v>509</v>
      </c>
      <c r="X413" s="32" t="s">
        <v>509</v>
      </c>
      <c r="Y413" s="32" t="s">
        <v>509</v>
      </c>
      <c r="Z413" s="32" t="s">
        <v>509</v>
      </c>
      <c r="AA413" s="32" t="s">
        <v>509</v>
      </c>
      <c r="AB413" s="39" t="s">
        <v>2075</v>
      </c>
      <c r="AC413" s="27"/>
      <c r="AD413" s="27"/>
      <c r="AE413" s="27"/>
      <c r="AF413" s="28" t="s">
        <v>2074</v>
      </c>
      <c r="AG413" s="28">
        <f t="shared" si="15"/>
        <v>2</v>
      </c>
      <c r="AH413" s="29" t="str">
        <f t="shared" si="16"/>
        <v>KT-080005</v>
      </c>
      <c r="AI413" s="28">
        <v>4025066000</v>
      </c>
      <c r="AJ413" s="30">
        <f>IFERROR(VLOOKUP($C413,#REF!,2,FALSE)*1000000000,0)+IFERROR(VLOOKUP($D413,#REF!,2,FALSE)*1000000,0)+IFERROR(VLOOKUP($E413,#REF!,2,FALSE)*1000,0)+IFERROR(VLOOKUP($F413,#REF!,2,FALSE),0)</f>
        <v>0</v>
      </c>
    </row>
    <row r="414" spans="1:36" s="28" customFormat="1" ht="27" customHeight="1" x14ac:dyDescent="0.15">
      <c r="A414" s="31" t="s">
        <v>32</v>
      </c>
      <c r="B414" s="32">
        <v>410</v>
      </c>
      <c r="C414" s="33" t="s">
        <v>1839</v>
      </c>
      <c r="D414" s="33" t="s">
        <v>1839</v>
      </c>
      <c r="E414" s="34" t="s">
        <v>2018</v>
      </c>
      <c r="F414" s="34"/>
      <c r="G414" s="33" t="s">
        <v>2076</v>
      </c>
      <c r="H414" s="35" t="s">
        <v>2077</v>
      </c>
      <c r="I414" s="32">
        <v>5256.8</v>
      </c>
      <c r="J414" s="32">
        <v>8426.01</v>
      </c>
      <c r="K414" s="32" t="s">
        <v>103</v>
      </c>
      <c r="L414" s="36">
        <f t="shared" si="14"/>
        <v>0.37612226902175527</v>
      </c>
      <c r="M414" s="32"/>
      <c r="N414" s="32" t="s">
        <v>47</v>
      </c>
      <c r="O414" s="32"/>
      <c r="P414" s="37" t="s">
        <v>2078</v>
      </c>
      <c r="Q414" s="32" t="s">
        <v>105</v>
      </c>
      <c r="R414" s="32"/>
      <c r="S414" s="32"/>
      <c r="T414" s="32" t="s">
        <v>40</v>
      </c>
      <c r="U414" s="32" t="s">
        <v>41</v>
      </c>
      <c r="V414" s="32" t="s">
        <v>41</v>
      </c>
      <c r="W414" s="32" t="s">
        <v>41</v>
      </c>
      <c r="X414" s="32" t="s">
        <v>41</v>
      </c>
      <c r="Y414" s="32" t="s">
        <v>41</v>
      </c>
      <c r="Z414" s="32" t="s">
        <v>42</v>
      </c>
      <c r="AA414" s="32" t="s">
        <v>41</v>
      </c>
      <c r="AB414" s="39" t="s">
        <v>2079</v>
      </c>
      <c r="AC414" s="27"/>
      <c r="AD414" s="27"/>
      <c r="AE414" s="27"/>
      <c r="AF414" s="28" t="s">
        <v>2078</v>
      </c>
      <c r="AG414" s="28">
        <f t="shared" si="15"/>
        <v>2</v>
      </c>
      <c r="AH414" s="29" t="str">
        <f t="shared" si="16"/>
        <v>KT-120081</v>
      </c>
      <c r="AI414" s="28">
        <v>4025066000</v>
      </c>
      <c r="AJ414" s="30">
        <f>IFERROR(VLOOKUP($C414,#REF!,2,FALSE)*1000000000,0)+IFERROR(VLOOKUP($D414,#REF!,2,FALSE)*1000000,0)+IFERROR(VLOOKUP($E414,#REF!,2,FALSE)*1000,0)+IFERROR(VLOOKUP($F414,#REF!,2,FALSE),0)</f>
        <v>0</v>
      </c>
    </row>
    <row r="415" spans="1:36" s="28" customFormat="1" ht="27" customHeight="1" x14ac:dyDescent="0.15">
      <c r="A415" s="31" t="s">
        <v>32</v>
      </c>
      <c r="B415" s="32">
        <v>411</v>
      </c>
      <c r="C415" s="33" t="s">
        <v>1839</v>
      </c>
      <c r="D415" s="33" t="s">
        <v>1839</v>
      </c>
      <c r="E415" s="34" t="s">
        <v>2018</v>
      </c>
      <c r="F415" s="34"/>
      <c r="G415" s="33" t="s">
        <v>2080</v>
      </c>
      <c r="H415" s="35" t="s">
        <v>2081</v>
      </c>
      <c r="I415" s="32">
        <v>112808</v>
      </c>
      <c r="J415" s="32">
        <v>186400</v>
      </c>
      <c r="K415" s="32" t="s">
        <v>684</v>
      </c>
      <c r="L415" s="36">
        <f t="shared" si="14"/>
        <v>0.39480686695278966</v>
      </c>
      <c r="M415" s="32"/>
      <c r="N415" s="32" t="s">
        <v>47</v>
      </c>
      <c r="O415" s="32"/>
      <c r="P415" s="37" t="s">
        <v>2082</v>
      </c>
      <c r="Q415" s="32"/>
      <c r="R415" s="32"/>
      <c r="S415" s="32"/>
      <c r="T415" s="32" t="s">
        <v>40</v>
      </c>
      <c r="U415" s="32" t="s">
        <v>41</v>
      </c>
      <c r="V415" s="32" t="s">
        <v>41</v>
      </c>
      <c r="W415" s="32" t="s">
        <v>41</v>
      </c>
      <c r="X415" s="32" t="s">
        <v>42</v>
      </c>
      <c r="Y415" s="32" t="s">
        <v>41</v>
      </c>
      <c r="Z415" s="32" t="s">
        <v>42</v>
      </c>
      <c r="AA415" s="32" t="s">
        <v>41</v>
      </c>
      <c r="AB415" s="39" t="s">
        <v>2083</v>
      </c>
      <c r="AC415" s="27"/>
      <c r="AD415" s="27"/>
      <c r="AE415" s="27"/>
      <c r="AF415" s="28" t="s">
        <v>2082</v>
      </c>
      <c r="AG415" s="28">
        <f t="shared" si="15"/>
        <v>2</v>
      </c>
      <c r="AH415" s="29" t="str">
        <f t="shared" si="16"/>
        <v>KT-140071</v>
      </c>
      <c r="AI415" s="28">
        <v>4025066000</v>
      </c>
      <c r="AJ415" s="30">
        <f>IFERROR(VLOOKUP($C415,#REF!,2,FALSE)*1000000000,0)+IFERROR(VLOOKUP($D415,#REF!,2,FALSE)*1000000,0)+IFERROR(VLOOKUP($E415,#REF!,2,FALSE)*1000,0)+IFERROR(VLOOKUP($F415,#REF!,2,FALSE),0)</f>
        <v>0</v>
      </c>
    </row>
    <row r="416" spans="1:36" s="28" customFormat="1" ht="27" customHeight="1" x14ac:dyDescent="0.15">
      <c r="A416" s="31" t="s">
        <v>32</v>
      </c>
      <c r="B416" s="32">
        <v>412</v>
      </c>
      <c r="C416" s="33" t="s">
        <v>1839</v>
      </c>
      <c r="D416" s="33" t="s">
        <v>1839</v>
      </c>
      <c r="E416" s="34" t="s">
        <v>2018</v>
      </c>
      <c r="F416" s="34"/>
      <c r="G416" s="33" t="s">
        <v>2084</v>
      </c>
      <c r="H416" s="35" t="s">
        <v>2077</v>
      </c>
      <c r="I416" s="32">
        <v>51513</v>
      </c>
      <c r="J416" s="32">
        <v>26838</v>
      </c>
      <c r="K416" s="32" t="s">
        <v>400</v>
      </c>
      <c r="L416" s="36">
        <f t="shared" si="14"/>
        <v>-0.91940532081377158</v>
      </c>
      <c r="M416" s="32"/>
      <c r="N416" s="32" t="s">
        <v>47</v>
      </c>
      <c r="O416" s="32"/>
      <c r="P416" s="37" t="s">
        <v>2085</v>
      </c>
      <c r="Q416" s="32"/>
      <c r="R416" s="32"/>
      <c r="S416" s="32"/>
      <c r="T416" s="32" t="s">
        <v>40</v>
      </c>
      <c r="U416" s="32" t="s">
        <v>42</v>
      </c>
      <c r="V416" s="32" t="s">
        <v>42</v>
      </c>
      <c r="W416" s="32" t="s">
        <v>41</v>
      </c>
      <c r="X416" s="32" t="s">
        <v>42</v>
      </c>
      <c r="Y416" s="32" t="s">
        <v>41</v>
      </c>
      <c r="Z416" s="32" t="s">
        <v>42</v>
      </c>
      <c r="AA416" s="32" t="s">
        <v>41</v>
      </c>
      <c r="AB416" s="39" t="s">
        <v>2086</v>
      </c>
      <c r="AC416" s="27"/>
      <c r="AD416" s="27"/>
      <c r="AE416" s="27"/>
      <c r="AF416" s="28" t="s">
        <v>2085</v>
      </c>
      <c r="AG416" s="28">
        <f t="shared" si="15"/>
        <v>2</v>
      </c>
      <c r="AH416" s="29" t="str">
        <f t="shared" si="16"/>
        <v>KT-140087</v>
      </c>
      <c r="AI416" s="28">
        <v>4025066000</v>
      </c>
      <c r="AJ416" s="30">
        <f>IFERROR(VLOOKUP($C416,#REF!,2,FALSE)*1000000000,0)+IFERROR(VLOOKUP($D416,#REF!,2,FALSE)*1000000,0)+IFERROR(VLOOKUP($E416,#REF!,2,FALSE)*1000,0)+IFERROR(VLOOKUP($F416,#REF!,2,FALSE),0)</f>
        <v>0</v>
      </c>
    </row>
    <row r="417" spans="1:36" s="28" customFormat="1" ht="27" customHeight="1" x14ac:dyDescent="0.15">
      <c r="A417" s="31" t="s">
        <v>32</v>
      </c>
      <c r="B417" s="32">
        <v>413</v>
      </c>
      <c r="C417" s="33" t="s">
        <v>1839</v>
      </c>
      <c r="D417" s="33" t="s">
        <v>1839</v>
      </c>
      <c r="E417" s="34" t="s">
        <v>2018</v>
      </c>
      <c r="F417" s="34"/>
      <c r="G417" s="33" t="s">
        <v>2087</v>
      </c>
      <c r="H417" s="35" t="s">
        <v>2077</v>
      </c>
      <c r="I417" s="32">
        <v>62966</v>
      </c>
      <c r="J417" s="32">
        <v>166998</v>
      </c>
      <c r="K417" s="32" t="s">
        <v>684</v>
      </c>
      <c r="L417" s="43">
        <f t="shared" si="14"/>
        <v>0.62295356830620729</v>
      </c>
      <c r="M417" s="32"/>
      <c r="N417" s="32" t="s">
        <v>47</v>
      </c>
      <c r="O417" s="32"/>
      <c r="P417" s="37" t="s">
        <v>2088</v>
      </c>
      <c r="Q417" s="32" t="s">
        <v>105</v>
      </c>
      <c r="R417" s="32"/>
      <c r="S417" s="32"/>
      <c r="T417" s="32" t="s">
        <v>40</v>
      </c>
      <c r="U417" s="32" t="s">
        <v>42</v>
      </c>
      <c r="V417" s="32" t="s">
        <v>41</v>
      </c>
      <c r="W417" s="32" t="s">
        <v>42</v>
      </c>
      <c r="X417" s="32" t="s">
        <v>41</v>
      </c>
      <c r="Y417" s="32" t="s">
        <v>41</v>
      </c>
      <c r="Z417" s="32" t="s">
        <v>41</v>
      </c>
      <c r="AA417" s="32" t="s">
        <v>41</v>
      </c>
      <c r="AB417" s="39" t="s">
        <v>2089</v>
      </c>
      <c r="AC417" s="27"/>
      <c r="AD417" s="27"/>
      <c r="AE417" s="27"/>
      <c r="AF417" s="28" t="s">
        <v>2088</v>
      </c>
      <c r="AG417" s="28">
        <f t="shared" si="15"/>
        <v>2</v>
      </c>
      <c r="AH417" s="29" t="str">
        <f t="shared" si="16"/>
        <v>KT-160044</v>
      </c>
      <c r="AI417" s="28">
        <v>4025066000</v>
      </c>
      <c r="AJ417" s="30">
        <f>IFERROR(VLOOKUP($C417,#REF!,2,FALSE)*1000000000,0)+IFERROR(VLOOKUP($D417,#REF!,2,FALSE)*1000000,0)+IFERROR(VLOOKUP($E417,#REF!,2,FALSE)*1000,0)+IFERROR(VLOOKUP($F417,#REF!,2,FALSE),0)</f>
        <v>0</v>
      </c>
    </row>
    <row r="418" spans="1:36" s="28" customFormat="1" ht="27" customHeight="1" x14ac:dyDescent="0.15">
      <c r="A418" s="31" t="s">
        <v>32</v>
      </c>
      <c r="B418" s="32">
        <v>414</v>
      </c>
      <c r="C418" s="33" t="s">
        <v>1839</v>
      </c>
      <c r="D418" s="33" t="s">
        <v>1839</v>
      </c>
      <c r="E418" s="34" t="s">
        <v>2018</v>
      </c>
      <c r="F418" s="34"/>
      <c r="G418" s="33" t="s">
        <v>2090</v>
      </c>
      <c r="H418" s="35" t="s">
        <v>2015</v>
      </c>
      <c r="I418" s="32">
        <v>14600000</v>
      </c>
      <c r="J418" s="32">
        <v>17200000</v>
      </c>
      <c r="K418" s="32" t="s">
        <v>704</v>
      </c>
      <c r="L418" s="36">
        <f t="shared" si="14"/>
        <v>0.15116279069767447</v>
      </c>
      <c r="M418" s="32"/>
      <c r="N418" s="32" t="s">
        <v>47</v>
      </c>
      <c r="O418" s="32"/>
      <c r="P418" s="37" t="s">
        <v>2091</v>
      </c>
      <c r="Q418" s="32"/>
      <c r="R418" s="32"/>
      <c r="S418" s="32"/>
      <c r="T418" s="32" t="s">
        <v>40</v>
      </c>
      <c r="U418" s="32" t="s">
        <v>42</v>
      </c>
      <c r="V418" s="32" t="s">
        <v>74</v>
      </c>
      <c r="W418" s="32" t="s">
        <v>41</v>
      </c>
      <c r="X418" s="32" t="s">
        <v>42</v>
      </c>
      <c r="Y418" s="32" t="s">
        <v>42</v>
      </c>
      <c r="Z418" s="32" t="s">
        <v>42</v>
      </c>
      <c r="AA418" s="32" t="s">
        <v>42</v>
      </c>
      <c r="AB418" s="39" t="s">
        <v>2092</v>
      </c>
      <c r="AC418" s="27"/>
      <c r="AD418" s="27"/>
      <c r="AE418" s="27"/>
      <c r="AF418" s="28" t="s">
        <v>2091</v>
      </c>
      <c r="AG418" s="28">
        <f t="shared" si="15"/>
        <v>2</v>
      </c>
      <c r="AH418" s="29" t="str">
        <f t="shared" si="16"/>
        <v>QS-090031</v>
      </c>
      <c r="AI418" s="28">
        <v>4025066000</v>
      </c>
      <c r="AJ418" s="30">
        <f>IFERROR(VLOOKUP($C418,#REF!,2,FALSE)*1000000000,0)+IFERROR(VLOOKUP($D418,#REF!,2,FALSE)*1000000,0)+IFERROR(VLOOKUP($E418,#REF!,2,FALSE)*1000,0)+IFERROR(VLOOKUP($F418,#REF!,2,FALSE),0)</f>
        <v>0</v>
      </c>
    </row>
    <row r="419" spans="1:36" s="28" customFormat="1" ht="27" customHeight="1" x14ac:dyDescent="0.15">
      <c r="A419" s="31" t="s">
        <v>32</v>
      </c>
      <c r="B419" s="32">
        <v>415</v>
      </c>
      <c r="C419" s="33" t="s">
        <v>1839</v>
      </c>
      <c r="D419" s="33" t="s">
        <v>1839</v>
      </c>
      <c r="E419" s="33" t="s">
        <v>2018</v>
      </c>
      <c r="F419" s="33"/>
      <c r="G419" s="33" t="s">
        <v>2093</v>
      </c>
      <c r="H419" s="33" t="s">
        <v>2094</v>
      </c>
      <c r="I419" s="32">
        <v>65300</v>
      </c>
      <c r="J419" s="32">
        <v>95400</v>
      </c>
      <c r="K419" s="32" t="s">
        <v>1883</v>
      </c>
      <c r="L419" s="36">
        <f t="shared" si="14"/>
        <v>0.31551362683438156</v>
      </c>
      <c r="M419" s="32"/>
      <c r="N419" s="32" t="s">
        <v>47</v>
      </c>
      <c r="O419" s="32"/>
      <c r="P419" s="37" t="s">
        <v>2095</v>
      </c>
      <c r="Q419" s="32"/>
      <c r="R419" s="32"/>
      <c r="S419" s="32"/>
      <c r="T419" s="32" t="s">
        <v>40</v>
      </c>
      <c r="U419" s="42" t="s">
        <v>41</v>
      </c>
      <c r="V419" s="42" t="s">
        <v>41</v>
      </c>
      <c r="W419" s="42" t="s">
        <v>41</v>
      </c>
      <c r="X419" s="42" t="s">
        <v>42</v>
      </c>
      <c r="Y419" s="42" t="s">
        <v>42</v>
      </c>
      <c r="Z419" s="42" t="s">
        <v>42</v>
      </c>
      <c r="AA419" s="42" t="s">
        <v>42</v>
      </c>
      <c r="AB419" s="45" t="s">
        <v>2096</v>
      </c>
      <c r="AC419" s="27"/>
      <c r="AD419" s="27"/>
      <c r="AE419" s="27"/>
      <c r="AF419" s="28" t="s">
        <v>2095</v>
      </c>
      <c r="AG419" s="28">
        <f t="shared" si="15"/>
        <v>2</v>
      </c>
      <c r="AH419" s="29" t="str">
        <f t="shared" si="16"/>
        <v>SK-100005</v>
      </c>
      <c r="AI419" s="28">
        <v>4025066000</v>
      </c>
      <c r="AJ419" s="30">
        <f>IFERROR(VLOOKUP($C419,#REF!,2,FALSE)*1000000000,0)+IFERROR(VLOOKUP($D419,#REF!,2,FALSE)*1000000,0)+IFERROR(VLOOKUP($E419,#REF!,2,FALSE)*1000,0)+IFERROR(VLOOKUP($F419,#REF!,2,FALSE),0)</f>
        <v>0</v>
      </c>
    </row>
    <row r="420" spans="1:36" s="28" customFormat="1" ht="27" customHeight="1" x14ac:dyDescent="0.15">
      <c r="A420" s="31" t="s">
        <v>32</v>
      </c>
      <c r="B420" s="32">
        <v>416</v>
      </c>
      <c r="C420" s="33" t="s">
        <v>1839</v>
      </c>
      <c r="D420" s="33" t="s">
        <v>1839</v>
      </c>
      <c r="E420" s="33" t="s">
        <v>2018</v>
      </c>
      <c r="F420" s="33"/>
      <c r="G420" s="33" t="s">
        <v>2097</v>
      </c>
      <c r="H420" s="33" t="s">
        <v>2098</v>
      </c>
      <c r="I420" s="32">
        <v>14847.15</v>
      </c>
      <c r="J420" s="32">
        <v>35622.15</v>
      </c>
      <c r="K420" s="32" t="s">
        <v>467</v>
      </c>
      <c r="L420" s="36">
        <f t="shared" si="14"/>
        <v>0.58320455110093028</v>
      </c>
      <c r="M420" s="32"/>
      <c r="N420" s="32" t="s">
        <v>47</v>
      </c>
      <c r="O420" s="32"/>
      <c r="P420" s="37" t="s">
        <v>2099</v>
      </c>
      <c r="Q420" s="32" t="s">
        <v>105</v>
      </c>
      <c r="R420" s="32"/>
      <c r="S420" s="32"/>
      <c r="T420" s="32" t="s">
        <v>40</v>
      </c>
      <c r="U420" s="42" t="s">
        <v>41</v>
      </c>
      <c r="V420" s="42" t="s">
        <v>41</v>
      </c>
      <c r="W420" s="42" t="s">
        <v>42</v>
      </c>
      <c r="X420" s="42" t="s">
        <v>41</v>
      </c>
      <c r="Y420" s="42" t="s">
        <v>41</v>
      </c>
      <c r="Z420" s="42" t="s">
        <v>41</v>
      </c>
      <c r="AA420" s="42" t="s">
        <v>41</v>
      </c>
      <c r="AB420" s="45" t="s">
        <v>2100</v>
      </c>
      <c r="AC420" s="27"/>
      <c r="AD420" s="27"/>
      <c r="AE420" s="27"/>
      <c r="AF420" s="28" t="s">
        <v>2099</v>
      </c>
      <c r="AG420" s="28">
        <f t="shared" si="15"/>
        <v>2</v>
      </c>
      <c r="AH420" s="29" t="str">
        <f t="shared" si="16"/>
        <v>TH-110019</v>
      </c>
      <c r="AI420" s="28">
        <v>4025066000</v>
      </c>
      <c r="AJ420" s="30">
        <f>IFERROR(VLOOKUP($C420,#REF!,2,FALSE)*1000000000,0)+IFERROR(VLOOKUP($D420,#REF!,2,FALSE)*1000000,0)+IFERROR(VLOOKUP($E420,#REF!,2,FALSE)*1000,0)+IFERROR(VLOOKUP($F420,#REF!,2,FALSE),0)</f>
        <v>0</v>
      </c>
    </row>
    <row r="421" spans="1:36" s="28" customFormat="1" ht="27" customHeight="1" x14ac:dyDescent="0.15">
      <c r="A421" s="31" t="s">
        <v>32</v>
      </c>
      <c r="B421" s="32">
        <v>417</v>
      </c>
      <c r="C421" s="33" t="s">
        <v>1839</v>
      </c>
      <c r="D421" s="33" t="s">
        <v>1839</v>
      </c>
      <c r="E421" s="33" t="s">
        <v>2018</v>
      </c>
      <c r="F421" s="33"/>
      <c r="G421" s="33" t="s">
        <v>2101</v>
      </c>
      <c r="H421" s="33" t="s">
        <v>2102</v>
      </c>
      <c r="I421" s="32">
        <v>31900.5</v>
      </c>
      <c r="J421" s="32">
        <v>36948.5</v>
      </c>
      <c r="K421" s="32" t="s">
        <v>749</v>
      </c>
      <c r="L421" s="36">
        <f t="shared" si="14"/>
        <v>0.13662259631649454</v>
      </c>
      <c r="M421" s="32"/>
      <c r="N421" s="32" t="s">
        <v>47</v>
      </c>
      <c r="O421" s="32"/>
      <c r="P421" s="37" t="s">
        <v>2103</v>
      </c>
      <c r="Q421" s="32" t="s">
        <v>130</v>
      </c>
      <c r="R421" s="32"/>
      <c r="S421" s="32"/>
      <c r="T421" s="32" t="s">
        <v>40</v>
      </c>
      <c r="U421" s="42" t="s">
        <v>42</v>
      </c>
      <c r="V421" s="42" t="s">
        <v>41</v>
      </c>
      <c r="W421" s="42" t="s">
        <v>41</v>
      </c>
      <c r="X421" s="42" t="s">
        <v>41</v>
      </c>
      <c r="Y421" s="42" t="s">
        <v>41</v>
      </c>
      <c r="Z421" s="42" t="s">
        <v>41</v>
      </c>
      <c r="AA421" s="42" t="s">
        <v>41</v>
      </c>
      <c r="AB421" s="45" t="s">
        <v>2104</v>
      </c>
      <c r="AC421" s="27"/>
      <c r="AD421" s="27"/>
      <c r="AE421" s="27"/>
      <c r="AF421" s="28" t="s">
        <v>2103</v>
      </c>
      <c r="AG421" s="28">
        <f t="shared" si="15"/>
        <v>2</v>
      </c>
      <c r="AH421" s="29" t="str">
        <f t="shared" si="16"/>
        <v>TH-160009</v>
      </c>
      <c r="AI421" s="28">
        <v>4025066000</v>
      </c>
      <c r="AJ421" s="30">
        <f>IFERROR(VLOOKUP($C421,#REF!,2,FALSE)*1000000000,0)+IFERROR(VLOOKUP($D421,#REF!,2,FALSE)*1000000,0)+IFERROR(VLOOKUP($E421,#REF!,2,FALSE)*1000,0)+IFERROR(VLOOKUP($F421,#REF!,2,FALSE),0)</f>
        <v>0</v>
      </c>
    </row>
    <row r="422" spans="1:36" s="28" customFormat="1" ht="27" customHeight="1" x14ac:dyDescent="0.15">
      <c r="A422" s="31" t="s">
        <v>32</v>
      </c>
      <c r="B422" s="32">
        <v>418</v>
      </c>
      <c r="C422" s="33" t="s">
        <v>1839</v>
      </c>
      <c r="D422" s="33" t="s">
        <v>1839</v>
      </c>
      <c r="E422" s="33" t="s">
        <v>2018</v>
      </c>
      <c r="F422" s="33"/>
      <c r="G422" s="33" t="s">
        <v>2105</v>
      </c>
      <c r="H422" s="33" t="s">
        <v>2106</v>
      </c>
      <c r="I422" s="32">
        <v>96878</v>
      </c>
      <c r="J422" s="32">
        <v>127414.39999999999</v>
      </c>
      <c r="K422" s="32" t="s">
        <v>2107</v>
      </c>
      <c r="L422" s="36">
        <f t="shared" si="14"/>
        <v>0.23966207901147751</v>
      </c>
      <c r="M422" s="32"/>
      <c r="N422" s="32" t="s">
        <v>47</v>
      </c>
      <c r="O422" s="32"/>
      <c r="P422" s="37" t="s">
        <v>2108</v>
      </c>
      <c r="Q422" s="32" t="s">
        <v>130</v>
      </c>
      <c r="R422" s="32"/>
      <c r="S422" s="32"/>
      <c r="T422" s="32" t="s">
        <v>40</v>
      </c>
      <c r="U422" s="42" t="s">
        <v>42</v>
      </c>
      <c r="V422" s="42" t="s">
        <v>42</v>
      </c>
      <c r="W422" s="42" t="s">
        <v>41</v>
      </c>
      <c r="X422" s="42" t="s">
        <v>42</v>
      </c>
      <c r="Y422" s="42" t="s">
        <v>41</v>
      </c>
      <c r="Z422" s="42" t="s">
        <v>42</v>
      </c>
      <c r="AA422" s="42" t="s">
        <v>42</v>
      </c>
      <c r="AB422" s="45" t="s">
        <v>2109</v>
      </c>
      <c r="AC422" s="27"/>
      <c r="AD422" s="27"/>
      <c r="AE422" s="27"/>
      <c r="AF422" s="28" t="s">
        <v>2108</v>
      </c>
      <c r="AG422" s="28">
        <f t="shared" si="15"/>
        <v>2</v>
      </c>
      <c r="AH422" s="29" t="str">
        <f t="shared" si="16"/>
        <v>TH-150016</v>
      </c>
      <c r="AI422" s="28">
        <v>4025066000</v>
      </c>
      <c r="AJ422" s="30">
        <f>IFERROR(VLOOKUP($C422,#REF!,2,FALSE)*1000000000,0)+IFERROR(VLOOKUP($D422,#REF!,2,FALSE)*1000000,0)+IFERROR(VLOOKUP($E422,#REF!,2,FALSE)*1000,0)+IFERROR(VLOOKUP($F422,#REF!,2,FALSE),0)</f>
        <v>0</v>
      </c>
    </row>
    <row r="423" spans="1:36" s="28" customFormat="1" ht="27" customHeight="1" x14ac:dyDescent="0.15">
      <c r="A423" s="31" t="s">
        <v>32</v>
      </c>
      <c r="B423" s="32">
        <v>419</v>
      </c>
      <c r="C423" s="33" t="s">
        <v>1839</v>
      </c>
      <c r="D423" s="33" t="s">
        <v>1839</v>
      </c>
      <c r="E423" s="33" t="s">
        <v>2018</v>
      </c>
      <c r="F423" s="33" t="s">
        <v>130</v>
      </c>
      <c r="G423" s="33" t="s">
        <v>2110</v>
      </c>
      <c r="H423" s="33" t="s">
        <v>2068</v>
      </c>
      <c r="I423" s="32">
        <v>55387</v>
      </c>
      <c r="J423" s="32">
        <v>40219</v>
      </c>
      <c r="K423" s="32" t="s">
        <v>749</v>
      </c>
      <c r="L423" s="36">
        <f t="shared" si="14"/>
        <v>-0.37713518486287567</v>
      </c>
      <c r="M423" s="32"/>
      <c r="N423" s="32" t="s">
        <v>47</v>
      </c>
      <c r="O423" s="32"/>
      <c r="P423" s="37" t="s">
        <v>2111</v>
      </c>
      <c r="Q423" s="32" t="s">
        <v>130</v>
      </c>
      <c r="R423" s="32" t="s">
        <v>130</v>
      </c>
      <c r="S423" s="32" t="s">
        <v>130</v>
      </c>
      <c r="T423" s="32" t="s">
        <v>158</v>
      </c>
      <c r="U423" s="42" t="s">
        <v>42</v>
      </c>
      <c r="V423" s="42" t="s">
        <v>42</v>
      </c>
      <c r="W423" s="42" t="s">
        <v>41</v>
      </c>
      <c r="X423" s="42" t="s">
        <v>41</v>
      </c>
      <c r="Y423" s="42" t="s">
        <v>41</v>
      </c>
      <c r="Z423" s="42" t="s">
        <v>42</v>
      </c>
      <c r="AA423" s="42" t="s">
        <v>42</v>
      </c>
      <c r="AB423" s="45" t="s">
        <v>2112</v>
      </c>
      <c r="AC423" s="27"/>
      <c r="AD423" s="27"/>
      <c r="AE423" s="27"/>
      <c r="AF423" s="28" t="s">
        <v>2111</v>
      </c>
      <c r="AG423" s="28">
        <f t="shared" si="15"/>
        <v>2</v>
      </c>
      <c r="AH423" s="29" t="str">
        <f t="shared" si="16"/>
        <v>CB-180004</v>
      </c>
      <c r="AI423" s="28">
        <v>4025066000</v>
      </c>
      <c r="AJ423" s="30">
        <f>IFERROR(VLOOKUP($C423,#REF!,2,FALSE)*1000000000,0)+IFERROR(VLOOKUP($D423,#REF!,2,FALSE)*1000000,0)+IFERROR(VLOOKUP($E423,#REF!,2,FALSE)*1000,0)+IFERROR(VLOOKUP($F423,#REF!,2,FALSE),0)</f>
        <v>0</v>
      </c>
    </row>
    <row r="424" spans="1:36" s="28" customFormat="1" ht="27" customHeight="1" x14ac:dyDescent="0.15">
      <c r="A424" s="31" t="s">
        <v>32</v>
      </c>
      <c r="B424" s="32">
        <v>420</v>
      </c>
      <c r="C424" s="33" t="s">
        <v>1839</v>
      </c>
      <c r="D424" s="33" t="s">
        <v>1839</v>
      </c>
      <c r="E424" s="33" t="s">
        <v>2018</v>
      </c>
      <c r="F424" s="33" t="s">
        <v>130</v>
      </c>
      <c r="G424" s="46" t="s">
        <v>2113</v>
      </c>
      <c r="H424" s="33" t="s">
        <v>2114</v>
      </c>
      <c r="I424" s="32">
        <v>27500</v>
      </c>
      <c r="J424" s="32">
        <v>52000</v>
      </c>
      <c r="K424" s="32" t="s">
        <v>749</v>
      </c>
      <c r="L424" s="36">
        <f t="shared" si="14"/>
        <v>0.47115384615384615</v>
      </c>
      <c r="M424" s="32"/>
      <c r="N424" s="32" t="s">
        <v>47</v>
      </c>
      <c r="O424" s="32"/>
      <c r="P424" s="40" t="s">
        <v>2115</v>
      </c>
      <c r="Q424" s="32" t="s">
        <v>105</v>
      </c>
      <c r="R424" s="32" t="s">
        <v>130</v>
      </c>
      <c r="S424" s="32" t="s">
        <v>130</v>
      </c>
      <c r="T424" s="32" t="s">
        <v>158</v>
      </c>
      <c r="U424" s="42" t="s">
        <v>41</v>
      </c>
      <c r="V424" s="42" t="s">
        <v>41</v>
      </c>
      <c r="W424" s="42" t="s">
        <v>41</v>
      </c>
      <c r="X424" s="42" t="s">
        <v>509</v>
      </c>
      <c r="Y424" s="42" t="s">
        <v>41</v>
      </c>
      <c r="Z424" s="42" t="s">
        <v>41</v>
      </c>
      <c r="AA424" s="42" t="s">
        <v>41</v>
      </c>
      <c r="AB424" s="45" t="s">
        <v>2116</v>
      </c>
      <c r="AC424" s="27"/>
      <c r="AD424" s="27"/>
      <c r="AE424" s="27"/>
      <c r="AF424" s="28" t="s">
        <v>2117</v>
      </c>
      <c r="AG424" s="28">
        <f t="shared" si="15"/>
        <v>2</v>
      </c>
      <c r="AH424" s="29" t="str">
        <f t="shared" si="16"/>
        <v>TH-160002</v>
      </c>
      <c r="AI424" s="28">
        <v>4025066000</v>
      </c>
      <c r="AJ424" s="30">
        <f>IFERROR(VLOOKUP($C424,#REF!,2,FALSE)*1000000000,0)+IFERROR(VLOOKUP($D424,#REF!,2,FALSE)*1000000,0)+IFERROR(VLOOKUP($E424,#REF!,2,FALSE)*1000,0)+IFERROR(VLOOKUP($F424,#REF!,2,FALSE),0)</f>
        <v>0</v>
      </c>
    </row>
    <row r="425" spans="1:36" s="28" customFormat="1" ht="27" customHeight="1" x14ac:dyDescent="0.15">
      <c r="A425" s="31" t="s">
        <v>32</v>
      </c>
      <c r="B425" s="32">
        <v>421</v>
      </c>
      <c r="C425" s="33" t="s">
        <v>1839</v>
      </c>
      <c r="D425" s="33" t="s">
        <v>1839</v>
      </c>
      <c r="E425" s="34" t="s">
        <v>2018</v>
      </c>
      <c r="F425" s="34" t="s">
        <v>130</v>
      </c>
      <c r="G425" s="33" t="s">
        <v>2118</v>
      </c>
      <c r="H425" s="35" t="s">
        <v>2119</v>
      </c>
      <c r="I425" s="32">
        <v>3731744</v>
      </c>
      <c r="J425" s="32">
        <v>4112504</v>
      </c>
      <c r="K425" s="32" t="s">
        <v>2120</v>
      </c>
      <c r="L425" s="36">
        <f t="shared" ref="L425:L488" si="17">1-I425/J425</f>
        <v>9.2585928183899657E-2</v>
      </c>
      <c r="M425" s="32"/>
      <c r="N425" s="32" t="s">
        <v>47</v>
      </c>
      <c r="O425" s="32"/>
      <c r="P425" s="37" t="s">
        <v>2121</v>
      </c>
      <c r="Q425" s="32" t="s">
        <v>105</v>
      </c>
      <c r="R425" s="32" t="s">
        <v>130</v>
      </c>
      <c r="S425" s="32" t="s">
        <v>130</v>
      </c>
      <c r="T425" s="32" t="s">
        <v>158</v>
      </c>
      <c r="U425" s="32" t="s">
        <v>41</v>
      </c>
      <c r="V425" s="32" t="s">
        <v>41</v>
      </c>
      <c r="W425" s="32" t="s">
        <v>42</v>
      </c>
      <c r="X425" s="32" t="s">
        <v>41</v>
      </c>
      <c r="Y425" s="32" t="s">
        <v>41</v>
      </c>
      <c r="Z425" s="32" t="s">
        <v>41</v>
      </c>
      <c r="AA425" s="32" t="s">
        <v>41</v>
      </c>
      <c r="AB425" s="39" t="s">
        <v>2122</v>
      </c>
      <c r="AC425" s="27"/>
      <c r="AD425" s="27"/>
      <c r="AE425" s="27"/>
      <c r="AF425" s="28" t="s">
        <v>2121</v>
      </c>
      <c r="AG425" s="28">
        <f t="shared" si="15"/>
        <v>2</v>
      </c>
      <c r="AH425" s="29" t="str">
        <f t="shared" si="16"/>
        <v>KT-150052</v>
      </c>
      <c r="AI425" s="28">
        <v>4025066000</v>
      </c>
      <c r="AJ425" s="30">
        <f>IFERROR(VLOOKUP($C425,#REF!,2,FALSE)*1000000000,0)+IFERROR(VLOOKUP($D425,#REF!,2,FALSE)*1000000,0)+IFERROR(VLOOKUP($E425,#REF!,2,FALSE)*1000,0)+IFERROR(VLOOKUP($F425,#REF!,2,FALSE),0)</f>
        <v>0</v>
      </c>
    </row>
    <row r="426" spans="1:36" s="28" customFormat="1" ht="27" customHeight="1" x14ac:dyDescent="0.15">
      <c r="A426" s="31" t="s">
        <v>32</v>
      </c>
      <c r="B426" s="32">
        <v>422</v>
      </c>
      <c r="C426" s="33" t="s">
        <v>1839</v>
      </c>
      <c r="D426" s="33" t="s">
        <v>1839</v>
      </c>
      <c r="E426" s="34" t="s">
        <v>2018</v>
      </c>
      <c r="F426" s="34"/>
      <c r="G426" s="33" t="s">
        <v>2123</v>
      </c>
      <c r="H426" s="35" t="s">
        <v>2124</v>
      </c>
      <c r="I426" s="32">
        <v>148746</v>
      </c>
      <c r="J426" s="32">
        <v>505687</v>
      </c>
      <c r="K426" s="32" t="s">
        <v>749</v>
      </c>
      <c r="L426" s="36">
        <f t="shared" si="17"/>
        <v>0.70585362091570469</v>
      </c>
      <c r="M426" s="32"/>
      <c r="N426" s="32" t="s">
        <v>47</v>
      </c>
      <c r="O426" s="32"/>
      <c r="P426" s="37" t="s">
        <v>2125</v>
      </c>
      <c r="Q426" s="32" t="s">
        <v>105</v>
      </c>
      <c r="R426" s="32"/>
      <c r="S426" s="32"/>
      <c r="T426" s="32" t="s">
        <v>158</v>
      </c>
      <c r="U426" s="42" t="s">
        <v>176</v>
      </c>
      <c r="V426" s="42" t="s">
        <v>176</v>
      </c>
      <c r="W426" s="42" t="s">
        <v>176</v>
      </c>
      <c r="X426" s="42" t="s">
        <v>175</v>
      </c>
      <c r="Y426" s="42" t="s">
        <v>176</v>
      </c>
      <c r="Z426" s="42" t="s">
        <v>175</v>
      </c>
      <c r="AA426" s="42" t="s">
        <v>176</v>
      </c>
      <c r="AB426" s="45" t="s">
        <v>2126</v>
      </c>
      <c r="AC426" s="27"/>
      <c r="AD426" s="27"/>
      <c r="AE426" s="27"/>
      <c r="AF426" s="28" t="s">
        <v>2125</v>
      </c>
      <c r="AG426" s="28">
        <f t="shared" si="15"/>
        <v>2</v>
      </c>
      <c r="AH426" s="29" t="str">
        <f t="shared" si="16"/>
        <v>KK-200006</v>
      </c>
      <c r="AJ426" s="30">
        <f>IFERROR(VLOOKUP($C426,#REF!,2,FALSE)*1000000000,0)+IFERROR(VLOOKUP($D426,#REF!,2,FALSE)*1000000,0)+IFERROR(VLOOKUP($E426,#REF!,2,FALSE)*1000,0)+IFERROR(VLOOKUP($F426,#REF!,2,FALSE),0)</f>
        <v>0</v>
      </c>
    </row>
    <row r="427" spans="1:36" s="28" customFormat="1" ht="27" customHeight="1" x14ac:dyDescent="0.15">
      <c r="A427" s="31" t="s">
        <v>32</v>
      </c>
      <c r="B427" s="32">
        <v>423</v>
      </c>
      <c r="C427" s="33" t="s">
        <v>1839</v>
      </c>
      <c r="D427" s="33" t="s">
        <v>1839</v>
      </c>
      <c r="E427" s="34" t="s">
        <v>2018</v>
      </c>
      <c r="F427" s="34"/>
      <c r="G427" s="33" t="s">
        <v>2127</v>
      </c>
      <c r="H427" s="35" t="s">
        <v>2128</v>
      </c>
      <c r="I427" s="47">
        <v>72320</v>
      </c>
      <c r="J427" s="47">
        <v>39120</v>
      </c>
      <c r="K427" s="32" t="s">
        <v>749</v>
      </c>
      <c r="L427" s="36">
        <f t="shared" si="17"/>
        <v>-0.84867075664621683</v>
      </c>
      <c r="M427" s="32"/>
      <c r="N427" s="32" t="s">
        <v>47</v>
      </c>
      <c r="O427" s="32"/>
      <c r="P427" s="40" t="s">
        <v>2129</v>
      </c>
      <c r="Q427" s="32"/>
      <c r="R427" s="32"/>
      <c r="S427" s="32"/>
      <c r="T427" s="42" t="s">
        <v>40</v>
      </c>
      <c r="U427" s="42" t="s">
        <v>175</v>
      </c>
      <c r="V427" s="42" t="s">
        <v>176</v>
      </c>
      <c r="W427" s="42" t="s">
        <v>176</v>
      </c>
      <c r="X427" s="42" t="s">
        <v>175</v>
      </c>
      <c r="Y427" s="42" t="s">
        <v>175</v>
      </c>
      <c r="Z427" s="42" t="s">
        <v>175</v>
      </c>
      <c r="AA427" s="42" t="s">
        <v>175</v>
      </c>
      <c r="AB427" s="45" t="s">
        <v>2130</v>
      </c>
      <c r="AC427" s="27"/>
      <c r="AD427" s="27"/>
      <c r="AE427" s="27"/>
      <c r="AF427" s="28" t="s">
        <v>2129</v>
      </c>
      <c r="AG427" s="28">
        <f t="shared" si="15"/>
        <v>2</v>
      </c>
      <c r="AH427" s="29" t="str">
        <f t="shared" si="16"/>
        <v>KK-190017</v>
      </c>
      <c r="AJ427" s="30">
        <f>IFERROR(VLOOKUP($C427,#REF!,2,FALSE)*1000000000,0)+IFERROR(VLOOKUP($D427,#REF!,2,FALSE)*1000000,0)+IFERROR(VLOOKUP($E427,#REF!,2,FALSE)*1000,0)+IFERROR(VLOOKUP($F427,#REF!,2,FALSE),0)</f>
        <v>0</v>
      </c>
    </row>
    <row r="428" spans="1:36" s="28" customFormat="1" ht="27" customHeight="1" x14ac:dyDescent="0.15">
      <c r="A428" s="31" t="s">
        <v>32</v>
      </c>
      <c r="B428" s="32">
        <v>424</v>
      </c>
      <c r="C428" s="33" t="s">
        <v>1839</v>
      </c>
      <c r="D428" s="33" t="s">
        <v>1839</v>
      </c>
      <c r="E428" s="34" t="s">
        <v>2018</v>
      </c>
      <c r="F428" s="34"/>
      <c r="G428" t="s">
        <v>2131</v>
      </c>
      <c r="H428" s="35" t="s">
        <v>2132</v>
      </c>
      <c r="I428" s="47">
        <v>261915</v>
      </c>
      <c r="J428" s="47">
        <v>344106</v>
      </c>
      <c r="K428" s="42" t="s">
        <v>2133</v>
      </c>
      <c r="L428" s="36">
        <f t="shared" si="17"/>
        <v>0.23885372530557447</v>
      </c>
      <c r="M428" s="32"/>
      <c r="N428" s="32" t="s">
        <v>47</v>
      </c>
      <c r="O428" s="32"/>
      <c r="P428" s="40" t="s">
        <v>2134</v>
      </c>
      <c r="Q428" s="32" t="s">
        <v>105</v>
      </c>
      <c r="R428" s="32"/>
      <c r="S428" s="32"/>
      <c r="T428" s="42" t="s">
        <v>40</v>
      </c>
      <c r="U428" s="42" t="s">
        <v>176</v>
      </c>
      <c r="V428" s="42" t="s">
        <v>175</v>
      </c>
      <c r="W428" s="42" t="s">
        <v>229</v>
      </c>
      <c r="X428" s="42" t="s">
        <v>176</v>
      </c>
      <c r="Y428" s="42" t="s">
        <v>229</v>
      </c>
      <c r="Z428" s="42" t="s">
        <v>176</v>
      </c>
      <c r="AA428" s="42" t="s">
        <v>176</v>
      </c>
      <c r="AB428" s="45" t="s">
        <v>2135</v>
      </c>
      <c r="AC428" s="27"/>
      <c r="AD428" s="27"/>
      <c r="AE428" s="27"/>
      <c r="AF428" s="28" t="s">
        <v>2134</v>
      </c>
      <c r="AG428" s="28">
        <f t="shared" si="15"/>
        <v>2</v>
      </c>
      <c r="AH428" s="29" t="str">
        <f t="shared" si="16"/>
        <v>HK-180022</v>
      </c>
      <c r="AJ428" s="30">
        <f>IFERROR(VLOOKUP($C428,#REF!,2,FALSE)*1000000000,0)+IFERROR(VLOOKUP($D428,#REF!,2,FALSE)*1000000,0)+IFERROR(VLOOKUP($E428,#REF!,2,FALSE)*1000,0)+IFERROR(VLOOKUP($F428,#REF!,2,FALSE),0)</f>
        <v>0</v>
      </c>
    </row>
    <row r="429" spans="1:36" s="28" customFormat="1" ht="27" customHeight="1" x14ac:dyDescent="0.15">
      <c r="A429" s="31" t="s">
        <v>32</v>
      </c>
      <c r="B429" s="32">
        <v>425</v>
      </c>
      <c r="C429" s="33" t="s">
        <v>1839</v>
      </c>
      <c r="D429" s="33" t="s">
        <v>1839</v>
      </c>
      <c r="E429" s="34" t="s">
        <v>2136</v>
      </c>
      <c r="F429" s="34"/>
      <c r="G429" s="33" t="s">
        <v>2137</v>
      </c>
      <c r="H429" s="35" t="s">
        <v>2138</v>
      </c>
      <c r="I429" s="32">
        <v>798200</v>
      </c>
      <c r="J429" s="32">
        <v>1077360</v>
      </c>
      <c r="K429" s="32" t="s">
        <v>2139</v>
      </c>
      <c r="L429" s="36">
        <f t="shared" si="17"/>
        <v>0.2591148733942229</v>
      </c>
      <c r="M429" s="32"/>
      <c r="N429" s="32" t="s">
        <v>47</v>
      </c>
      <c r="O429" s="32"/>
      <c r="P429" s="37" t="s">
        <v>2140</v>
      </c>
      <c r="Q429" s="32" t="s">
        <v>105</v>
      </c>
      <c r="R429" s="32"/>
      <c r="S429" s="32"/>
      <c r="T429" s="32" t="s">
        <v>158</v>
      </c>
      <c r="U429" s="42" t="s">
        <v>176</v>
      </c>
      <c r="V429" s="42" t="s">
        <v>176</v>
      </c>
      <c r="W429" s="42" t="s">
        <v>175</v>
      </c>
      <c r="X429" s="42" t="s">
        <v>175</v>
      </c>
      <c r="Y429" s="42" t="s">
        <v>176</v>
      </c>
      <c r="Z429" s="42" t="s">
        <v>175</v>
      </c>
      <c r="AA429" s="42" t="s">
        <v>176</v>
      </c>
      <c r="AB429" s="45" t="s">
        <v>2141</v>
      </c>
      <c r="AC429" s="27"/>
      <c r="AD429" s="27"/>
      <c r="AE429" s="27"/>
      <c r="AF429" s="28" t="s">
        <v>2140</v>
      </c>
      <c r="AG429" s="28">
        <f t="shared" si="15"/>
        <v>2</v>
      </c>
      <c r="AH429" s="29" t="str">
        <f t="shared" si="16"/>
        <v>KT-190107</v>
      </c>
      <c r="AJ429" s="30">
        <f>IFERROR(VLOOKUP($C429,#REF!,2,FALSE)*1000000000,0)+IFERROR(VLOOKUP($D429,#REF!,2,FALSE)*1000000,0)+IFERROR(VLOOKUP($E429,#REF!,2,FALSE)*1000,0)+IFERROR(VLOOKUP($F429,#REF!,2,FALSE),0)</f>
        <v>0</v>
      </c>
    </row>
    <row r="430" spans="1:36" s="28" customFormat="1" ht="27" customHeight="1" x14ac:dyDescent="0.15">
      <c r="A430" s="31" t="s">
        <v>32</v>
      </c>
      <c r="B430" s="32">
        <v>426</v>
      </c>
      <c r="C430" s="33" t="s">
        <v>1839</v>
      </c>
      <c r="D430" s="33" t="s">
        <v>1839</v>
      </c>
      <c r="E430" s="34" t="s">
        <v>2136</v>
      </c>
      <c r="F430" s="34"/>
      <c r="G430" s="46" t="s">
        <v>2142</v>
      </c>
      <c r="H430" s="35" t="s">
        <v>2143</v>
      </c>
      <c r="I430" s="32">
        <v>796502.5</v>
      </c>
      <c r="J430" s="32">
        <v>1043005</v>
      </c>
      <c r="K430" s="42" t="s">
        <v>2144</v>
      </c>
      <c r="L430" s="36">
        <f t="shared" si="17"/>
        <v>0.23633875197146703</v>
      </c>
      <c r="M430" s="32"/>
      <c r="N430" s="32" t="s">
        <v>47</v>
      </c>
      <c r="O430" s="32"/>
      <c r="P430" s="40" t="s">
        <v>2145</v>
      </c>
      <c r="Q430" s="32"/>
      <c r="R430" s="32"/>
      <c r="S430" s="32"/>
      <c r="T430" s="32" t="s">
        <v>158</v>
      </c>
      <c r="U430" s="42" t="s">
        <v>176</v>
      </c>
      <c r="V430" s="42" t="s">
        <v>176</v>
      </c>
      <c r="W430" s="42" t="s">
        <v>175</v>
      </c>
      <c r="X430" s="42" t="s">
        <v>175</v>
      </c>
      <c r="Y430" s="42" t="s">
        <v>176</v>
      </c>
      <c r="Z430" s="42" t="s">
        <v>175</v>
      </c>
      <c r="AA430" s="42" t="s">
        <v>176</v>
      </c>
      <c r="AB430" s="45" t="s">
        <v>2146</v>
      </c>
      <c r="AC430" s="27"/>
      <c r="AD430" s="27"/>
      <c r="AE430" s="27"/>
      <c r="AF430" s="28" t="s">
        <v>2145</v>
      </c>
      <c r="AG430" s="28">
        <f t="shared" si="15"/>
        <v>2</v>
      </c>
      <c r="AH430" s="29" t="str">
        <f t="shared" si="16"/>
        <v>TH-180003</v>
      </c>
      <c r="AJ430" s="30">
        <f>IFERROR(VLOOKUP($C430,#REF!,2,FALSE)*1000000000,0)+IFERROR(VLOOKUP($D430,#REF!,2,FALSE)*1000000,0)+IFERROR(VLOOKUP($E430,#REF!,2,FALSE)*1000,0)+IFERROR(VLOOKUP($F430,#REF!,2,FALSE),0)</f>
        <v>0</v>
      </c>
    </row>
    <row r="431" spans="1:36" s="28" customFormat="1" ht="27" customHeight="1" x14ac:dyDescent="0.15">
      <c r="A431" s="31" t="s">
        <v>32</v>
      </c>
      <c r="B431" s="32">
        <v>427</v>
      </c>
      <c r="C431" s="33" t="s">
        <v>1839</v>
      </c>
      <c r="D431" s="33" t="s">
        <v>1839</v>
      </c>
      <c r="E431" s="41" t="s">
        <v>2147</v>
      </c>
      <c r="F431" s="33" t="s">
        <v>2148</v>
      </c>
      <c r="G431" s="33" t="s">
        <v>2149</v>
      </c>
      <c r="H431" s="35" t="s">
        <v>2150</v>
      </c>
      <c r="I431" s="32">
        <v>19550</v>
      </c>
      <c r="J431" s="32">
        <v>26430</v>
      </c>
      <c r="K431" s="32" t="s">
        <v>400</v>
      </c>
      <c r="L431" s="36">
        <f t="shared" si="17"/>
        <v>0.26031025349981085</v>
      </c>
      <c r="M431" s="32"/>
      <c r="N431" s="32" t="s">
        <v>47</v>
      </c>
      <c r="O431" s="32"/>
      <c r="P431" s="37" t="s">
        <v>2151</v>
      </c>
      <c r="Q431" s="38"/>
      <c r="R431" s="32"/>
      <c r="S431" s="32"/>
      <c r="T431" s="32" t="s">
        <v>40</v>
      </c>
      <c r="U431" s="32" t="s">
        <v>42</v>
      </c>
      <c r="V431" s="32" t="s">
        <v>42</v>
      </c>
      <c r="W431" s="32" t="s">
        <v>42</v>
      </c>
      <c r="X431" s="32" t="s">
        <v>42</v>
      </c>
      <c r="Y431" s="32" t="s">
        <v>42</v>
      </c>
      <c r="Z431" s="32" t="s">
        <v>41</v>
      </c>
      <c r="AA431" s="32" t="s">
        <v>42</v>
      </c>
      <c r="AB431" s="39" t="s">
        <v>2152</v>
      </c>
      <c r="AC431" s="27"/>
      <c r="AD431" s="27"/>
      <c r="AE431" s="27"/>
      <c r="AF431" s="28" t="s">
        <v>2151</v>
      </c>
      <c r="AG431" s="28">
        <f t="shared" si="15"/>
        <v>2</v>
      </c>
      <c r="AH431" s="29" t="str">
        <f t="shared" si="16"/>
        <v>CG-080020</v>
      </c>
      <c r="AI431" s="28">
        <v>4025068059</v>
      </c>
      <c r="AJ431" s="30">
        <f>IFERROR(VLOOKUP($C431,#REF!,2,FALSE)*1000000000,0)+IFERROR(VLOOKUP($D431,#REF!,2,FALSE)*1000000,0)+IFERROR(VLOOKUP($E431,#REF!,2,FALSE)*1000,0)+IFERROR(VLOOKUP($F431,#REF!,2,FALSE),0)</f>
        <v>0</v>
      </c>
    </row>
    <row r="432" spans="1:36" s="28" customFormat="1" ht="27" customHeight="1" x14ac:dyDescent="0.15">
      <c r="A432" s="31" t="s">
        <v>32</v>
      </c>
      <c r="B432" s="32">
        <v>428</v>
      </c>
      <c r="C432" s="33" t="s">
        <v>1839</v>
      </c>
      <c r="D432" s="33" t="s">
        <v>1839</v>
      </c>
      <c r="E432" s="34" t="s">
        <v>2153</v>
      </c>
      <c r="F432" s="33" t="s">
        <v>2148</v>
      </c>
      <c r="G432" s="33" t="s">
        <v>2154</v>
      </c>
      <c r="H432" s="35" t="s">
        <v>2155</v>
      </c>
      <c r="I432" s="32">
        <v>3000</v>
      </c>
      <c r="J432" s="32">
        <v>1150</v>
      </c>
      <c r="K432" s="32" t="s">
        <v>103</v>
      </c>
      <c r="L432" s="36">
        <f t="shared" si="17"/>
        <v>-1.6086956521739131</v>
      </c>
      <c r="M432" s="32"/>
      <c r="N432" s="32" t="s">
        <v>47</v>
      </c>
      <c r="O432" s="32"/>
      <c r="P432" s="37" t="s">
        <v>2156</v>
      </c>
      <c r="Q432" s="38"/>
      <c r="R432" s="32"/>
      <c r="S432" s="32"/>
      <c r="T432" s="32" t="s">
        <v>40</v>
      </c>
      <c r="U432" s="32" t="s">
        <v>74</v>
      </c>
      <c r="V432" s="32" t="s">
        <v>509</v>
      </c>
      <c r="W432" s="32" t="s">
        <v>42</v>
      </c>
      <c r="X432" s="32" t="s">
        <v>41</v>
      </c>
      <c r="Y432" s="32" t="s">
        <v>509</v>
      </c>
      <c r="Z432" s="32" t="s">
        <v>42</v>
      </c>
      <c r="AA432" s="32" t="s">
        <v>42</v>
      </c>
      <c r="AB432" s="39" t="s">
        <v>2157</v>
      </c>
      <c r="AC432" s="27"/>
      <c r="AD432" s="27"/>
      <c r="AE432" s="27"/>
      <c r="AF432" s="28" t="s">
        <v>2156</v>
      </c>
      <c r="AG432" s="28">
        <f t="shared" si="15"/>
        <v>2</v>
      </c>
      <c r="AH432" s="29" t="str">
        <f t="shared" si="16"/>
        <v>CG-120003</v>
      </c>
      <c r="AI432" s="28">
        <v>4025068059</v>
      </c>
      <c r="AJ432" s="30">
        <f>IFERROR(VLOOKUP($C432,#REF!,2,FALSE)*1000000000,0)+IFERROR(VLOOKUP($D432,#REF!,2,FALSE)*1000000,0)+IFERROR(VLOOKUP($E432,#REF!,2,FALSE)*1000,0)+IFERROR(VLOOKUP($F432,#REF!,2,FALSE),0)</f>
        <v>0</v>
      </c>
    </row>
    <row r="433" spans="1:36" s="28" customFormat="1" ht="27" customHeight="1" x14ac:dyDescent="0.15">
      <c r="A433" s="31" t="s">
        <v>32</v>
      </c>
      <c r="B433" s="32">
        <v>429</v>
      </c>
      <c r="C433" s="33" t="s">
        <v>1839</v>
      </c>
      <c r="D433" s="33" t="s">
        <v>1839</v>
      </c>
      <c r="E433" s="34" t="s">
        <v>2153</v>
      </c>
      <c r="F433" s="33" t="s">
        <v>2148</v>
      </c>
      <c r="G433" s="33" t="s">
        <v>2158</v>
      </c>
      <c r="H433" s="35" t="s">
        <v>2159</v>
      </c>
      <c r="I433" s="32">
        <v>3000</v>
      </c>
      <c r="J433" s="32">
        <v>600</v>
      </c>
      <c r="K433" s="32" t="s">
        <v>103</v>
      </c>
      <c r="L433" s="49">
        <f t="shared" si="17"/>
        <v>-4</v>
      </c>
      <c r="M433" s="32"/>
      <c r="N433" s="32" t="s">
        <v>47</v>
      </c>
      <c r="O433" s="32"/>
      <c r="P433" s="37" t="s">
        <v>2160</v>
      </c>
      <c r="Q433" s="38"/>
      <c r="R433" s="32"/>
      <c r="S433" s="32"/>
      <c r="T433" s="32" t="s">
        <v>40</v>
      </c>
      <c r="U433" s="32" t="s">
        <v>74</v>
      </c>
      <c r="V433" s="32" t="s">
        <v>42</v>
      </c>
      <c r="W433" s="32" t="s">
        <v>41</v>
      </c>
      <c r="X433" s="32" t="s">
        <v>41</v>
      </c>
      <c r="Y433" s="32" t="s">
        <v>42</v>
      </c>
      <c r="Z433" s="32" t="s">
        <v>41</v>
      </c>
      <c r="AA433" s="32" t="s">
        <v>42</v>
      </c>
      <c r="AB433" s="39" t="s">
        <v>2161</v>
      </c>
      <c r="AC433" s="27"/>
      <c r="AD433" s="27"/>
      <c r="AE433" s="27"/>
      <c r="AF433" s="28" t="s">
        <v>2160</v>
      </c>
      <c r="AG433" s="28">
        <f t="shared" si="15"/>
        <v>2</v>
      </c>
      <c r="AH433" s="29" t="str">
        <f t="shared" si="16"/>
        <v>HK-110038</v>
      </c>
      <c r="AI433" s="28">
        <v>4025068059</v>
      </c>
      <c r="AJ433" s="30">
        <f>IFERROR(VLOOKUP($C433,#REF!,2,FALSE)*1000000000,0)+IFERROR(VLOOKUP($D433,#REF!,2,FALSE)*1000000,0)+IFERROR(VLOOKUP($E433,#REF!,2,FALSE)*1000,0)+IFERROR(VLOOKUP($F433,#REF!,2,FALSE),0)</f>
        <v>0</v>
      </c>
    </row>
    <row r="434" spans="1:36" s="28" customFormat="1" ht="27" customHeight="1" x14ac:dyDescent="0.15">
      <c r="A434" s="31" t="s">
        <v>32</v>
      </c>
      <c r="B434" s="32">
        <v>430</v>
      </c>
      <c r="C434" s="33" t="s">
        <v>1839</v>
      </c>
      <c r="D434" s="33" t="s">
        <v>1839</v>
      </c>
      <c r="E434" s="34" t="s">
        <v>2153</v>
      </c>
      <c r="F434" s="33" t="s">
        <v>2148</v>
      </c>
      <c r="G434" s="33" t="s">
        <v>2162</v>
      </c>
      <c r="H434" s="35" t="s">
        <v>2163</v>
      </c>
      <c r="I434" s="32">
        <v>5158285.5</v>
      </c>
      <c r="J434" s="32">
        <v>5139800</v>
      </c>
      <c r="K434" s="32" t="s">
        <v>767</v>
      </c>
      <c r="L434" s="36">
        <f t="shared" si="17"/>
        <v>-3.596540721428898E-3</v>
      </c>
      <c r="M434" s="32"/>
      <c r="N434" s="32" t="s">
        <v>47</v>
      </c>
      <c r="O434" s="32"/>
      <c r="P434" s="37" t="s">
        <v>2164</v>
      </c>
      <c r="Q434" s="38"/>
      <c r="R434" s="32"/>
      <c r="S434" s="32"/>
      <c r="T434" s="32" t="s">
        <v>40</v>
      </c>
      <c r="U434" s="32" t="s">
        <v>42</v>
      </c>
      <c r="V434" s="32" t="s">
        <v>42</v>
      </c>
      <c r="W434" s="32" t="s">
        <v>41</v>
      </c>
      <c r="X434" s="32" t="s">
        <v>42</v>
      </c>
      <c r="Y434" s="32" t="s">
        <v>42</v>
      </c>
      <c r="Z434" s="32" t="s">
        <v>42</v>
      </c>
      <c r="AA434" s="32" t="s">
        <v>42</v>
      </c>
      <c r="AB434" s="39" t="s">
        <v>2165</v>
      </c>
      <c r="AC434" s="27"/>
      <c r="AD434" s="27"/>
      <c r="AE434" s="27"/>
      <c r="AF434" s="28" t="s">
        <v>2164</v>
      </c>
      <c r="AG434" s="28">
        <f t="shared" si="15"/>
        <v>2</v>
      </c>
      <c r="AH434" s="29" t="str">
        <f t="shared" si="16"/>
        <v>KK-080044</v>
      </c>
      <c r="AI434" s="28">
        <v>4025068059</v>
      </c>
      <c r="AJ434" s="30">
        <f>IFERROR(VLOOKUP($C434,#REF!,2,FALSE)*1000000000,0)+IFERROR(VLOOKUP($D434,#REF!,2,FALSE)*1000000,0)+IFERROR(VLOOKUP($E434,#REF!,2,FALSE)*1000,0)+IFERROR(VLOOKUP($F434,#REF!,2,FALSE),0)</f>
        <v>0</v>
      </c>
    </row>
    <row r="435" spans="1:36" s="28" customFormat="1" ht="27" customHeight="1" x14ac:dyDescent="0.15">
      <c r="A435" s="31" t="s">
        <v>32</v>
      </c>
      <c r="B435" s="32">
        <v>431</v>
      </c>
      <c r="C435" s="33" t="s">
        <v>1839</v>
      </c>
      <c r="D435" s="33" t="s">
        <v>1839</v>
      </c>
      <c r="E435" s="34" t="s">
        <v>2153</v>
      </c>
      <c r="F435" s="33" t="s">
        <v>2148</v>
      </c>
      <c r="G435" s="33" t="s">
        <v>2166</v>
      </c>
      <c r="H435" s="35" t="s">
        <v>2167</v>
      </c>
      <c r="I435" s="32">
        <v>750480</v>
      </c>
      <c r="J435" s="32">
        <v>820040</v>
      </c>
      <c r="K435" s="32" t="s">
        <v>2168</v>
      </c>
      <c r="L435" s="36">
        <f t="shared" si="17"/>
        <v>8.4825130481439914E-2</v>
      </c>
      <c r="M435" s="32"/>
      <c r="N435" s="32" t="s">
        <v>47</v>
      </c>
      <c r="O435" s="32"/>
      <c r="P435" s="37" t="s">
        <v>2169</v>
      </c>
      <c r="Q435" s="38"/>
      <c r="R435" s="32"/>
      <c r="S435" s="32"/>
      <c r="T435" s="32" t="s">
        <v>40</v>
      </c>
      <c r="U435" s="32" t="s">
        <v>42</v>
      </c>
      <c r="V435" s="32" t="s">
        <v>41</v>
      </c>
      <c r="W435" s="32" t="s">
        <v>41</v>
      </c>
      <c r="X435" s="32" t="s">
        <v>41</v>
      </c>
      <c r="Y435" s="32" t="s">
        <v>41</v>
      </c>
      <c r="Z435" s="32" t="s">
        <v>42</v>
      </c>
      <c r="AA435" s="32" t="s">
        <v>41</v>
      </c>
      <c r="AB435" s="39" t="s">
        <v>2170</v>
      </c>
      <c r="AC435" s="27"/>
      <c r="AD435" s="27"/>
      <c r="AE435" s="27"/>
      <c r="AF435" s="28" t="s">
        <v>2169</v>
      </c>
      <c r="AG435" s="28">
        <f t="shared" si="15"/>
        <v>2</v>
      </c>
      <c r="AH435" s="29" t="str">
        <f t="shared" si="16"/>
        <v>KK-120051</v>
      </c>
      <c r="AI435" s="28">
        <v>4025068059</v>
      </c>
      <c r="AJ435" s="30">
        <f>IFERROR(VLOOKUP($C435,#REF!,2,FALSE)*1000000000,0)+IFERROR(VLOOKUP($D435,#REF!,2,FALSE)*1000000,0)+IFERROR(VLOOKUP($E435,#REF!,2,FALSE)*1000,0)+IFERROR(VLOOKUP($F435,#REF!,2,FALSE),0)</f>
        <v>0</v>
      </c>
    </row>
    <row r="436" spans="1:36" s="28" customFormat="1" ht="27" customHeight="1" x14ac:dyDescent="0.15">
      <c r="A436" s="31" t="s">
        <v>32</v>
      </c>
      <c r="B436" s="32">
        <v>432</v>
      </c>
      <c r="C436" s="33" t="s">
        <v>1839</v>
      </c>
      <c r="D436" s="33" t="s">
        <v>1839</v>
      </c>
      <c r="E436" s="34" t="s">
        <v>2153</v>
      </c>
      <c r="F436" s="33" t="s">
        <v>2148</v>
      </c>
      <c r="G436" s="33" t="s">
        <v>2171</v>
      </c>
      <c r="H436" s="35" t="s">
        <v>2172</v>
      </c>
      <c r="I436" s="32">
        <v>53800</v>
      </c>
      <c r="J436" s="32">
        <v>96870</v>
      </c>
      <c r="K436" s="32" t="s">
        <v>2173</v>
      </c>
      <c r="L436" s="36">
        <f t="shared" si="17"/>
        <v>0.44461649633529476</v>
      </c>
      <c r="M436" s="32"/>
      <c r="N436" s="32" t="s">
        <v>47</v>
      </c>
      <c r="O436" s="32"/>
      <c r="P436" s="37" t="s">
        <v>2174</v>
      </c>
      <c r="Q436" s="38" t="s">
        <v>105</v>
      </c>
      <c r="R436" s="32"/>
      <c r="S436" s="32"/>
      <c r="T436" s="32" t="s">
        <v>40</v>
      </c>
      <c r="U436" s="32" t="s">
        <v>41</v>
      </c>
      <c r="V436" s="32" t="s">
        <v>41</v>
      </c>
      <c r="W436" s="32" t="s">
        <v>42</v>
      </c>
      <c r="X436" s="32" t="s">
        <v>42</v>
      </c>
      <c r="Y436" s="32" t="s">
        <v>41</v>
      </c>
      <c r="Z436" s="32" t="s">
        <v>42</v>
      </c>
      <c r="AA436" s="32" t="s">
        <v>41</v>
      </c>
      <c r="AB436" s="39" t="s">
        <v>2175</v>
      </c>
      <c r="AC436" s="27"/>
      <c r="AD436" s="27"/>
      <c r="AE436" s="27"/>
      <c r="AF436" s="28" t="s">
        <v>2174</v>
      </c>
      <c r="AG436" s="28">
        <f t="shared" si="15"/>
        <v>2</v>
      </c>
      <c r="AH436" s="29" t="str">
        <f t="shared" si="16"/>
        <v>KK-150012</v>
      </c>
      <c r="AI436" s="28">
        <v>4025068059</v>
      </c>
      <c r="AJ436" s="30">
        <f>IFERROR(VLOOKUP($C436,#REF!,2,FALSE)*1000000000,0)+IFERROR(VLOOKUP($D436,#REF!,2,FALSE)*1000000,0)+IFERROR(VLOOKUP($E436,#REF!,2,FALSE)*1000,0)+IFERROR(VLOOKUP($F436,#REF!,2,FALSE),0)</f>
        <v>0</v>
      </c>
    </row>
    <row r="437" spans="1:36" s="28" customFormat="1" ht="27" customHeight="1" x14ac:dyDescent="0.15">
      <c r="A437" s="31" t="s">
        <v>32</v>
      </c>
      <c r="B437" s="32">
        <v>433</v>
      </c>
      <c r="C437" s="33" t="s">
        <v>1839</v>
      </c>
      <c r="D437" s="33" t="s">
        <v>1839</v>
      </c>
      <c r="E437" s="34" t="s">
        <v>2153</v>
      </c>
      <c r="F437" s="33" t="s">
        <v>2148</v>
      </c>
      <c r="G437" s="33" t="s">
        <v>2176</v>
      </c>
      <c r="H437" s="35" t="s">
        <v>2177</v>
      </c>
      <c r="I437" s="32">
        <v>2775.36</v>
      </c>
      <c r="J437" s="32">
        <v>1725.36</v>
      </c>
      <c r="K437" s="32" t="s">
        <v>103</v>
      </c>
      <c r="L437" s="36">
        <f t="shared" si="17"/>
        <v>-0.60856864654333021</v>
      </c>
      <c r="M437" s="32"/>
      <c r="N437" s="32" t="s">
        <v>47</v>
      </c>
      <c r="O437" s="32"/>
      <c r="P437" s="37" t="s">
        <v>2178</v>
      </c>
      <c r="Q437" s="32"/>
      <c r="R437" s="32"/>
      <c r="S437" s="32"/>
      <c r="T437" s="32" t="s">
        <v>40</v>
      </c>
      <c r="U437" s="32" t="s">
        <v>74</v>
      </c>
      <c r="V437" s="32" t="s">
        <v>42</v>
      </c>
      <c r="W437" s="32" t="s">
        <v>42</v>
      </c>
      <c r="X437" s="32" t="s">
        <v>42</v>
      </c>
      <c r="Y437" s="32" t="s">
        <v>42</v>
      </c>
      <c r="Z437" s="32" t="s">
        <v>41</v>
      </c>
      <c r="AA437" s="32" t="s">
        <v>42</v>
      </c>
      <c r="AB437" s="39" t="s">
        <v>2179</v>
      </c>
      <c r="AC437" s="27"/>
      <c r="AD437" s="27"/>
      <c r="AE437" s="27"/>
      <c r="AF437" s="28" t="s">
        <v>2178</v>
      </c>
      <c r="AG437" s="28">
        <f t="shared" si="15"/>
        <v>2</v>
      </c>
      <c r="AH437" s="29" t="str">
        <f t="shared" si="16"/>
        <v>KT-090041</v>
      </c>
      <c r="AI437" s="28">
        <v>4025068059</v>
      </c>
      <c r="AJ437" s="30">
        <f>IFERROR(VLOOKUP($C437,#REF!,2,FALSE)*1000000000,0)+IFERROR(VLOOKUP($D437,#REF!,2,FALSE)*1000000,0)+IFERROR(VLOOKUP($E437,#REF!,2,FALSE)*1000,0)+IFERROR(VLOOKUP($F437,#REF!,2,FALSE),0)</f>
        <v>0</v>
      </c>
    </row>
    <row r="438" spans="1:36" s="28" customFormat="1" ht="27" customHeight="1" x14ac:dyDescent="0.15">
      <c r="A438" s="31" t="s">
        <v>32</v>
      </c>
      <c r="B438" s="32">
        <v>434</v>
      </c>
      <c r="C438" s="33" t="s">
        <v>1839</v>
      </c>
      <c r="D438" s="33" t="s">
        <v>1839</v>
      </c>
      <c r="E438" s="34" t="s">
        <v>2153</v>
      </c>
      <c r="F438" s="33" t="s">
        <v>2148</v>
      </c>
      <c r="G438" s="33" t="s">
        <v>2180</v>
      </c>
      <c r="H438" s="35" t="s">
        <v>2181</v>
      </c>
      <c r="I438" s="32">
        <v>74292</v>
      </c>
      <c r="J438" s="32">
        <v>114147</v>
      </c>
      <c r="K438" s="32" t="s">
        <v>400</v>
      </c>
      <c r="L438" s="36">
        <f t="shared" si="17"/>
        <v>0.34915503692606897</v>
      </c>
      <c r="M438" s="32"/>
      <c r="N438" s="32" t="s">
        <v>47</v>
      </c>
      <c r="O438" s="32"/>
      <c r="P438" s="37" t="s">
        <v>2182</v>
      </c>
      <c r="Q438" s="32"/>
      <c r="R438" s="32"/>
      <c r="S438" s="32"/>
      <c r="T438" s="32" t="s">
        <v>40</v>
      </c>
      <c r="U438" s="32" t="s">
        <v>42</v>
      </c>
      <c r="V438" s="32" t="s">
        <v>42</v>
      </c>
      <c r="W438" s="32" t="s">
        <v>41</v>
      </c>
      <c r="X438" s="32" t="s">
        <v>42</v>
      </c>
      <c r="Y438" s="32" t="s">
        <v>42</v>
      </c>
      <c r="Z438" s="32" t="s">
        <v>42</v>
      </c>
      <c r="AA438" s="32" t="s">
        <v>42</v>
      </c>
      <c r="AB438" s="39" t="s">
        <v>2183</v>
      </c>
      <c r="AC438" s="27"/>
      <c r="AD438" s="27"/>
      <c r="AE438" s="27"/>
      <c r="AF438" s="28" t="s">
        <v>2182</v>
      </c>
      <c r="AG438" s="28">
        <f t="shared" si="15"/>
        <v>2</v>
      </c>
      <c r="AH438" s="29" t="str">
        <f t="shared" si="16"/>
        <v>KT-100045</v>
      </c>
      <c r="AI438" s="28">
        <v>4025068059</v>
      </c>
      <c r="AJ438" s="30">
        <f>IFERROR(VLOOKUP($C438,#REF!,2,FALSE)*1000000000,0)+IFERROR(VLOOKUP($D438,#REF!,2,FALSE)*1000000,0)+IFERROR(VLOOKUP($E438,#REF!,2,FALSE)*1000,0)+IFERROR(VLOOKUP($F438,#REF!,2,FALSE),0)</f>
        <v>0</v>
      </c>
    </row>
    <row r="439" spans="1:36" s="28" customFormat="1" ht="27" customHeight="1" x14ac:dyDescent="0.15">
      <c r="A439" s="31" t="s">
        <v>32</v>
      </c>
      <c r="B439" s="32">
        <v>435</v>
      </c>
      <c r="C439" s="33" t="s">
        <v>1839</v>
      </c>
      <c r="D439" s="33" t="s">
        <v>1839</v>
      </c>
      <c r="E439" s="34" t="s">
        <v>2153</v>
      </c>
      <c r="F439" s="33" t="s">
        <v>2148</v>
      </c>
      <c r="G439" s="33" t="s">
        <v>2184</v>
      </c>
      <c r="H439" s="35" t="s">
        <v>2185</v>
      </c>
      <c r="I439" s="32">
        <v>1020000</v>
      </c>
      <c r="J439" s="32">
        <v>1225600</v>
      </c>
      <c r="K439" s="32" t="s">
        <v>2186</v>
      </c>
      <c r="L439" s="36">
        <f t="shared" si="17"/>
        <v>0.1677545691906005</v>
      </c>
      <c r="M439" s="32"/>
      <c r="N439" s="32" t="s">
        <v>47</v>
      </c>
      <c r="O439" s="32"/>
      <c r="P439" s="37" t="s">
        <v>2187</v>
      </c>
      <c r="Q439" s="32" t="s">
        <v>105</v>
      </c>
      <c r="R439" s="32"/>
      <c r="S439" s="32"/>
      <c r="T439" s="32" t="s">
        <v>40</v>
      </c>
      <c r="U439" s="32" t="s">
        <v>42</v>
      </c>
      <c r="V439" s="32" t="s">
        <v>75</v>
      </c>
      <c r="W439" s="32" t="s">
        <v>41</v>
      </c>
      <c r="X439" s="32" t="s">
        <v>41</v>
      </c>
      <c r="Y439" s="32" t="s">
        <v>41</v>
      </c>
      <c r="Z439" s="32" t="s">
        <v>41</v>
      </c>
      <c r="AA439" s="32" t="s">
        <v>41</v>
      </c>
      <c r="AB439" s="39" t="s">
        <v>2188</v>
      </c>
      <c r="AC439" s="27"/>
      <c r="AD439" s="27"/>
      <c r="AE439" s="27"/>
      <c r="AF439" s="28" t="s">
        <v>2187</v>
      </c>
      <c r="AG439" s="28">
        <f t="shared" si="15"/>
        <v>2</v>
      </c>
      <c r="AH439" s="29" t="str">
        <f t="shared" si="16"/>
        <v>KT-100048</v>
      </c>
      <c r="AI439" s="28">
        <v>4025068059</v>
      </c>
      <c r="AJ439" s="30">
        <f>IFERROR(VLOOKUP($C439,#REF!,2,FALSE)*1000000000,0)+IFERROR(VLOOKUP($D439,#REF!,2,FALSE)*1000000,0)+IFERROR(VLOOKUP($E439,#REF!,2,FALSE)*1000,0)+IFERROR(VLOOKUP($F439,#REF!,2,FALSE),0)</f>
        <v>0</v>
      </c>
    </row>
    <row r="440" spans="1:36" s="28" customFormat="1" ht="27" customHeight="1" x14ac:dyDescent="0.15">
      <c r="A440" s="31" t="s">
        <v>32</v>
      </c>
      <c r="B440" s="32">
        <v>436</v>
      </c>
      <c r="C440" s="33" t="s">
        <v>1839</v>
      </c>
      <c r="D440" s="33" t="s">
        <v>1839</v>
      </c>
      <c r="E440" s="34" t="s">
        <v>2153</v>
      </c>
      <c r="F440" s="33" t="s">
        <v>2148</v>
      </c>
      <c r="G440" s="33" t="s">
        <v>2189</v>
      </c>
      <c r="H440" s="35" t="s">
        <v>2190</v>
      </c>
      <c r="I440" s="32">
        <v>108500</v>
      </c>
      <c r="J440" s="32">
        <v>184550</v>
      </c>
      <c r="K440" s="32" t="s">
        <v>2191</v>
      </c>
      <c r="L440" s="36">
        <f t="shared" si="17"/>
        <v>0.41208344622053639</v>
      </c>
      <c r="M440" s="32"/>
      <c r="N440" s="32" t="s">
        <v>47</v>
      </c>
      <c r="O440" s="32"/>
      <c r="P440" s="37" t="s">
        <v>2192</v>
      </c>
      <c r="Q440" s="32"/>
      <c r="R440" s="32"/>
      <c r="S440" s="32"/>
      <c r="T440" s="32" t="s">
        <v>40</v>
      </c>
      <c r="U440" s="32" t="s">
        <v>41</v>
      </c>
      <c r="V440" s="32" t="s">
        <v>41</v>
      </c>
      <c r="W440" s="32" t="s">
        <v>42</v>
      </c>
      <c r="X440" s="32" t="s">
        <v>42</v>
      </c>
      <c r="Y440" s="32" t="s">
        <v>41</v>
      </c>
      <c r="Z440" s="32" t="s">
        <v>42</v>
      </c>
      <c r="AA440" s="32" t="s">
        <v>41</v>
      </c>
      <c r="AB440" s="39" t="s">
        <v>2193</v>
      </c>
      <c r="AC440" s="27"/>
      <c r="AD440" s="27"/>
      <c r="AE440" s="27"/>
      <c r="AF440" s="28" t="s">
        <v>2192</v>
      </c>
      <c r="AG440" s="28">
        <f t="shared" si="15"/>
        <v>2</v>
      </c>
      <c r="AH440" s="29" t="str">
        <f t="shared" si="16"/>
        <v>KT-100057</v>
      </c>
      <c r="AI440" s="28">
        <v>4025068059</v>
      </c>
      <c r="AJ440" s="30">
        <f>IFERROR(VLOOKUP($C440,#REF!,2,FALSE)*1000000000,0)+IFERROR(VLOOKUP($D440,#REF!,2,FALSE)*1000000,0)+IFERROR(VLOOKUP($E440,#REF!,2,FALSE)*1000,0)+IFERROR(VLOOKUP($F440,#REF!,2,FALSE),0)</f>
        <v>0</v>
      </c>
    </row>
    <row r="441" spans="1:36" s="28" customFormat="1" ht="27" customHeight="1" x14ac:dyDescent="0.15">
      <c r="A441" s="31" t="s">
        <v>32</v>
      </c>
      <c r="B441" s="32">
        <v>437</v>
      </c>
      <c r="C441" s="33" t="s">
        <v>1839</v>
      </c>
      <c r="D441" s="33" t="s">
        <v>1839</v>
      </c>
      <c r="E441" s="34" t="s">
        <v>2153</v>
      </c>
      <c r="F441" s="33" t="s">
        <v>2148</v>
      </c>
      <c r="G441" s="33" t="s">
        <v>2194</v>
      </c>
      <c r="H441" s="35" t="s">
        <v>2195</v>
      </c>
      <c r="I441" s="32">
        <v>3795</v>
      </c>
      <c r="J441" s="32">
        <v>3255</v>
      </c>
      <c r="K441" s="32" t="s">
        <v>400</v>
      </c>
      <c r="L441" s="36">
        <f t="shared" si="17"/>
        <v>-0.16589861751152069</v>
      </c>
      <c r="M441" s="32"/>
      <c r="N441" s="32" t="s">
        <v>47</v>
      </c>
      <c r="O441" s="32"/>
      <c r="P441" s="37" t="s">
        <v>2196</v>
      </c>
      <c r="Q441" s="32"/>
      <c r="R441" s="32"/>
      <c r="S441" s="32"/>
      <c r="T441" s="32" t="s">
        <v>40</v>
      </c>
      <c r="U441" s="32" t="s">
        <v>42</v>
      </c>
      <c r="V441" s="32" t="s">
        <v>42</v>
      </c>
      <c r="W441" s="32" t="s">
        <v>42</v>
      </c>
      <c r="X441" s="32" t="s">
        <v>41</v>
      </c>
      <c r="Y441" s="32" t="s">
        <v>42</v>
      </c>
      <c r="Z441" s="32" t="s">
        <v>41</v>
      </c>
      <c r="AA441" s="32" t="s">
        <v>42</v>
      </c>
      <c r="AB441" s="39" t="s">
        <v>2197</v>
      </c>
      <c r="AC441" s="27"/>
      <c r="AD441" s="27"/>
      <c r="AE441" s="27"/>
      <c r="AF441" s="28" t="s">
        <v>2196</v>
      </c>
      <c r="AG441" s="28">
        <f t="shared" si="15"/>
        <v>2</v>
      </c>
      <c r="AH441" s="29" t="str">
        <f t="shared" si="16"/>
        <v>KT-100064</v>
      </c>
      <c r="AI441" s="28">
        <v>4025068059</v>
      </c>
      <c r="AJ441" s="30">
        <f>IFERROR(VLOOKUP($C441,#REF!,2,FALSE)*1000000000,0)+IFERROR(VLOOKUP($D441,#REF!,2,FALSE)*1000000,0)+IFERROR(VLOOKUP($E441,#REF!,2,FALSE)*1000,0)+IFERROR(VLOOKUP($F441,#REF!,2,FALSE),0)</f>
        <v>0</v>
      </c>
    </row>
    <row r="442" spans="1:36" s="28" customFormat="1" ht="27" customHeight="1" x14ac:dyDescent="0.15">
      <c r="A442" s="31" t="s">
        <v>32</v>
      </c>
      <c r="B442" s="32">
        <v>438</v>
      </c>
      <c r="C442" s="33" t="s">
        <v>1839</v>
      </c>
      <c r="D442" s="33" t="s">
        <v>1839</v>
      </c>
      <c r="E442" s="34" t="s">
        <v>2153</v>
      </c>
      <c r="F442" s="33" t="s">
        <v>2148</v>
      </c>
      <c r="G442" s="33" t="s">
        <v>2198</v>
      </c>
      <c r="H442" s="35" t="s">
        <v>2199</v>
      </c>
      <c r="I442" s="32">
        <v>188500</v>
      </c>
      <c r="J442" s="32">
        <v>257350</v>
      </c>
      <c r="K442" s="32" t="s">
        <v>2191</v>
      </c>
      <c r="L442" s="36">
        <f t="shared" si="17"/>
        <v>0.26753448610841268</v>
      </c>
      <c r="M442" s="32"/>
      <c r="N442" s="32" t="s">
        <v>47</v>
      </c>
      <c r="O442" s="32"/>
      <c r="P442" s="37" t="s">
        <v>2200</v>
      </c>
      <c r="Q442" s="32" t="s">
        <v>105</v>
      </c>
      <c r="R442" s="32"/>
      <c r="S442" s="32"/>
      <c r="T442" s="32" t="s">
        <v>40</v>
      </c>
      <c r="U442" s="32" t="s">
        <v>42</v>
      </c>
      <c r="V442" s="32" t="s">
        <v>41</v>
      </c>
      <c r="W442" s="32" t="s">
        <v>41</v>
      </c>
      <c r="X442" s="32" t="s">
        <v>42</v>
      </c>
      <c r="Y442" s="32" t="s">
        <v>41</v>
      </c>
      <c r="Z442" s="32" t="s">
        <v>41</v>
      </c>
      <c r="AA442" s="32" t="s">
        <v>41</v>
      </c>
      <c r="AB442" s="39" t="s">
        <v>2201</v>
      </c>
      <c r="AC442" s="27"/>
      <c r="AD442" s="27"/>
      <c r="AE442" s="27"/>
      <c r="AF442" s="28" t="s">
        <v>2200</v>
      </c>
      <c r="AG442" s="28">
        <f t="shared" ref="AG442:AG511" si="18">LEN(LEFT(AF442,FIND("-",AF442)-1))</f>
        <v>2</v>
      </c>
      <c r="AH442" s="29" t="str">
        <f t="shared" ref="AH442:AH511" si="19">LEFT(AF442,FIND("-",AF442)+6)</f>
        <v>KT-100079</v>
      </c>
      <c r="AI442" s="28">
        <v>4025068059</v>
      </c>
      <c r="AJ442" s="30">
        <f>IFERROR(VLOOKUP($C442,#REF!,2,FALSE)*1000000000,0)+IFERROR(VLOOKUP($D442,#REF!,2,FALSE)*1000000,0)+IFERROR(VLOOKUP($E442,#REF!,2,FALSE)*1000,0)+IFERROR(VLOOKUP($F442,#REF!,2,FALSE),0)</f>
        <v>0</v>
      </c>
    </row>
    <row r="443" spans="1:36" s="28" customFormat="1" ht="27" customHeight="1" x14ac:dyDescent="0.15">
      <c r="A443" s="31" t="s">
        <v>32</v>
      </c>
      <c r="B443" s="32">
        <v>439</v>
      </c>
      <c r="C443" s="33" t="s">
        <v>1839</v>
      </c>
      <c r="D443" s="33" t="s">
        <v>1839</v>
      </c>
      <c r="E443" s="34" t="s">
        <v>2153</v>
      </c>
      <c r="F443" s="33" t="s">
        <v>2148</v>
      </c>
      <c r="G443" s="33" t="s">
        <v>2202</v>
      </c>
      <c r="H443" s="35" t="s">
        <v>2203</v>
      </c>
      <c r="I443" s="32">
        <v>556620</v>
      </c>
      <c r="J443" s="32">
        <v>572738</v>
      </c>
      <c r="K443" s="32" t="s">
        <v>103</v>
      </c>
      <c r="L443" s="36">
        <f t="shared" si="17"/>
        <v>2.8142012578177056E-2</v>
      </c>
      <c r="M443" s="32"/>
      <c r="N443" s="32" t="s">
        <v>47</v>
      </c>
      <c r="O443" s="32"/>
      <c r="P443" s="37" t="s">
        <v>2204</v>
      </c>
      <c r="Q443" s="32"/>
      <c r="R443" s="32"/>
      <c r="S443" s="32"/>
      <c r="T443" s="32" t="s">
        <v>40</v>
      </c>
      <c r="U443" s="32" t="s">
        <v>42</v>
      </c>
      <c r="V443" s="32" t="s">
        <v>41</v>
      </c>
      <c r="W443" s="32" t="s">
        <v>41</v>
      </c>
      <c r="X443" s="32" t="s">
        <v>42</v>
      </c>
      <c r="Y443" s="32" t="s">
        <v>41</v>
      </c>
      <c r="Z443" s="32" t="s">
        <v>41</v>
      </c>
      <c r="AA443" s="32" t="s">
        <v>41</v>
      </c>
      <c r="AB443" s="39" t="s">
        <v>2205</v>
      </c>
      <c r="AC443" s="27"/>
      <c r="AD443" s="27"/>
      <c r="AE443" s="27"/>
      <c r="AF443" s="28" t="s">
        <v>2204</v>
      </c>
      <c r="AG443" s="28">
        <f t="shared" si="18"/>
        <v>2</v>
      </c>
      <c r="AH443" s="29" t="str">
        <f t="shared" si="19"/>
        <v>KT-110076</v>
      </c>
      <c r="AI443" s="28">
        <v>4025068059</v>
      </c>
      <c r="AJ443" s="30">
        <f>IFERROR(VLOOKUP($C443,#REF!,2,FALSE)*1000000000,0)+IFERROR(VLOOKUP($D443,#REF!,2,FALSE)*1000000,0)+IFERROR(VLOOKUP($E443,#REF!,2,FALSE)*1000,0)+IFERROR(VLOOKUP($F443,#REF!,2,FALSE),0)</f>
        <v>0</v>
      </c>
    </row>
    <row r="444" spans="1:36" s="28" customFormat="1" ht="27" customHeight="1" x14ac:dyDescent="0.15">
      <c r="A444" s="31" t="s">
        <v>32</v>
      </c>
      <c r="B444" s="32">
        <v>440</v>
      </c>
      <c r="C444" s="33" t="s">
        <v>1839</v>
      </c>
      <c r="D444" s="33" t="s">
        <v>1839</v>
      </c>
      <c r="E444" s="34" t="s">
        <v>2153</v>
      </c>
      <c r="F444" s="33" t="s">
        <v>2148</v>
      </c>
      <c r="G444" s="33" t="s">
        <v>2206</v>
      </c>
      <c r="H444" s="35" t="s">
        <v>2207</v>
      </c>
      <c r="I444" s="32">
        <v>1299</v>
      </c>
      <c r="J444" s="32">
        <v>1299</v>
      </c>
      <c r="K444" s="32" t="s">
        <v>103</v>
      </c>
      <c r="L444" s="49">
        <f t="shared" si="17"/>
        <v>0</v>
      </c>
      <c r="M444" s="32"/>
      <c r="N444" s="32" t="s">
        <v>47</v>
      </c>
      <c r="O444" s="32"/>
      <c r="P444" s="37" t="s">
        <v>2208</v>
      </c>
      <c r="Q444" s="32"/>
      <c r="R444" s="32"/>
      <c r="S444" s="32"/>
      <c r="T444" s="32" t="s">
        <v>40</v>
      </c>
      <c r="U444" s="32" t="s">
        <v>42</v>
      </c>
      <c r="V444" s="32" t="s">
        <v>42</v>
      </c>
      <c r="W444" s="32" t="s">
        <v>42</v>
      </c>
      <c r="X444" s="32" t="s">
        <v>41</v>
      </c>
      <c r="Y444" s="32" t="s">
        <v>42</v>
      </c>
      <c r="Z444" s="32" t="s">
        <v>41</v>
      </c>
      <c r="AA444" s="32" t="s">
        <v>42</v>
      </c>
      <c r="AB444" s="39" t="s">
        <v>2209</v>
      </c>
      <c r="AC444" s="27"/>
      <c r="AD444" s="27"/>
      <c r="AE444" s="27"/>
      <c r="AF444" s="28" t="s">
        <v>2208</v>
      </c>
      <c r="AG444" s="28">
        <f t="shared" si="18"/>
        <v>2</v>
      </c>
      <c r="AH444" s="29" t="str">
        <f t="shared" si="19"/>
        <v>KT-120050</v>
      </c>
      <c r="AI444" s="28">
        <v>4025068059</v>
      </c>
      <c r="AJ444" s="30">
        <f>IFERROR(VLOOKUP($C444,#REF!,2,FALSE)*1000000000,0)+IFERROR(VLOOKUP($D444,#REF!,2,FALSE)*1000000,0)+IFERROR(VLOOKUP($E444,#REF!,2,FALSE)*1000,0)+IFERROR(VLOOKUP($F444,#REF!,2,FALSE),0)</f>
        <v>0</v>
      </c>
    </row>
    <row r="445" spans="1:36" s="28" customFormat="1" ht="27" customHeight="1" x14ac:dyDescent="0.15">
      <c r="A445" s="31" t="s">
        <v>32</v>
      </c>
      <c r="B445" s="32">
        <v>441</v>
      </c>
      <c r="C445" s="33" t="s">
        <v>1839</v>
      </c>
      <c r="D445" s="33" t="s">
        <v>1839</v>
      </c>
      <c r="E445" s="34" t="s">
        <v>2153</v>
      </c>
      <c r="F445" s="33" t="s">
        <v>2148</v>
      </c>
      <c r="G445" s="33" t="s">
        <v>2210</v>
      </c>
      <c r="H445" s="35" t="s">
        <v>2211</v>
      </c>
      <c r="I445" s="32">
        <v>657450</v>
      </c>
      <c r="J445" s="32">
        <v>242160</v>
      </c>
      <c r="K445" s="32" t="s">
        <v>2212</v>
      </c>
      <c r="L445" s="36">
        <f t="shared" si="17"/>
        <v>-1.71494053518335</v>
      </c>
      <c r="M445" s="32"/>
      <c r="N445" s="32" t="s">
        <v>47</v>
      </c>
      <c r="O445" s="32"/>
      <c r="P445" s="37" t="s">
        <v>2213</v>
      </c>
      <c r="Q445" s="32"/>
      <c r="R445" s="32"/>
      <c r="S445" s="32"/>
      <c r="T445" s="32" t="s">
        <v>40</v>
      </c>
      <c r="U445" s="32" t="s">
        <v>42</v>
      </c>
      <c r="V445" s="32" t="s">
        <v>41</v>
      </c>
      <c r="W445" s="32" t="s">
        <v>41</v>
      </c>
      <c r="X445" s="32" t="s">
        <v>42</v>
      </c>
      <c r="Y445" s="32" t="s">
        <v>41</v>
      </c>
      <c r="Z445" s="32" t="s">
        <v>42</v>
      </c>
      <c r="AA445" s="32" t="s">
        <v>42</v>
      </c>
      <c r="AB445" s="39" t="s">
        <v>2214</v>
      </c>
      <c r="AC445" s="27"/>
      <c r="AD445" s="27"/>
      <c r="AE445" s="27"/>
      <c r="AF445" s="28" t="s">
        <v>2215</v>
      </c>
      <c r="AG445" s="28">
        <f t="shared" si="18"/>
        <v>2</v>
      </c>
      <c r="AH445" s="29" t="str">
        <f t="shared" si="19"/>
        <v>KT-130105</v>
      </c>
      <c r="AI445" s="28">
        <v>4025068059</v>
      </c>
      <c r="AJ445" s="30">
        <f>IFERROR(VLOOKUP($C445,#REF!,2,FALSE)*1000000000,0)+IFERROR(VLOOKUP($D445,#REF!,2,FALSE)*1000000,0)+IFERROR(VLOOKUP($E445,#REF!,2,FALSE)*1000,0)+IFERROR(VLOOKUP($F445,#REF!,2,FALSE),0)</f>
        <v>0</v>
      </c>
    </row>
    <row r="446" spans="1:36" s="28" customFormat="1" ht="27" customHeight="1" x14ac:dyDescent="0.15">
      <c r="A446" s="31" t="s">
        <v>32</v>
      </c>
      <c r="B446" s="32">
        <v>442</v>
      </c>
      <c r="C446" s="33" t="s">
        <v>1839</v>
      </c>
      <c r="D446" s="33" t="s">
        <v>1839</v>
      </c>
      <c r="E446" s="34" t="s">
        <v>2153</v>
      </c>
      <c r="F446" s="33" t="s">
        <v>2148</v>
      </c>
      <c r="G446" s="33" t="s">
        <v>2216</v>
      </c>
      <c r="H446" s="35" t="s">
        <v>2217</v>
      </c>
      <c r="I446" s="32">
        <v>369252</v>
      </c>
      <c r="J446" s="32">
        <v>480566.41</v>
      </c>
      <c r="K446" s="32" t="s">
        <v>2168</v>
      </c>
      <c r="L446" s="36">
        <f t="shared" si="17"/>
        <v>0.23163169061275002</v>
      </c>
      <c r="M446" s="32"/>
      <c r="N446" s="32" t="s">
        <v>47</v>
      </c>
      <c r="O446" s="32"/>
      <c r="P446" s="37" t="s">
        <v>2218</v>
      </c>
      <c r="Q446" s="32" t="s">
        <v>105</v>
      </c>
      <c r="R446" s="32"/>
      <c r="S446" s="32"/>
      <c r="T446" s="32" t="s">
        <v>40</v>
      </c>
      <c r="U446" s="32" t="s">
        <v>41</v>
      </c>
      <c r="V446" s="32" t="s">
        <v>75</v>
      </c>
      <c r="W446" s="32" t="s">
        <v>41</v>
      </c>
      <c r="X446" s="32" t="s">
        <v>42</v>
      </c>
      <c r="Y446" s="32" t="s">
        <v>41</v>
      </c>
      <c r="Z446" s="32" t="s">
        <v>42</v>
      </c>
      <c r="AA446" s="32" t="s">
        <v>41</v>
      </c>
      <c r="AB446" s="39" t="s">
        <v>2219</v>
      </c>
      <c r="AC446" s="27"/>
      <c r="AD446" s="27"/>
      <c r="AE446" s="27"/>
      <c r="AF446" s="28" t="s">
        <v>2218</v>
      </c>
      <c r="AG446" s="28">
        <f t="shared" si="18"/>
        <v>2</v>
      </c>
      <c r="AH446" s="29" t="str">
        <f t="shared" si="19"/>
        <v>QS-110027</v>
      </c>
      <c r="AI446" s="28">
        <v>4025068059</v>
      </c>
      <c r="AJ446" s="30">
        <f>IFERROR(VLOOKUP($C446,#REF!,2,FALSE)*1000000000,0)+IFERROR(VLOOKUP($D446,#REF!,2,FALSE)*1000000,0)+IFERROR(VLOOKUP($E446,#REF!,2,FALSE)*1000,0)+IFERROR(VLOOKUP($F446,#REF!,2,FALSE),0)</f>
        <v>0</v>
      </c>
    </row>
    <row r="447" spans="1:36" s="28" customFormat="1" ht="27" customHeight="1" x14ac:dyDescent="0.15">
      <c r="A447" s="31" t="s">
        <v>32</v>
      </c>
      <c r="B447" s="32">
        <v>443</v>
      </c>
      <c r="C447" s="33" t="s">
        <v>1839</v>
      </c>
      <c r="D447" s="33" t="s">
        <v>1839</v>
      </c>
      <c r="E447" s="34" t="s">
        <v>2153</v>
      </c>
      <c r="F447" s="33" t="s">
        <v>2148</v>
      </c>
      <c r="G447" s="33" t="s">
        <v>2220</v>
      </c>
      <c r="H447" s="35" t="s">
        <v>2221</v>
      </c>
      <c r="I447" s="32">
        <v>346190</v>
      </c>
      <c r="J447" s="32">
        <v>448500</v>
      </c>
      <c r="K447" s="32" t="s">
        <v>2222</v>
      </c>
      <c r="L447" s="36">
        <f t="shared" si="17"/>
        <v>0.22811594202898555</v>
      </c>
      <c r="M447" s="32"/>
      <c r="N447" s="32" t="s">
        <v>47</v>
      </c>
      <c r="O447" s="32"/>
      <c r="P447" s="37" t="s">
        <v>2223</v>
      </c>
      <c r="Q447" s="32" t="s">
        <v>105</v>
      </c>
      <c r="R447" s="32"/>
      <c r="S447" s="32"/>
      <c r="T447" s="32" t="s">
        <v>40</v>
      </c>
      <c r="U447" s="32" t="s">
        <v>41</v>
      </c>
      <c r="V447" s="32" t="s">
        <v>41</v>
      </c>
      <c r="W447" s="32" t="s">
        <v>41</v>
      </c>
      <c r="X447" s="32" t="s">
        <v>42</v>
      </c>
      <c r="Y447" s="32" t="s">
        <v>41</v>
      </c>
      <c r="Z447" s="32" t="s">
        <v>42</v>
      </c>
      <c r="AA447" s="32" t="s">
        <v>41</v>
      </c>
      <c r="AB447" s="39" t="s">
        <v>2224</v>
      </c>
      <c r="AC447" s="27"/>
      <c r="AD447" s="27"/>
      <c r="AE447" s="27"/>
      <c r="AF447" s="28" t="s">
        <v>2223</v>
      </c>
      <c r="AG447" s="28">
        <f t="shared" si="18"/>
        <v>2</v>
      </c>
      <c r="AH447" s="29" t="str">
        <f t="shared" si="19"/>
        <v>KT-160046</v>
      </c>
      <c r="AI447" s="28">
        <v>4025068059</v>
      </c>
      <c r="AJ447" s="30">
        <f>IFERROR(VLOOKUP($C447,#REF!,2,FALSE)*1000000000,0)+IFERROR(VLOOKUP($D447,#REF!,2,FALSE)*1000000,0)+IFERROR(VLOOKUP($E447,#REF!,2,FALSE)*1000,0)+IFERROR(VLOOKUP($F447,#REF!,2,FALSE),0)</f>
        <v>0</v>
      </c>
    </row>
    <row r="448" spans="1:36" s="28" customFormat="1" ht="27" customHeight="1" x14ac:dyDescent="0.15">
      <c r="A448" s="31" t="s">
        <v>32</v>
      </c>
      <c r="B448" s="32">
        <v>444</v>
      </c>
      <c r="C448" s="33" t="s">
        <v>1839</v>
      </c>
      <c r="D448" s="33" t="s">
        <v>1839</v>
      </c>
      <c r="E448" s="34" t="s">
        <v>2153</v>
      </c>
      <c r="F448" s="33" t="s">
        <v>2148</v>
      </c>
      <c r="G448" s="33" t="s">
        <v>2225</v>
      </c>
      <c r="H448" s="35" t="s">
        <v>2226</v>
      </c>
      <c r="I448" s="32">
        <v>4655</v>
      </c>
      <c r="J448" s="32">
        <v>5155</v>
      </c>
      <c r="K448" s="32" t="s">
        <v>321</v>
      </c>
      <c r="L448" s="43">
        <f t="shared" si="17"/>
        <v>9.6993210475266767E-2</v>
      </c>
      <c r="M448" s="32"/>
      <c r="N448" s="32" t="s">
        <v>47</v>
      </c>
      <c r="O448" s="32"/>
      <c r="P448" s="40" t="s">
        <v>2227</v>
      </c>
      <c r="Q448" s="32" t="s">
        <v>105</v>
      </c>
      <c r="R448" s="32" t="s">
        <v>40</v>
      </c>
      <c r="S448" s="32" t="s">
        <v>40</v>
      </c>
      <c r="T448" s="32" t="s">
        <v>40</v>
      </c>
      <c r="U448" s="32" t="s">
        <v>41</v>
      </c>
      <c r="V448" s="32" t="s">
        <v>42</v>
      </c>
      <c r="W448" s="32" t="s">
        <v>41</v>
      </c>
      <c r="X448" s="32" t="s">
        <v>41</v>
      </c>
      <c r="Y448" s="32" t="s">
        <v>42</v>
      </c>
      <c r="Z448" s="32" t="s">
        <v>41</v>
      </c>
      <c r="AA448" s="32" t="s">
        <v>41</v>
      </c>
      <c r="AB448" s="39" t="s">
        <v>2228</v>
      </c>
      <c r="AC448" s="27"/>
      <c r="AD448" s="27"/>
      <c r="AE448" s="27"/>
      <c r="AF448" s="28" t="s">
        <v>2229</v>
      </c>
      <c r="AG448" s="28">
        <f t="shared" si="18"/>
        <v>2</v>
      </c>
      <c r="AH448" s="29" t="str">
        <f t="shared" si="19"/>
        <v>KT-140128</v>
      </c>
      <c r="AI448" s="28">
        <v>4025068059</v>
      </c>
      <c r="AJ448" s="30">
        <f>IFERROR(VLOOKUP($C448,#REF!,2,FALSE)*1000000000,0)+IFERROR(VLOOKUP($D448,#REF!,2,FALSE)*1000000,0)+IFERROR(VLOOKUP($E448,#REF!,2,FALSE)*1000,0)+IFERROR(VLOOKUP($F448,#REF!,2,FALSE),0)</f>
        <v>0</v>
      </c>
    </row>
    <row r="449" spans="1:36" s="28" customFormat="1" ht="27" customHeight="1" x14ac:dyDescent="0.15">
      <c r="A449" s="31" t="s">
        <v>32</v>
      </c>
      <c r="B449" s="32">
        <v>445</v>
      </c>
      <c r="C449" s="33" t="s">
        <v>1839</v>
      </c>
      <c r="D449" s="33" t="s">
        <v>1839</v>
      </c>
      <c r="E449" s="34" t="s">
        <v>2153</v>
      </c>
      <c r="F449" s="33" t="s">
        <v>2148</v>
      </c>
      <c r="G449" s="33" t="s">
        <v>2230</v>
      </c>
      <c r="H449" s="35" t="s">
        <v>2163</v>
      </c>
      <c r="I449" s="32">
        <v>5966000</v>
      </c>
      <c r="J449" s="32">
        <v>2241000</v>
      </c>
      <c r="K449" s="32" t="s">
        <v>749</v>
      </c>
      <c r="L449" s="36">
        <f t="shared" si="17"/>
        <v>-1.6622043730477465</v>
      </c>
      <c r="M449" s="32"/>
      <c r="N449" s="32" t="s">
        <v>47</v>
      </c>
      <c r="O449" s="32"/>
      <c r="P449" s="37" t="s">
        <v>2231</v>
      </c>
      <c r="Q449" s="32"/>
      <c r="R449" s="32"/>
      <c r="S449" s="32"/>
      <c r="T449" s="32" t="s">
        <v>158</v>
      </c>
      <c r="U449" s="42" t="s">
        <v>174</v>
      </c>
      <c r="V449" s="42" t="s">
        <v>175</v>
      </c>
      <c r="W449" s="42" t="s">
        <v>176</v>
      </c>
      <c r="X449" s="42" t="s">
        <v>175</v>
      </c>
      <c r="Y449" s="42" t="s">
        <v>175</v>
      </c>
      <c r="Z449" s="42" t="s">
        <v>175</v>
      </c>
      <c r="AA449" s="42" t="s">
        <v>175</v>
      </c>
      <c r="AB449" s="45" t="s">
        <v>2232</v>
      </c>
      <c r="AC449" s="27"/>
      <c r="AD449" s="27"/>
      <c r="AE449" s="27"/>
      <c r="AF449" s="28" t="s">
        <v>2231</v>
      </c>
      <c r="AG449" s="28">
        <f t="shared" si="18"/>
        <v>2</v>
      </c>
      <c r="AH449" s="29" t="str">
        <f t="shared" si="19"/>
        <v>KK-190028</v>
      </c>
      <c r="AJ449" s="30">
        <f>IFERROR(VLOOKUP($C449,#REF!,2,FALSE)*1000000000,0)+IFERROR(VLOOKUP($D449,#REF!,2,FALSE)*1000000,0)+IFERROR(VLOOKUP($E449,#REF!,2,FALSE)*1000,0)+IFERROR(VLOOKUP($F449,#REF!,2,FALSE),0)</f>
        <v>0</v>
      </c>
    </row>
    <row r="450" spans="1:36" s="28" customFormat="1" ht="27" customHeight="1" x14ac:dyDescent="0.15">
      <c r="A450" s="31" t="s">
        <v>32</v>
      </c>
      <c r="B450" s="32">
        <v>446</v>
      </c>
      <c r="C450" s="33" t="s">
        <v>1839</v>
      </c>
      <c r="D450" s="33" t="s">
        <v>1839</v>
      </c>
      <c r="E450" s="34" t="s">
        <v>2153</v>
      </c>
      <c r="F450" s="33" t="s">
        <v>2148</v>
      </c>
      <c r="G450" s="33" t="s">
        <v>2233</v>
      </c>
      <c r="H450" s="35" t="s">
        <v>2234</v>
      </c>
      <c r="I450" s="32">
        <v>905790</v>
      </c>
      <c r="J450" s="32">
        <v>820700</v>
      </c>
      <c r="K450" s="32" t="s">
        <v>321</v>
      </c>
      <c r="L450" s="36">
        <f t="shared" si="17"/>
        <v>-0.10367978554892154</v>
      </c>
      <c r="M450" s="32"/>
      <c r="N450" s="32" t="s">
        <v>47</v>
      </c>
      <c r="O450" s="32"/>
      <c r="P450" s="37" t="s">
        <v>2235</v>
      </c>
      <c r="Q450" s="32"/>
      <c r="R450" s="32"/>
      <c r="S450" s="32"/>
      <c r="T450" s="32" t="s">
        <v>158</v>
      </c>
      <c r="U450" s="42" t="s">
        <v>174</v>
      </c>
      <c r="V450" s="42" t="s">
        <v>175</v>
      </c>
      <c r="W450" s="42" t="s">
        <v>176</v>
      </c>
      <c r="X450" s="32" t="s">
        <v>509</v>
      </c>
      <c r="Y450" s="42" t="s">
        <v>175</v>
      </c>
      <c r="Z450" s="32" t="s">
        <v>509</v>
      </c>
      <c r="AA450" s="42" t="s">
        <v>175</v>
      </c>
      <c r="AB450" s="45" t="s">
        <v>2236</v>
      </c>
      <c r="AC450" s="27"/>
      <c r="AD450" s="27"/>
      <c r="AE450" s="27"/>
      <c r="AF450" s="28" t="s">
        <v>2235</v>
      </c>
      <c r="AG450" s="28">
        <f t="shared" si="18"/>
        <v>2</v>
      </c>
      <c r="AH450" s="29" t="str">
        <f t="shared" si="19"/>
        <v>KT-190066</v>
      </c>
      <c r="AJ450" s="30">
        <f>IFERROR(VLOOKUP($C450,#REF!,2,FALSE)*1000000000,0)+IFERROR(VLOOKUP($D450,#REF!,2,FALSE)*1000000,0)+IFERROR(VLOOKUP($E450,#REF!,2,FALSE)*1000,0)+IFERROR(VLOOKUP($F450,#REF!,2,FALSE),0)</f>
        <v>0</v>
      </c>
    </row>
    <row r="451" spans="1:36" s="28" customFormat="1" ht="27" customHeight="1" x14ac:dyDescent="0.15">
      <c r="A451" s="31" t="s">
        <v>32</v>
      </c>
      <c r="B451" s="32">
        <v>447</v>
      </c>
      <c r="C451" s="33" t="s">
        <v>1839</v>
      </c>
      <c r="D451" s="33" t="s">
        <v>1839</v>
      </c>
      <c r="E451" s="34" t="s">
        <v>2153</v>
      </c>
      <c r="F451" s="33" t="s">
        <v>2148</v>
      </c>
      <c r="G451" t="s">
        <v>2237</v>
      </c>
      <c r="H451" s="35" t="s">
        <v>2238</v>
      </c>
      <c r="I451" s="32">
        <v>19613.8</v>
      </c>
      <c r="J451" s="47">
        <v>37585</v>
      </c>
      <c r="K451" s="32" t="s">
        <v>321</v>
      </c>
      <c r="L451" s="36">
        <f t="shared" si="17"/>
        <v>0.47814819741918324</v>
      </c>
      <c r="M451" s="32"/>
      <c r="N451" s="32" t="s">
        <v>47</v>
      </c>
      <c r="O451" s="32"/>
      <c r="P451" s="40" t="s">
        <v>2239</v>
      </c>
      <c r="Q451" s="32" t="s">
        <v>105</v>
      </c>
      <c r="R451" s="32"/>
      <c r="S451" s="32"/>
      <c r="T451" s="42" t="s">
        <v>40</v>
      </c>
      <c r="U451" s="42" t="s">
        <v>176</v>
      </c>
      <c r="V451" s="42" t="s">
        <v>176</v>
      </c>
      <c r="W451" s="42" t="s">
        <v>176</v>
      </c>
      <c r="X451" s="42" t="s">
        <v>175</v>
      </c>
      <c r="Y451" s="42" t="s">
        <v>176</v>
      </c>
      <c r="Z451" s="42" t="s">
        <v>176</v>
      </c>
      <c r="AA451" s="42" t="s">
        <v>176</v>
      </c>
      <c r="AB451" s="45" t="s">
        <v>2240</v>
      </c>
      <c r="AC451" s="27"/>
      <c r="AD451" s="27"/>
      <c r="AE451" s="27"/>
      <c r="AF451" s="28" t="s">
        <v>2239</v>
      </c>
      <c r="AG451" s="28">
        <f t="shared" si="18"/>
        <v>2</v>
      </c>
      <c r="AH451" s="29" t="str">
        <f t="shared" si="19"/>
        <v>KT-220019</v>
      </c>
      <c r="AJ451" s="30">
        <f>IFERROR(VLOOKUP($C451,#REF!,2,FALSE)*1000000000,0)+IFERROR(VLOOKUP($D451,#REF!,2,FALSE)*1000000,0)+IFERROR(VLOOKUP($E451,#REF!,2,FALSE)*1000,0)+IFERROR(VLOOKUP($F451,#REF!,2,FALSE),0)</f>
        <v>0</v>
      </c>
    </row>
    <row r="452" spans="1:36" s="28" customFormat="1" ht="27" customHeight="1" x14ac:dyDescent="0.15">
      <c r="A452" s="31" t="s">
        <v>32</v>
      </c>
      <c r="B452" s="32">
        <v>448</v>
      </c>
      <c r="C452" s="33" t="s">
        <v>1839</v>
      </c>
      <c r="D452" s="33" t="s">
        <v>1839</v>
      </c>
      <c r="E452" s="34" t="s">
        <v>2153</v>
      </c>
      <c r="F452" s="33" t="s">
        <v>2148</v>
      </c>
      <c r="G452" s="46" t="s">
        <v>2241</v>
      </c>
      <c r="H452" s="35" t="s">
        <v>2242</v>
      </c>
      <c r="I452" s="32">
        <v>242250</v>
      </c>
      <c r="J452" s="47">
        <v>260420</v>
      </c>
      <c r="K452" s="42" t="s">
        <v>2243</v>
      </c>
      <c r="L452" s="36">
        <f t="shared" si="17"/>
        <v>6.9771906919591453E-2</v>
      </c>
      <c r="M452" s="32"/>
      <c r="N452" s="32" t="s">
        <v>47</v>
      </c>
      <c r="O452" s="32"/>
      <c r="P452" s="40" t="s">
        <v>2244</v>
      </c>
      <c r="Q452" s="32" t="s">
        <v>105</v>
      </c>
      <c r="R452" s="32"/>
      <c r="S452" s="32"/>
      <c r="T452" s="42" t="s">
        <v>40</v>
      </c>
      <c r="U452" s="42" t="s">
        <v>176</v>
      </c>
      <c r="V452" s="42" t="s">
        <v>176</v>
      </c>
      <c r="W452" s="42" t="s">
        <v>176</v>
      </c>
      <c r="X452" s="42" t="s">
        <v>175</v>
      </c>
      <c r="Y452" s="42" t="s">
        <v>176</v>
      </c>
      <c r="Z452" s="42" t="s">
        <v>175</v>
      </c>
      <c r="AA452" s="42" t="s">
        <v>176</v>
      </c>
      <c r="AB452" s="45" t="s">
        <v>2245</v>
      </c>
      <c r="AC452" s="27"/>
      <c r="AD452" s="27"/>
      <c r="AE452" s="27"/>
      <c r="AF452" s="28" t="s">
        <v>2244</v>
      </c>
      <c r="AG452" s="28">
        <f t="shared" si="18"/>
        <v>2</v>
      </c>
      <c r="AH452" s="29" t="str">
        <f t="shared" si="19"/>
        <v>QS-180008</v>
      </c>
      <c r="AJ452" s="30">
        <f>IFERROR(VLOOKUP($C452,#REF!,2,FALSE)*1000000000,0)+IFERROR(VLOOKUP($D452,#REF!,2,FALSE)*1000000,0)+IFERROR(VLOOKUP($E452,#REF!,2,FALSE)*1000,0)+IFERROR(VLOOKUP($F452,#REF!,2,FALSE),0)</f>
        <v>0</v>
      </c>
    </row>
    <row r="453" spans="1:36" s="28" customFormat="1" ht="27" customHeight="1" x14ac:dyDescent="0.15">
      <c r="A453" s="31" t="s">
        <v>32</v>
      </c>
      <c r="B453" s="32">
        <v>449</v>
      </c>
      <c r="C453" s="33" t="s">
        <v>1839</v>
      </c>
      <c r="D453" s="33" t="s">
        <v>1839</v>
      </c>
      <c r="E453" s="34" t="s">
        <v>2153</v>
      </c>
      <c r="F453" s="33" t="s">
        <v>2148</v>
      </c>
      <c r="G453" s="46" t="s">
        <v>2246</v>
      </c>
      <c r="H453" s="35" t="s">
        <v>2247</v>
      </c>
      <c r="I453" s="32">
        <v>612100</v>
      </c>
      <c r="J453" s="47">
        <v>709400</v>
      </c>
      <c r="K453" s="42" t="s">
        <v>2248</v>
      </c>
      <c r="L453" s="36">
        <f t="shared" si="17"/>
        <v>0.137158161826896</v>
      </c>
      <c r="M453" s="32"/>
      <c r="N453" s="32" t="s">
        <v>47</v>
      </c>
      <c r="O453" s="32"/>
      <c r="P453" s="40" t="s">
        <v>2249</v>
      </c>
      <c r="Q453" s="32" t="s">
        <v>105</v>
      </c>
      <c r="R453" s="32"/>
      <c r="S453" s="32"/>
      <c r="T453" s="42" t="s">
        <v>40</v>
      </c>
      <c r="U453" s="42" t="s">
        <v>175</v>
      </c>
      <c r="V453" s="32" t="s">
        <v>75</v>
      </c>
      <c r="W453" s="42" t="s">
        <v>176</v>
      </c>
      <c r="X453" s="42" t="s">
        <v>176</v>
      </c>
      <c r="Y453" s="42" t="s">
        <v>176</v>
      </c>
      <c r="Z453" s="42" t="s">
        <v>175</v>
      </c>
      <c r="AA453" s="42" t="s">
        <v>176</v>
      </c>
      <c r="AB453" s="45" t="s">
        <v>2250</v>
      </c>
      <c r="AC453" s="27"/>
      <c r="AD453" s="27"/>
      <c r="AE453" s="27"/>
      <c r="AF453" s="28" t="s">
        <v>2249</v>
      </c>
      <c r="AG453" s="28">
        <f t="shared" si="18"/>
        <v>2</v>
      </c>
      <c r="AH453" s="29" t="str">
        <f t="shared" si="19"/>
        <v>KT-170038</v>
      </c>
      <c r="AJ453" s="30">
        <f>IFERROR(VLOOKUP($C453,#REF!,2,FALSE)*1000000000,0)+IFERROR(VLOOKUP($D453,#REF!,2,FALSE)*1000000,0)+IFERROR(VLOOKUP($E453,#REF!,2,FALSE)*1000,0)+IFERROR(VLOOKUP($F453,#REF!,2,FALSE),0)</f>
        <v>0</v>
      </c>
    </row>
    <row r="454" spans="1:36" s="28" customFormat="1" ht="27" customHeight="1" x14ac:dyDescent="0.15">
      <c r="A454" s="31" t="s">
        <v>32</v>
      </c>
      <c r="B454" s="32">
        <v>450</v>
      </c>
      <c r="C454" s="33" t="s">
        <v>1839</v>
      </c>
      <c r="D454" s="33" t="s">
        <v>1839</v>
      </c>
      <c r="E454" s="41" t="s">
        <v>2147</v>
      </c>
      <c r="F454" s="33" t="s">
        <v>2251</v>
      </c>
      <c r="G454" s="33" t="s">
        <v>2252</v>
      </c>
      <c r="H454" s="35" t="s">
        <v>2253</v>
      </c>
      <c r="I454" s="32">
        <v>520112.4</v>
      </c>
      <c r="J454" s="32">
        <v>325934.28000000003</v>
      </c>
      <c r="K454" s="32" t="s">
        <v>2254</v>
      </c>
      <c r="L454" s="36">
        <f t="shared" si="17"/>
        <v>-0.59575850689899812</v>
      </c>
      <c r="M454" s="32"/>
      <c r="N454" s="32" t="s">
        <v>47</v>
      </c>
      <c r="O454" s="32"/>
      <c r="P454" s="37" t="s">
        <v>2255</v>
      </c>
      <c r="Q454" s="32"/>
      <c r="R454" s="32"/>
      <c r="S454" s="32"/>
      <c r="T454" s="32" t="s">
        <v>40</v>
      </c>
      <c r="U454" s="32" t="s">
        <v>74</v>
      </c>
      <c r="V454" s="32" t="s">
        <v>41</v>
      </c>
      <c r="W454" s="32" t="s">
        <v>41</v>
      </c>
      <c r="X454" s="32" t="s">
        <v>42</v>
      </c>
      <c r="Y454" s="32" t="s">
        <v>41</v>
      </c>
      <c r="Z454" s="32" t="s">
        <v>41</v>
      </c>
      <c r="AA454" s="32" t="s">
        <v>42</v>
      </c>
      <c r="AB454" s="39" t="s">
        <v>2256</v>
      </c>
      <c r="AC454" s="27"/>
      <c r="AD454" s="27"/>
      <c r="AE454" s="27"/>
      <c r="AF454" s="28" t="s">
        <v>2255</v>
      </c>
      <c r="AG454" s="28">
        <f t="shared" si="18"/>
        <v>2</v>
      </c>
      <c r="AH454" s="29" t="str">
        <f t="shared" si="19"/>
        <v>CG-120006</v>
      </c>
      <c r="AI454" s="28">
        <v>4025068060</v>
      </c>
      <c r="AJ454" s="30">
        <f>IFERROR(VLOOKUP($C454,#REF!,2,FALSE)*1000000000,0)+IFERROR(VLOOKUP($D454,#REF!,2,FALSE)*1000000,0)+IFERROR(VLOOKUP($E454,#REF!,2,FALSE)*1000,0)+IFERROR(VLOOKUP($F454,#REF!,2,FALSE),0)</f>
        <v>0</v>
      </c>
    </row>
    <row r="455" spans="1:36" s="28" customFormat="1" ht="27" customHeight="1" x14ac:dyDescent="0.15">
      <c r="A455" s="31" t="s">
        <v>32</v>
      </c>
      <c r="B455" s="32">
        <v>451</v>
      </c>
      <c r="C455" s="33" t="s">
        <v>1839</v>
      </c>
      <c r="D455" s="33" t="s">
        <v>1839</v>
      </c>
      <c r="E455" s="34" t="s">
        <v>2153</v>
      </c>
      <c r="F455" s="33" t="s">
        <v>2251</v>
      </c>
      <c r="G455" s="33" t="s">
        <v>2257</v>
      </c>
      <c r="H455" s="35" t="s">
        <v>2258</v>
      </c>
      <c r="I455" s="32">
        <v>1406200</v>
      </c>
      <c r="J455" s="32">
        <v>643400</v>
      </c>
      <c r="K455" s="32" t="s">
        <v>400</v>
      </c>
      <c r="L455" s="36">
        <f t="shared" si="17"/>
        <v>-1.1855766241840224</v>
      </c>
      <c r="M455" s="32"/>
      <c r="N455" s="32" t="s">
        <v>47</v>
      </c>
      <c r="O455" s="32"/>
      <c r="P455" s="37" t="s">
        <v>2259</v>
      </c>
      <c r="Q455" s="32"/>
      <c r="R455" s="32"/>
      <c r="S455" s="32"/>
      <c r="T455" s="32" t="s">
        <v>40</v>
      </c>
      <c r="U455" s="32" t="s">
        <v>74</v>
      </c>
      <c r="V455" s="32" t="s">
        <v>41</v>
      </c>
      <c r="W455" s="32" t="s">
        <v>42</v>
      </c>
      <c r="X455" s="32" t="s">
        <v>41</v>
      </c>
      <c r="Y455" s="32" t="s">
        <v>41</v>
      </c>
      <c r="Z455" s="32" t="s">
        <v>41</v>
      </c>
      <c r="AA455" s="32" t="s">
        <v>42</v>
      </c>
      <c r="AB455" s="39" t="s">
        <v>2260</v>
      </c>
      <c r="AC455" s="27"/>
      <c r="AD455" s="27"/>
      <c r="AE455" s="27"/>
      <c r="AF455" s="28" t="s">
        <v>2259</v>
      </c>
      <c r="AG455" s="28">
        <f t="shared" si="18"/>
        <v>2</v>
      </c>
      <c r="AH455" s="29" t="str">
        <f t="shared" si="19"/>
        <v>QS-110041</v>
      </c>
      <c r="AI455" s="28">
        <v>4025068060</v>
      </c>
      <c r="AJ455" s="30">
        <f>IFERROR(VLOOKUP($C455,#REF!,2,FALSE)*1000000000,0)+IFERROR(VLOOKUP($D455,#REF!,2,FALSE)*1000000,0)+IFERROR(VLOOKUP($E455,#REF!,2,FALSE)*1000,0)+IFERROR(VLOOKUP($F455,#REF!,2,FALSE),0)</f>
        <v>0</v>
      </c>
    </row>
    <row r="456" spans="1:36" s="28" customFormat="1" ht="27" customHeight="1" x14ac:dyDescent="0.15">
      <c r="A456" s="31" t="s">
        <v>32</v>
      </c>
      <c r="B456" s="32">
        <v>452</v>
      </c>
      <c r="C456" s="33" t="s">
        <v>1839</v>
      </c>
      <c r="D456" s="33" t="s">
        <v>1839</v>
      </c>
      <c r="E456" s="34" t="s">
        <v>2153</v>
      </c>
      <c r="F456" s="33" t="s">
        <v>2251</v>
      </c>
      <c r="G456" s="33" t="s">
        <v>2261</v>
      </c>
      <c r="H456" s="35" t="s">
        <v>2262</v>
      </c>
      <c r="I456" s="32">
        <v>2546023.4</v>
      </c>
      <c r="J456" s="32">
        <v>2521592.4</v>
      </c>
      <c r="K456" s="32" t="s">
        <v>1435</v>
      </c>
      <c r="L456" s="36">
        <f t="shared" si="17"/>
        <v>-9.6887189222174541E-3</v>
      </c>
      <c r="M456" s="32"/>
      <c r="N456" s="32" t="s">
        <v>47</v>
      </c>
      <c r="O456" s="32"/>
      <c r="P456" s="37" t="s">
        <v>2263</v>
      </c>
      <c r="Q456" s="32"/>
      <c r="R456" s="32"/>
      <c r="S456" s="32"/>
      <c r="T456" s="32" t="s">
        <v>40</v>
      </c>
      <c r="U456" s="32" t="s">
        <v>42</v>
      </c>
      <c r="V456" s="32" t="s">
        <v>41</v>
      </c>
      <c r="W456" s="32" t="s">
        <v>42</v>
      </c>
      <c r="X456" s="32" t="s">
        <v>42</v>
      </c>
      <c r="Y456" s="32" t="s">
        <v>42</v>
      </c>
      <c r="Z456" s="32" t="s">
        <v>42</v>
      </c>
      <c r="AA456" s="32" t="s">
        <v>42</v>
      </c>
      <c r="AB456" s="39" t="s">
        <v>2264</v>
      </c>
      <c r="AC456" s="27"/>
      <c r="AD456" s="27"/>
      <c r="AE456" s="27"/>
      <c r="AF456" s="28" t="s">
        <v>2263</v>
      </c>
      <c r="AG456" s="28">
        <f t="shared" si="18"/>
        <v>2</v>
      </c>
      <c r="AH456" s="29" t="str">
        <f t="shared" si="19"/>
        <v>SK-100001</v>
      </c>
      <c r="AI456" s="28">
        <v>4025068060</v>
      </c>
      <c r="AJ456" s="30">
        <f>IFERROR(VLOOKUP($C456,#REF!,2,FALSE)*1000000000,0)+IFERROR(VLOOKUP($D456,#REF!,2,FALSE)*1000000,0)+IFERROR(VLOOKUP($E456,#REF!,2,FALSE)*1000,0)+IFERROR(VLOOKUP($F456,#REF!,2,FALSE),0)</f>
        <v>0</v>
      </c>
    </row>
    <row r="457" spans="1:36" s="28" customFormat="1" ht="27" customHeight="1" x14ac:dyDescent="0.15">
      <c r="A457" s="31" t="s">
        <v>32</v>
      </c>
      <c r="B457" s="32">
        <v>453</v>
      </c>
      <c r="C457" s="33" t="s">
        <v>1839</v>
      </c>
      <c r="D457" s="33" t="s">
        <v>1839</v>
      </c>
      <c r="E457" s="34" t="s">
        <v>2153</v>
      </c>
      <c r="F457" s="33" t="s">
        <v>2265</v>
      </c>
      <c r="G457" s="33" t="s">
        <v>2266</v>
      </c>
      <c r="H457" s="35" t="s">
        <v>2267</v>
      </c>
      <c r="I457" s="32">
        <v>52070</v>
      </c>
      <c r="J457" s="32">
        <v>47614</v>
      </c>
      <c r="K457" s="32" t="s">
        <v>1924</v>
      </c>
      <c r="L457" s="36">
        <f t="shared" si="17"/>
        <v>-9.3585920107531306E-2</v>
      </c>
      <c r="M457" s="32"/>
      <c r="N457" s="32" t="s">
        <v>47</v>
      </c>
      <c r="O457" s="32"/>
      <c r="P457" s="37" t="s">
        <v>2268</v>
      </c>
      <c r="Q457" s="32"/>
      <c r="R457" s="32"/>
      <c r="S457" s="32"/>
      <c r="T457" s="32" t="s">
        <v>40</v>
      </c>
      <c r="U457" s="32" t="s">
        <v>74</v>
      </c>
      <c r="V457" s="32" t="s">
        <v>74</v>
      </c>
      <c r="W457" s="32" t="s">
        <v>41</v>
      </c>
      <c r="X457" s="32" t="s">
        <v>42</v>
      </c>
      <c r="Y457" s="32" t="s">
        <v>74</v>
      </c>
      <c r="Z457" s="32" t="s">
        <v>42</v>
      </c>
      <c r="AA457" s="32" t="s">
        <v>42</v>
      </c>
      <c r="AB457" s="39" t="s">
        <v>2269</v>
      </c>
      <c r="AC457" s="27"/>
      <c r="AD457" s="27"/>
      <c r="AE457" s="27"/>
      <c r="AF457" s="28" t="s">
        <v>2268</v>
      </c>
      <c r="AG457" s="28">
        <f t="shared" si="18"/>
        <v>2</v>
      </c>
      <c r="AH457" s="29" t="str">
        <f t="shared" si="19"/>
        <v>KK-140008</v>
      </c>
      <c r="AI457" s="28">
        <v>4025068061</v>
      </c>
      <c r="AJ457" s="30">
        <f>IFERROR(VLOOKUP($C457,#REF!,2,FALSE)*1000000000,0)+IFERROR(VLOOKUP($D457,#REF!,2,FALSE)*1000000,0)+IFERROR(VLOOKUP($E457,#REF!,2,FALSE)*1000,0)+IFERROR(VLOOKUP($F457,#REF!,2,FALSE),0)</f>
        <v>0</v>
      </c>
    </row>
    <row r="458" spans="1:36" s="28" customFormat="1" ht="27" customHeight="1" x14ac:dyDescent="0.15">
      <c r="A458" s="31" t="s">
        <v>32</v>
      </c>
      <c r="B458" s="32">
        <v>454</v>
      </c>
      <c r="C458" s="33" t="s">
        <v>1839</v>
      </c>
      <c r="D458" s="33" t="s">
        <v>1839</v>
      </c>
      <c r="E458" s="34" t="s">
        <v>2270</v>
      </c>
      <c r="F458" s="33"/>
      <c r="G458" s="33" t="s">
        <v>2271</v>
      </c>
      <c r="H458" s="35" t="s">
        <v>2272</v>
      </c>
      <c r="I458" s="32">
        <v>71100</v>
      </c>
      <c r="J458" s="32">
        <v>71100</v>
      </c>
      <c r="K458" s="32" t="s">
        <v>321</v>
      </c>
      <c r="L458" s="49">
        <f t="shared" si="17"/>
        <v>0</v>
      </c>
      <c r="M458" s="32"/>
      <c r="N458" s="32" t="s">
        <v>47</v>
      </c>
      <c r="O458" s="32"/>
      <c r="P458" s="40" t="s">
        <v>2273</v>
      </c>
      <c r="Q458" s="32" t="s">
        <v>130</v>
      </c>
      <c r="R458" s="32" t="s">
        <v>130</v>
      </c>
      <c r="S458" s="32" t="s">
        <v>130</v>
      </c>
      <c r="T458" s="32" t="s">
        <v>158</v>
      </c>
      <c r="U458" s="32" t="s">
        <v>41</v>
      </c>
      <c r="V458" s="32" t="s">
        <v>42</v>
      </c>
      <c r="W458" s="32" t="s">
        <v>42</v>
      </c>
      <c r="X458" s="32" t="s">
        <v>42</v>
      </c>
      <c r="Y458" s="32" t="s">
        <v>41</v>
      </c>
      <c r="Z458" s="32" t="s">
        <v>42</v>
      </c>
      <c r="AA458" s="32" t="s">
        <v>42</v>
      </c>
      <c r="AB458" s="39" t="s">
        <v>2274</v>
      </c>
      <c r="AC458" s="27"/>
      <c r="AD458" s="27"/>
      <c r="AE458" s="27"/>
      <c r="AF458" s="28" t="s">
        <v>2275</v>
      </c>
      <c r="AG458" s="28">
        <f t="shared" si="18"/>
        <v>2</v>
      </c>
      <c r="AH458" s="29" t="str">
        <f t="shared" si="19"/>
        <v>CG-140013</v>
      </c>
      <c r="AI458" s="28">
        <v>4025069000</v>
      </c>
      <c r="AJ458" s="30">
        <f>IFERROR(VLOOKUP($C458,#REF!,2,FALSE)*1000000000,0)+IFERROR(VLOOKUP($D458,#REF!,2,FALSE)*1000000,0)+IFERROR(VLOOKUP($E458,#REF!,2,FALSE)*1000,0)+IFERROR(VLOOKUP($F458,#REF!,2,FALSE),0)</f>
        <v>0</v>
      </c>
    </row>
    <row r="459" spans="1:36" s="28" customFormat="1" ht="27" customHeight="1" x14ac:dyDescent="0.15">
      <c r="A459" s="31" t="s">
        <v>32</v>
      </c>
      <c r="B459" s="32">
        <v>455</v>
      </c>
      <c r="C459" s="33" t="s">
        <v>1839</v>
      </c>
      <c r="D459" s="33" t="s">
        <v>1839</v>
      </c>
      <c r="E459" s="34" t="s">
        <v>2276</v>
      </c>
      <c r="F459" s="33" t="s">
        <v>2276</v>
      </c>
      <c r="G459" s="33" t="s">
        <v>2277</v>
      </c>
      <c r="H459" s="35" t="s">
        <v>2278</v>
      </c>
      <c r="I459" s="32">
        <v>1645220</v>
      </c>
      <c r="J459" s="32">
        <v>1676920</v>
      </c>
      <c r="K459" s="32" t="s">
        <v>2279</v>
      </c>
      <c r="L459" s="36">
        <f t="shared" si="17"/>
        <v>1.8903704410466848E-2</v>
      </c>
      <c r="M459" s="32"/>
      <c r="N459" s="32" t="s">
        <v>47</v>
      </c>
      <c r="O459" s="32"/>
      <c r="P459" s="37" t="s">
        <v>2280</v>
      </c>
      <c r="Q459" s="32"/>
      <c r="R459" s="32"/>
      <c r="S459" s="32"/>
      <c r="T459" s="32" t="s">
        <v>40</v>
      </c>
      <c r="U459" s="32" t="s">
        <v>509</v>
      </c>
      <c r="V459" s="32" t="s">
        <v>509</v>
      </c>
      <c r="W459" s="32" t="s">
        <v>509</v>
      </c>
      <c r="X459" s="32" t="s">
        <v>509</v>
      </c>
      <c r="Y459" s="32" t="s">
        <v>509</v>
      </c>
      <c r="Z459" s="32" t="s">
        <v>509</v>
      </c>
      <c r="AA459" s="32" t="s">
        <v>509</v>
      </c>
      <c r="AB459" s="39" t="s">
        <v>2281</v>
      </c>
      <c r="AC459" s="27"/>
      <c r="AD459" s="27"/>
      <c r="AE459" s="27"/>
      <c r="AF459" s="28" t="s">
        <v>2280</v>
      </c>
      <c r="AG459" s="28">
        <f t="shared" si="18"/>
        <v>2</v>
      </c>
      <c r="AH459" s="29" t="str">
        <f t="shared" si="19"/>
        <v>CB-090014</v>
      </c>
      <c r="AI459" s="28">
        <v>4025070062</v>
      </c>
      <c r="AJ459" s="30">
        <f>IFERROR(VLOOKUP($C459,#REF!,2,FALSE)*1000000000,0)+IFERROR(VLOOKUP($D459,#REF!,2,FALSE)*1000000,0)+IFERROR(VLOOKUP($E459,#REF!,2,FALSE)*1000,0)+IFERROR(VLOOKUP($F459,#REF!,2,FALSE),0)</f>
        <v>0</v>
      </c>
    </row>
    <row r="460" spans="1:36" s="28" customFormat="1" ht="27" customHeight="1" x14ac:dyDescent="0.15">
      <c r="A460" s="31" t="s">
        <v>32</v>
      </c>
      <c r="B460" s="32">
        <v>456</v>
      </c>
      <c r="C460" s="33" t="s">
        <v>1839</v>
      </c>
      <c r="D460" s="33" t="s">
        <v>1839</v>
      </c>
      <c r="E460" s="34" t="s">
        <v>2276</v>
      </c>
      <c r="F460" s="33" t="s">
        <v>2276</v>
      </c>
      <c r="G460" s="33" t="s">
        <v>2282</v>
      </c>
      <c r="H460" s="35" t="s">
        <v>2283</v>
      </c>
      <c r="I460" s="32">
        <v>1163864</v>
      </c>
      <c r="J460" s="32">
        <v>1149356</v>
      </c>
      <c r="K460" s="32" t="s">
        <v>2284</v>
      </c>
      <c r="L460" s="36">
        <f t="shared" si="17"/>
        <v>-1.2622720897615736E-2</v>
      </c>
      <c r="M460" s="32"/>
      <c r="N460" s="32" t="s">
        <v>47</v>
      </c>
      <c r="O460" s="32"/>
      <c r="P460" s="37" t="s">
        <v>2285</v>
      </c>
      <c r="Q460" s="32"/>
      <c r="R460" s="32"/>
      <c r="S460" s="32"/>
      <c r="T460" s="32" t="s">
        <v>40</v>
      </c>
      <c r="U460" s="32" t="s">
        <v>509</v>
      </c>
      <c r="V460" s="32" t="s">
        <v>509</v>
      </c>
      <c r="W460" s="32" t="s">
        <v>509</v>
      </c>
      <c r="X460" s="32" t="s">
        <v>509</v>
      </c>
      <c r="Y460" s="32" t="s">
        <v>509</v>
      </c>
      <c r="Z460" s="32" t="s">
        <v>509</v>
      </c>
      <c r="AA460" s="32" t="s">
        <v>509</v>
      </c>
      <c r="AB460" s="39" t="s">
        <v>2286</v>
      </c>
      <c r="AC460" s="27"/>
      <c r="AD460" s="27"/>
      <c r="AE460" s="27"/>
      <c r="AF460" s="28" t="s">
        <v>2285</v>
      </c>
      <c r="AG460" s="28">
        <f t="shared" si="18"/>
        <v>2</v>
      </c>
      <c r="AH460" s="29" t="str">
        <f t="shared" si="19"/>
        <v>CB-090023</v>
      </c>
      <c r="AI460" s="28">
        <v>4025070062</v>
      </c>
      <c r="AJ460" s="30">
        <f>IFERROR(VLOOKUP($C460,#REF!,2,FALSE)*1000000000,0)+IFERROR(VLOOKUP($D460,#REF!,2,FALSE)*1000000,0)+IFERROR(VLOOKUP($E460,#REF!,2,FALSE)*1000,0)+IFERROR(VLOOKUP($F460,#REF!,2,FALSE),0)</f>
        <v>0</v>
      </c>
    </row>
    <row r="461" spans="1:36" s="28" customFormat="1" ht="27" customHeight="1" x14ac:dyDescent="0.15">
      <c r="A461" s="31" t="s">
        <v>32</v>
      </c>
      <c r="B461" s="32">
        <v>457</v>
      </c>
      <c r="C461" s="33" t="s">
        <v>1839</v>
      </c>
      <c r="D461" s="33" t="s">
        <v>1839</v>
      </c>
      <c r="E461" s="34" t="s">
        <v>2276</v>
      </c>
      <c r="F461" s="33" t="s">
        <v>2276</v>
      </c>
      <c r="G461" s="33" t="s">
        <v>2287</v>
      </c>
      <c r="H461" s="35" t="s">
        <v>2288</v>
      </c>
      <c r="I461" s="32">
        <v>115000</v>
      </c>
      <c r="J461" s="32">
        <v>85000</v>
      </c>
      <c r="K461" s="32" t="s">
        <v>2168</v>
      </c>
      <c r="L461" s="36">
        <f t="shared" si="17"/>
        <v>-0.35294117647058831</v>
      </c>
      <c r="M461" s="32"/>
      <c r="N461" s="32" t="s">
        <v>47</v>
      </c>
      <c r="O461" s="32"/>
      <c r="P461" s="37" t="s">
        <v>2289</v>
      </c>
      <c r="Q461" s="32"/>
      <c r="R461" s="32"/>
      <c r="S461" s="32"/>
      <c r="T461" s="32" t="s">
        <v>40</v>
      </c>
      <c r="U461" s="32" t="s">
        <v>74</v>
      </c>
      <c r="V461" s="32" t="s">
        <v>42</v>
      </c>
      <c r="W461" s="32" t="s">
        <v>41</v>
      </c>
      <c r="X461" s="32" t="s">
        <v>42</v>
      </c>
      <c r="Y461" s="32" t="s">
        <v>42</v>
      </c>
      <c r="Z461" s="32" t="s">
        <v>42</v>
      </c>
      <c r="AA461" s="32" t="s">
        <v>42</v>
      </c>
      <c r="AB461" s="39" t="s">
        <v>2290</v>
      </c>
      <c r="AC461" s="27"/>
      <c r="AD461" s="27"/>
      <c r="AE461" s="27"/>
      <c r="AF461" s="28" t="s">
        <v>2289</v>
      </c>
      <c r="AG461" s="28">
        <f t="shared" si="18"/>
        <v>2</v>
      </c>
      <c r="AH461" s="29" t="str">
        <f t="shared" si="19"/>
        <v>CG-090025</v>
      </c>
      <c r="AI461" s="28">
        <v>4025070062</v>
      </c>
      <c r="AJ461" s="30">
        <f>IFERROR(VLOOKUP($C461,#REF!,2,FALSE)*1000000000,0)+IFERROR(VLOOKUP($D461,#REF!,2,FALSE)*1000000,0)+IFERROR(VLOOKUP($E461,#REF!,2,FALSE)*1000,0)+IFERROR(VLOOKUP($F461,#REF!,2,FALSE),0)</f>
        <v>0</v>
      </c>
    </row>
    <row r="462" spans="1:36" s="28" customFormat="1" ht="27" customHeight="1" x14ac:dyDescent="0.15">
      <c r="A462" s="31" t="s">
        <v>32</v>
      </c>
      <c r="B462" s="32">
        <v>458</v>
      </c>
      <c r="C462" s="33" t="s">
        <v>1839</v>
      </c>
      <c r="D462" s="33" t="s">
        <v>1839</v>
      </c>
      <c r="E462" s="34" t="s">
        <v>2276</v>
      </c>
      <c r="F462" s="33" t="s">
        <v>2276</v>
      </c>
      <c r="G462" s="33" t="s">
        <v>2291</v>
      </c>
      <c r="H462" s="35" t="s">
        <v>2292</v>
      </c>
      <c r="I462" s="32">
        <v>18600</v>
      </c>
      <c r="J462" s="32">
        <v>32800</v>
      </c>
      <c r="K462" s="32" t="s">
        <v>400</v>
      </c>
      <c r="L462" s="36">
        <f t="shared" si="17"/>
        <v>0.43292682926829273</v>
      </c>
      <c r="M462" s="32"/>
      <c r="N462" s="32" t="s">
        <v>47</v>
      </c>
      <c r="O462" s="32"/>
      <c r="P462" s="37" t="s">
        <v>2293</v>
      </c>
      <c r="Q462" s="32"/>
      <c r="R462" s="32"/>
      <c r="S462" s="32"/>
      <c r="T462" s="32" t="s">
        <v>40</v>
      </c>
      <c r="U462" s="32" t="s">
        <v>41</v>
      </c>
      <c r="V462" s="32" t="s">
        <v>41</v>
      </c>
      <c r="W462" s="32" t="s">
        <v>41</v>
      </c>
      <c r="X462" s="32" t="s">
        <v>42</v>
      </c>
      <c r="Y462" s="32" t="s">
        <v>42</v>
      </c>
      <c r="Z462" s="32" t="s">
        <v>42</v>
      </c>
      <c r="AA462" s="32" t="s">
        <v>42</v>
      </c>
      <c r="AB462" s="39" t="s">
        <v>2294</v>
      </c>
      <c r="AC462" s="27"/>
      <c r="AD462" s="27"/>
      <c r="AE462" s="27"/>
      <c r="AF462" s="28" t="s">
        <v>2293</v>
      </c>
      <c r="AG462" s="28">
        <f t="shared" si="18"/>
        <v>2</v>
      </c>
      <c r="AH462" s="29" t="str">
        <f t="shared" si="19"/>
        <v>HK-100011</v>
      </c>
      <c r="AI462" s="28">
        <v>4025070062</v>
      </c>
      <c r="AJ462" s="30">
        <f>IFERROR(VLOOKUP($C462,#REF!,2,FALSE)*1000000000,0)+IFERROR(VLOOKUP($D462,#REF!,2,FALSE)*1000000,0)+IFERROR(VLOOKUP($E462,#REF!,2,FALSE)*1000,0)+IFERROR(VLOOKUP($F462,#REF!,2,FALSE),0)</f>
        <v>0</v>
      </c>
    </row>
    <row r="463" spans="1:36" s="28" customFormat="1" ht="27" customHeight="1" x14ac:dyDescent="0.15">
      <c r="A463" s="31" t="s">
        <v>32</v>
      </c>
      <c r="B463" s="32">
        <v>459</v>
      </c>
      <c r="C463" s="33" t="s">
        <v>1839</v>
      </c>
      <c r="D463" s="33" t="s">
        <v>1839</v>
      </c>
      <c r="E463" s="34" t="s">
        <v>2276</v>
      </c>
      <c r="F463" s="33" t="s">
        <v>2276</v>
      </c>
      <c r="G463" s="33" t="s">
        <v>2295</v>
      </c>
      <c r="H463" s="35" t="s">
        <v>2296</v>
      </c>
      <c r="I463" s="32">
        <v>7800</v>
      </c>
      <c r="J463" s="32">
        <v>9000</v>
      </c>
      <c r="K463" s="32" t="s">
        <v>2297</v>
      </c>
      <c r="L463" s="36">
        <f t="shared" si="17"/>
        <v>0.1333333333333333</v>
      </c>
      <c r="M463" s="32"/>
      <c r="N463" s="32" t="s">
        <v>47</v>
      </c>
      <c r="O463" s="32"/>
      <c r="P463" s="37" t="s">
        <v>2298</v>
      </c>
      <c r="Q463" s="32"/>
      <c r="R463" s="32"/>
      <c r="S463" s="32"/>
      <c r="T463" s="32" t="s">
        <v>40</v>
      </c>
      <c r="U463" s="32" t="s">
        <v>42</v>
      </c>
      <c r="V463" s="32" t="s">
        <v>41</v>
      </c>
      <c r="W463" s="32" t="s">
        <v>41</v>
      </c>
      <c r="X463" s="32" t="s">
        <v>42</v>
      </c>
      <c r="Y463" s="32" t="s">
        <v>41</v>
      </c>
      <c r="Z463" s="32" t="s">
        <v>42</v>
      </c>
      <c r="AA463" s="32" t="s">
        <v>42</v>
      </c>
      <c r="AB463" s="39" t="s">
        <v>2299</v>
      </c>
      <c r="AC463" s="27"/>
      <c r="AD463" s="27"/>
      <c r="AE463" s="27"/>
      <c r="AF463" s="28" t="s">
        <v>2298</v>
      </c>
      <c r="AG463" s="28">
        <f t="shared" si="18"/>
        <v>2</v>
      </c>
      <c r="AH463" s="29" t="str">
        <f t="shared" si="19"/>
        <v>KK-100088</v>
      </c>
      <c r="AI463" s="28">
        <v>4025070062</v>
      </c>
      <c r="AJ463" s="30">
        <f>IFERROR(VLOOKUP($C463,#REF!,2,FALSE)*1000000000,0)+IFERROR(VLOOKUP($D463,#REF!,2,FALSE)*1000000,0)+IFERROR(VLOOKUP($E463,#REF!,2,FALSE)*1000,0)+IFERROR(VLOOKUP($F463,#REF!,2,FALSE),0)</f>
        <v>0</v>
      </c>
    </row>
    <row r="464" spans="1:36" s="28" customFormat="1" ht="27" customHeight="1" x14ac:dyDescent="0.15">
      <c r="A464" s="31" t="s">
        <v>32</v>
      </c>
      <c r="B464" s="32">
        <v>460</v>
      </c>
      <c r="C464" s="33" t="s">
        <v>1839</v>
      </c>
      <c r="D464" s="33" t="s">
        <v>1839</v>
      </c>
      <c r="E464" s="34" t="s">
        <v>2276</v>
      </c>
      <c r="F464" s="33" t="s">
        <v>2276</v>
      </c>
      <c r="G464" s="33" t="s">
        <v>2300</v>
      </c>
      <c r="H464" s="35" t="s">
        <v>2301</v>
      </c>
      <c r="I464" s="32">
        <v>9988600</v>
      </c>
      <c r="J464" s="32">
        <v>15656865.9</v>
      </c>
      <c r="K464" s="32" t="s">
        <v>2302</v>
      </c>
      <c r="L464" s="43">
        <f t="shared" si="17"/>
        <v>0.3620306858475425</v>
      </c>
      <c r="M464" s="32"/>
      <c r="N464" s="32" t="s">
        <v>47</v>
      </c>
      <c r="O464" s="32"/>
      <c r="P464" s="37" t="s">
        <v>2303</v>
      </c>
      <c r="Q464" s="32"/>
      <c r="R464" s="32"/>
      <c r="S464" s="32"/>
      <c r="T464" s="32" t="s">
        <v>40</v>
      </c>
      <c r="U464" s="32" t="s">
        <v>41</v>
      </c>
      <c r="V464" s="32" t="s">
        <v>41</v>
      </c>
      <c r="W464" s="32" t="s">
        <v>42</v>
      </c>
      <c r="X464" s="32" t="s">
        <v>42</v>
      </c>
      <c r="Y464" s="32" t="s">
        <v>41</v>
      </c>
      <c r="Z464" s="32" t="s">
        <v>42</v>
      </c>
      <c r="AA464" s="32" t="s">
        <v>42</v>
      </c>
      <c r="AB464" s="39" t="s">
        <v>2304</v>
      </c>
      <c r="AC464" s="27"/>
      <c r="AD464" s="27"/>
      <c r="AE464" s="27"/>
      <c r="AF464" s="28" t="s">
        <v>2303</v>
      </c>
      <c r="AG464" s="28">
        <f t="shared" si="18"/>
        <v>2</v>
      </c>
      <c r="AH464" s="29" t="str">
        <f t="shared" si="19"/>
        <v>KT-090022</v>
      </c>
      <c r="AI464" s="28">
        <v>4025070062</v>
      </c>
      <c r="AJ464" s="30">
        <f>IFERROR(VLOOKUP($C464,#REF!,2,FALSE)*1000000000,0)+IFERROR(VLOOKUP($D464,#REF!,2,FALSE)*1000000,0)+IFERROR(VLOOKUP($E464,#REF!,2,FALSE)*1000,0)+IFERROR(VLOOKUP($F464,#REF!,2,FALSE),0)</f>
        <v>0</v>
      </c>
    </row>
    <row r="465" spans="1:36" s="28" customFormat="1" ht="27" customHeight="1" x14ac:dyDescent="0.15">
      <c r="A465" s="31" t="s">
        <v>32</v>
      </c>
      <c r="B465" s="32">
        <v>461</v>
      </c>
      <c r="C465" s="33" t="s">
        <v>1839</v>
      </c>
      <c r="D465" s="33" t="s">
        <v>1839</v>
      </c>
      <c r="E465" s="34" t="s">
        <v>2276</v>
      </c>
      <c r="F465" s="33" t="s">
        <v>2276</v>
      </c>
      <c r="G465" s="33" t="s">
        <v>2305</v>
      </c>
      <c r="H465" s="35" t="s">
        <v>2306</v>
      </c>
      <c r="I465" s="32">
        <v>792600</v>
      </c>
      <c r="J465" s="32">
        <v>122000</v>
      </c>
      <c r="K465" s="32" t="s">
        <v>2307</v>
      </c>
      <c r="L465" s="36">
        <f t="shared" si="17"/>
        <v>-5.4967213114754099</v>
      </c>
      <c r="M465" s="32"/>
      <c r="N465" s="32" t="s">
        <v>47</v>
      </c>
      <c r="O465" s="32"/>
      <c r="P465" s="37" t="s">
        <v>2308</v>
      </c>
      <c r="Q465" s="32"/>
      <c r="R465" s="32"/>
      <c r="S465" s="32"/>
      <c r="T465" s="32" t="s">
        <v>40</v>
      </c>
      <c r="U465" s="32" t="s">
        <v>74</v>
      </c>
      <c r="V465" s="32" t="s">
        <v>41</v>
      </c>
      <c r="W465" s="32" t="s">
        <v>41</v>
      </c>
      <c r="X465" s="32" t="s">
        <v>41</v>
      </c>
      <c r="Y465" s="32" t="s">
        <v>41</v>
      </c>
      <c r="Z465" s="32" t="s">
        <v>42</v>
      </c>
      <c r="AA465" s="32" t="s">
        <v>42</v>
      </c>
      <c r="AB465" s="39" t="s">
        <v>2309</v>
      </c>
      <c r="AC465" s="27"/>
      <c r="AD465" s="27"/>
      <c r="AE465" s="27"/>
      <c r="AF465" s="28" t="s">
        <v>2308</v>
      </c>
      <c r="AG465" s="28">
        <f t="shared" si="18"/>
        <v>2</v>
      </c>
      <c r="AH465" s="29" t="str">
        <f t="shared" si="19"/>
        <v>KT-090044</v>
      </c>
      <c r="AI465" s="28">
        <v>4025070062</v>
      </c>
      <c r="AJ465" s="30">
        <f>IFERROR(VLOOKUP($C465,#REF!,2,FALSE)*1000000000,0)+IFERROR(VLOOKUP($D465,#REF!,2,FALSE)*1000000,0)+IFERROR(VLOOKUP($E465,#REF!,2,FALSE)*1000,0)+IFERROR(VLOOKUP($F465,#REF!,2,FALSE),0)</f>
        <v>0</v>
      </c>
    </row>
    <row r="466" spans="1:36" s="28" customFormat="1" ht="27" customHeight="1" x14ac:dyDescent="0.15">
      <c r="A466" s="31" t="s">
        <v>32</v>
      </c>
      <c r="B466" s="32">
        <v>462</v>
      </c>
      <c r="C466" s="33" t="s">
        <v>1839</v>
      </c>
      <c r="D466" s="33" t="s">
        <v>1839</v>
      </c>
      <c r="E466" s="33" t="s">
        <v>2276</v>
      </c>
      <c r="F466" s="33" t="s">
        <v>2276</v>
      </c>
      <c r="G466" s="33" t="s">
        <v>2310</v>
      </c>
      <c r="H466" s="33" t="s">
        <v>2311</v>
      </c>
      <c r="I466" s="32">
        <v>105975</v>
      </c>
      <c r="J466" s="32">
        <v>140550</v>
      </c>
      <c r="K466" s="32" t="s">
        <v>2312</v>
      </c>
      <c r="L466" s="43">
        <f t="shared" si="17"/>
        <v>0.24599786552828173</v>
      </c>
      <c r="M466" s="32"/>
      <c r="N466" s="32" t="s">
        <v>47</v>
      </c>
      <c r="O466" s="32"/>
      <c r="P466" s="37" t="s">
        <v>2313</v>
      </c>
      <c r="Q466" s="32"/>
      <c r="R466" s="32"/>
      <c r="S466" s="32"/>
      <c r="T466" s="32" t="s">
        <v>40</v>
      </c>
      <c r="U466" s="42" t="s">
        <v>41</v>
      </c>
      <c r="V466" s="42" t="s">
        <v>42</v>
      </c>
      <c r="W466" s="42" t="s">
        <v>42</v>
      </c>
      <c r="X466" s="42" t="s">
        <v>42</v>
      </c>
      <c r="Y466" s="42" t="s">
        <v>42</v>
      </c>
      <c r="Z466" s="42" t="s">
        <v>42</v>
      </c>
      <c r="AA466" s="42" t="s">
        <v>42</v>
      </c>
      <c r="AB466" s="45" t="s">
        <v>2314</v>
      </c>
      <c r="AC466" s="27"/>
      <c r="AD466" s="27"/>
      <c r="AE466" s="27"/>
      <c r="AF466" s="28" t="s">
        <v>2313</v>
      </c>
      <c r="AG466" s="28">
        <f t="shared" si="18"/>
        <v>2</v>
      </c>
      <c r="AH466" s="29" t="str">
        <f t="shared" si="19"/>
        <v>KT-100017</v>
      </c>
      <c r="AI466" s="28">
        <v>4025070062</v>
      </c>
      <c r="AJ466" s="30">
        <f>IFERROR(VLOOKUP($C466,#REF!,2,FALSE)*1000000000,0)+IFERROR(VLOOKUP($D466,#REF!,2,FALSE)*1000000,0)+IFERROR(VLOOKUP($E466,#REF!,2,FALSE)*1000,0)+IFERROR(VLOOKUP($F466,#REF!,2,FALSE),0)</f>
        <v>0</v>
      </c>
    </row>
    <row r="467" spans="1:36" s="28" customFormat="1" ht="27" customHeight="1" x14ac:dyDescent="0.15">
      <c r="A467" s="31" t="s">
        <v>32</v>
      </c>
      <c r="B467" s="32">
        <v>463</v>
      </c>
      <c r="C467" s="33" t="s">
        <v>1839</v>
      </c>
      <c r="D467" s="33" t="s">
        <v>1839</v>
      </c>
      <c r="E467" s="33" t="s">
        <v>2276</v>
      </c>
      <c r="F467" s="33" t="s">
        <v>2276</v>
      </c>
      <c r="G467" s="33" t="s">
        <v>2315</v>
      </c>
      <c r="H467" s="33" t="s">
        <v>2316</v>
      </c>
      <c r="I467" s="32">
        <v>288.88</v>
      </c>
      <c r="J467" s="32">
        <v>701.64</v>
      </c>
      <c r="K467" s="32" t="s">
        <v>1734</v>
      </c>
      <c r="L467" s="36">
        <f t="shared" si="17"/>
        <v>0.58827888945898188</v>
      </c>
      <c r="M467" s="32"/>
      <c r="N467" s="32" t="s">
        <v>47</v>
      </c>
      <c r="O467" s="32"/>
      <c r="P467" s="37" t="s">
        <v>2317</v>
      </c>
      <c r="Q467" s="32" t="s">
        <v>105</v>
      </c>
      <c r="R467" s="32"/>
      <c r="S467" s="32"/>
      <c r="T467" s="32" t="s">
        <v>40</v>
      </c>
      <c r="U467" s="42" t="s">
        <v>41</v>
      </c>
      <c r="V467" s="42" t="s">
        <v>75</v>
      </c>
      <c r="W467" s="42" t="s">
        <v>42</v>
      </c>
      <c r="X467" s="42" t="s">
        <v>42</v>
      </c>
      <c r="Y467" s="42" t="s">
        <v>41</v>
      </c>
      <c r="Z467" s="42" t="s">
        <v>42</v>
      </c>
      <c r="AA467" s="42" t="s">
        <v>41</v>
      </c>
      <c r="AB467" s="45" t="s">
        <v>2318</v>
      </c>
      <c r="AC467" s="27"/>
      <c r="AD467" s="27"/>
      <c r="AE467" s="27"/>
      <c r="AF467" s="28" t="s">
        <v>2317</v>
      </c>
      <c r="AG467" s="28">
        <f t="shared" si="18"/>
        <v>2</v>
      </c>
      <c r="AH467" s="29" t="str">
        <f t="shared" si="19"/>
        <v>KT-100100</v>
      </c>
      <c r="AI467" s="28">
        <v>4025070062</v>
      </c>
      <c r="AJ467" s="30">
        <f>IFERROR(VLOOKUP($C467,#REF!,2,FALSE)*1000000000,0)+IFERROR(VLOOKUP($D467,#REF!,2,FALSE)*1000000,0)+IFERROR(VLOOKUP($E467,#REF!,2,FALSE)*1000,0)+IFERROR(VLOOKUP($F467,#REF!,2,FALSE),0)</f>
        <v>0</v>
      </c>
    </row>
    <row r="468" spans="1:36" s="28" customFormat="1" ht="27" customHeight="1" x14ac:dyDescent="0.15">
      <c r="A468" s="31" t="s">
        <v>32</v>
      </c>
      <c r="B468" s="32">
        <v>464</v>
      </c>
      <c r="C468" s="33" t="s">
        <v>1839</v>
      </c>
      <c r="D468" s="33" t="s">
        <v>1839</v>
      </c>
      <c r="E468" s="33" t="s">
        <v>2276</v>
      </c>
      <c r="F468" s="33" t="s">
        <v>2276</v>
      </c>
      <c r="G468" s="33" t="s">
        <v>2319</v>
      </c>
      <c r="H468" s="33" t="s">
        <v>2320</v>
      </c>
      <c r="I468" s="32">
        <v>2719860</v>
      </c>
      <c r="J468" s="32">
        <v>3179440</v>
      </c>
      <c r="K468" s="32" t="s">
        <v>2321</v>
      </c>
      <c r="L468" s="36">
        <f t="shared" si="17"/>
        <v>0.14454746747854963</v>
      </c>
      <c r="M468" s="32"/>
      <c r="N468" s="32" t="s">
        <v>47</v>
      </c>
      <c r="O468" s="32"/>
      <c r="P468" s="37" t="s">
        <v>2322</v>
      </c>
      <c r="Q468" s="32"/>
      <c r="R468" s="32"/>
      <c r="S468" s="32"/>
      <c r="T468" s="32" t="s">
        <v>40</v>
      </c>
      <c r="U468" s="32" t="s">
        <v>509</v>
      </c>
      <c r="V468" s="32" t="s">
        <v>509</v>
      </c>
      <c r="W468" s="32" t="s">
        <v>509</v>
      </c>
      <c r="X468" s="32" t="s">
        <v>509</v>
      </c>
      <c r="Y468" s="32" t="s">
        <v>509</v>
      </c>
      <c r="Z468" s="32" t="s">
        <v>509</v>
      </c>
      <c r="AA468" s="32" t="s">
        <v>509</v>
      </c>
      <c r="AB468" s="45" t="s">
        <v>2323</v>
      </c>
      <c r="AC468" s="27"/>
      <c r="AD468" s="27"/>
      <c r="AE468" s="27"/>
      <c r="AF468" s="28" t="s">
        <v>2322</v>
      </c>
      <c r="AG468" s="28">
        <f t="shared" si="18"/>
        <v>2</v>
      </c>
      <c r="AH468" s="29" t="str">
        <f t="shared" si="19"/>
        <v>KT-120001</v>
      </c>
      <c r="AI468" s="28">
        <v>4025070062</v>
      </c>
      <c r="AJ468" s="30">
        <f>IFERROR(VLOOKUP($C468,#REF!,2,FALSE)*1000000000,0)+IFERROR(VLOOKUP($D468,#REF!,2,FALSE)*1000000,0)+IFERROR(VLOOKUP($E468,#REF!,2,FALSE)*1000,0)+IFERROR(VLOOKUP($F468,#REF!,2,FALSE),0)</f>
        <v>0</v>
      </c>
    </row>
    <row r="469" spans="1:36" s="28" customFormat="1" ht="27" customHeight="1" x14ac:dyDescent="0.15">
      <c r="A469" s="31" t="s">
        <v>32</v>
      </c>
      <c r="B469" s="32">
        <v>465</v>
      </c>
      <c r="C469" s="33" t="s">
        <v>1839</v>
      </c>
      <c r="D469" s="33" t="s">
        <v>1839</v>
      </c>
      <c r="E469" s="33" t="s">
        <v>2276</v>
      </c>
      <c r="F469" s="33" t="s">
        <v>2276</v>
      </c>
      <c r="G469" s="33" t="s">
        <v>2324</v>
      </c>
      <c r="H469" s="33" t="s">
        <v>2325</v>
      </c>
      <c r="I469" s="32">
        <v>5706360</v>
      </c>
      <c r="J469" s="32">
        <v>3805640</v>
      </c>
      <c r="K469" s="32" t="s">
        <v>2326</v>
      </c>
      <c r="L469" s="36">
        <f t="shared" si="17"/>
        <v>-0.49944818742708197</v>
      </c>
      <c r="M469" s="32"/>
      <c r="N469" s="32" t="s">
        <v>47</v>
      </c>
      <c r="O469" s="32"/>
      <c r="P469" s="37" t="s">
        <v>2327</v>
      </c>
      <c r="Q469" s="32" t="s">
        <v>105</v>
      </c>
      <c r="R469" s="32"/>
      <c r="S469" s="32"/>
      <c r="T469" s="32" t="s">
        <v>40</v>
      </c>
      <c r="U469" s="42" t="s">
        <v>42</v>
      </c>
      <c r="V469" s="42" t="s">
        <v>75</v>
      </c>
      <c r="W469" s="42" t="s">
        <v>41</v>
      </c>
      <c r="X469" s="42" t="s">
        <v>41</v>
      </c>
      <c r="Y469" s="42" t="s">
        <v>75</v>
      </c>
      <c r="Z469" s="42" t="s">
        <v>42</v>
      </c>
      <c r="AA469" s="42" t="s">
        <v>41</v>
      </c>
      <c r="AB469" s="45" t="s">
        <v>2328</v>
      </c>
      <c r="AC469" s="27"/>
      <c r="AD469" s="27"/>
      <c r="AE469" s="27"/>
      <c r="AF469" s="28" t="s">
        <v>2329</v>
      </c>
      <c r="AG469" s="28">
        <f t="shared" si="18"/>
        <v>2</v>
      </c>
      <c r="AH469" s="29" t="str">
        <f t="shared" si="19"/>
        <v>KT-130075</v>
      </c>
      <c r="AI469" s="28">
        <v>4025070062</v>
      </c>
      <c r="AJ469" s="30">
        <f>IFERROR(VLOOKUP($C469,#REF!,2,FALSE)*1000000000,0)+IFERROR(VLOOKUP($D469,#REF!,2,FALSE)*1000000,0)+IFERROR(VLOOKUP($E469,#REF!,2,FALSE)*1000,0)+IFERROR(VLOOKUP($F469,#REF!,2,FALSE),0)</f>
        <v>0</v>
      </c>
    </row>
    <row r="470" spans="1:36" s="28" customFormat="1" ht="27" customHeight="1" x14ac:dyDescent="0.15">
      <c r="A470" s="31" t="s">
        <v>32</v>
      </c>
      <c r="B470" s="32">
        <v>466</v>
      </c>
      <c r="C470" s="33" t="s">
        <v>1839</v>
      </c>
      <c r="D470" s="33" t="s">
        <v>1839</v>
      </c>
      <c r="E470" s="33" t="s">
        <v>2276</v>
      </c>
      <c r="F470" s="33" t="s">
        <v>2276</v>
      </c>
      <c r="G470" s="33" t="s">
        <v>2330</v>
      </c>
      <c r="H470" s="33" t="s">
        <v>2331</v>
      </c>
      <c r="I470" s="32">
        <v>153815</v>
      </c>
      <c r="J470" s="32">
        <v>219930</v>
      </c>
      <c r="K470" s="32" t="s">
        <v>400</v>
      </c>
      <c r="L470" s="36">
        <f t="shared" si="17"/>
        <v>0.30061837857500118</v>
      </c>
      <c r="M470" s="32"/>
      <c r="N470" s="32" t="s">
        <v>47</v>
      </c>
      <c r="O470" s="32"/>
      <c r="P470" s="37" t="s">
        <v>2332</v>
      </c>
      <c r="Q470" s="32" t="s">
        <v>105</v>
      </c>
      <c r="R470" s="32"/>
      <c r="S470" s="32"/>
      <c r="T470" s="32" t="s">
        <v>40</v>
      </c>
      <c r="U470" s="32" t="s">
        <v>41</v>
      </c>
      <c r="V470" s="32" t="s">
        <v>41</v>
      </c>
      <c r="W470" s="32" t="s">
        <v>42</v>
      </c>
      <c r="X470" s="32" t="s">
        <v>42</v>
      </c>
      <c r="Y470" s="32" t="s">
        <v>41</v>
      </c>
      <c r="Z470" s="32" t="s">
        <v>41</v>
      </c>
      <c r="AA470" s="32" t="s">
        <v>41</v>
      </c>
      <c r="AB470" s="45" t="s">
        <v>2333</v>
      </c>
      <c r="AC470" s="27"/>
      <c r="AD470" s="27"/>
      <c r="AE470" s="27"/>
      <c r="AF470" s="28" t="s">
        <v>2332</v>
      </c>
      <c r="AG470" s="28">
        <f t="shared" si="18"/>
        <v>2</v>
      </c>
      <c r="AH470" s="29" t="str">
        <f t="shared" si="19"/>
        <v>KT-150006</v>
      </c>
      <c r="AI470" s="28">
        <v>4025070062</v>
      </c>
      <c r="AJ470" s="30">
        <f>IFERROR(VLOOKUP($C470,#REF!,2,FALSE)*1000000000,0)+IFERROR(VLOOKUP($D470,#REF!,2,FALSE)*1000000,0)+IFERROR(VLOOKUP($E470,#REF!,2,FALSE)*1000,0)+IFERROR(VLOOKUP($F470,#REF!,2,FALSE),0)</f>
        <v>0</v>
      </c>
    </row>
    <row r="471" spans="1:36" s="28" customFormat="1" ht="27" customHeight="1" x14ac:dyDescent="0.15">
      <c r="A471" s="31" t="s">
        <v>32</v>
      </c>
      <c r="B471" s="32">
        <v>467</v>
      </c>
      <c r="C471" s="33" t="s">
        <v>1839</v>
      </c>
      <c r="D471" s="33" t="s">
        <v>1839</v>
      </c>
      <c r="E471" s="33" t="s">
        <v>2276</v>
      </c>
      <c r="F471" s="33" t="s">
        <v>2276</v>
      </c>
      <c r="G471" s="33" t="s">
        <v>2334</v>
      </c>
      <c r="H471" s="33" t="s">
        <v>2335</v>
      </c>
      <c r="I471" s="32">
        <v>93620</v>
      </c>
      <c r="J471" s="32">
        <v>171430</v>
      </c>
      <c r="K471" s="32" t="s">
        <v>321</v>
      </c>
      <c r="L471" s="36">
        <f t="shared" si="17"/>
        <v>0.45388788426763105</v>
      </c>
      <c r="M471" s="32"/>
      <c r="N471" s="32" t="s">
        <v>47</v>
      </c>
      <c r="O471" s="32"/>
      <c r="P471" s="40" t="s">
        <v>2336</v>
      </c>
      <c r="Q471" s="32" t="s">
        <v>105</v>
      </c>
      <c r="R471" s="32"/>
      <c r="S471" s="32"/>
      <c r="T471" s="32" t="s">
        <v>40</v>
      </c>
      <c r="U471" s="42" t="s">
        <v>41</v>
      </c>
      <c r="V471" s="42" t="s">
        <v>41</v>
      </c>
      <c r="W471" s="42" t="s">
        <v>41</v>
      </c>
      <c r="X471" s="42" t="s">
        <v>41</v>
      </c>
      <c r="Y471" s="42" t="s">
        <v>75</v>
      </c>
      <c r="Z471" s="42" t="s">
        <v>41</v>
      </c>
      <c r="AA471" s="42" t="s">
        <v>41</v>
      </c>
      <c r="AB471" s="45" t="s">
        <v>2337</v>
      </c>
      <c r="AC471" s="27"/>
      <c r="AD471" s="27"/>
      <c r="AE471" s="27"/>
      <c r="AF471" s="28" t="s">
        <v>2338</v>
      </c>
      <c r="AG471" s="28">
        <f t="shared" si="18"/>
        <v>2</v>
      </c>
      <c r="AH471" s="29" t="str">
        <f t="shared" si="19"/>
        <v>KT-170065</v>
      </c>
      <c r="AI471" s="28">
        <v>4025070062</v>
      </c>
      <c r="AJ471" s="30">
        <f>IFERROR(VLOOKUP($C471,#REF!,2,FALSE)*1000000000,0)+IFERROR(VLOOKUP($D471,#REF!,2,FALSE)*1000000,0)+IFERROR(VLOOKUP($E471,#REF!,2,FALSE)*1000,0)+IFERROR(VLOOKUP($F471,#REF!,2,FALSE),0)</f>
        <v>0</v>
      </c>
    </row>
    <row r="472" spans="1:36" s="28" customFormat="1" ht="27" customHeight="1" x14ac:dyDescent="0.15">
      <c r="A472" s="31" t="s">
        <v>32</v>
      </c>
      <c r="B472" s="32">
        <v>468</v>
      </c>
      <c r="C472" s="33" t="s">
        <v>1839</v>
      </c>
      <c r="D472" s="33" t="s">
        <v>1839</v>
      </c>
      <c r="E472" s="33" t="s">
        <v>2276</v>
      </c>
      <c r="F472" s="33" t="s">
        <v>2276</v>
      </c>
      <c r="G472" s="33" t="s">
        <v>2339</v>
      </c>
      <c r="H472" s="33" t="s">
        <v>2325</v>
      </c>
      <c r="I472" s="32">
        <v>3038480</v>
      </c>
      <c r="J472" s="32">
        <v>2334680</v>
      </c>
      <c r="K472" s="32" t="s">
        <v>2340</v>
      </c>
      <c r="L472" s="36">
        <f t="shared" si="17"/>
        <v>-0.30145458906573919</v>
      </c>
      <c r="M472" s="32"/>
      <c r="N472" s="32" t="s">
        <v>47</v>
      </c>
      <c r="O472" s="32"/>
      <c r="P472" s="37" t="s">
        <v>2341</v>
      </c>
      <c r="Q472" s="32" t="s">
        <v>105</v>
      </c>
      <c r="R472" s="32"/>
      <c r="S472" s="32"/>
      <c r="T472" s="32" t="s">
        <v>40</v>
      </c>
      <c r="U472" s="42" t="s">
        <v>42</v>
      </c>
      <c r="V472" s="42" t="s">
        <v>41</v>
      </c>
      <c r="W472" s="42" t="s">
        <v>41</v>
      </c>
      <c r="X472" s="42" t="s">
        <v>41</v>
      </c>
      <c r="Y472" s="42" t="s">
        <v>75</v>
      </c>
      <c r="Z472" s="42" t="s">
        <v>41</v>
      </c>
      <c r="AA472" s="42" t="s">
        <v>41</v>
      </c>
      <c r="AB472" s="45" t="s">
        <v>2342</v>
      </c>
      <c r="AC472" s="27"/>
      <c r="AD472" s="27"/>
      <c r="AE472" s="27"/>
      <c r="AF472" s="28" t="s">
        <v>2341</v>
      </c>
      <c r="AG472" s="28">
        <f t="shared" si="18"/>
        <v>2</v>
      </c>
      <c r="AH472" s="29" t="str">
        <f t="shared" si="19"/>
        <v>KT-160128</v>
      </c>
      <c r="AI472" s="28">
        <v>4025070062</v>
      </c>
      <c r="AJ472" s="30">
        <f>IFERROR(VLOOKUP($C472,#REF!,2,FALSE)*1000000000,0)+IFERROR(VLOOKUP($D472,#REF!,2,FALSE)*1000000,0)+IFERROR(VLOOKUP($E472,#REF!,2,FALSE)*1000,0)+IFERROR(VLOOKUP($F472,#REF!,2,FALSE),0)</f>
        <v>0</v>
      </c>
    </row>
    <row r="473" spans="1:36" s="28" customFormat="1" ht="27" customHeight="1" x14ac:dyDescent="0.15">
      <c r="A473" s="31" t="s">
        <v>32</v>
      </c>
      <c r="B473" s="32">
        <v>469</v>
      </c>
      <c r="C473" s="33" t="s">
        <v>1839</v>
      </c>
      <c r="D473" s="33" t="s">
        <v>1839</v>
      </c>
      <c r="E473" s="34" t="s">
        <v>2276</v>
      </c>
      <c r="F473" s="34" t="s">
        <v>2276</v>
      </c>
      <c r="G473" s="33" t="s">
        <v>2343</v>
      </c>
      <c r="H473" s="35" t="s">
        <v>2311</v>
      </c>
      <c r="I473" s="32">
        <v>219660</v>
      </c>
      <c r="J473" s="32">
        <v>232670</v>
      </c>
      <c r="K473" s="32" t="s">
        <v>321</v>
      </c>
      <c r="L473" s="36">
        <f t="shared" si="17"/>
        <v>5.5916104353805784E-2</v>
      </c>
      <c r="M473" s="32"/>
      <c r="N473" s="32" t="s">
        <v>47</v>
      </c>
      <c r="O473" s="32"/>
      <c r="P473" s="37" t="s">
        <v>2344</v>
      </c>
      <c r="Q473" s="38" t="s">
        <v>130</v>
      </c>
      <c r="R473" s="32"/>
      <c r="S473" s="32"/>
      <c r="T473" s="32" t="s">
        <v>40</v>
      </c>
      <c r="U473" s="32" t="s">
        <v>42</v>
      </c>
      <c r="V473" s="32" t="s">
        <v>41</v>
      </c>
      <c r="W473" s="32" t="s">
        <v>41</v>
      </c>
      <c r="X473" s="32" t="s">
        <v>42</v>
      </c>
      <c r="Y473" s="32" t="s">
        <v>41</v>
      </c>
      <c r="Z473" s="32" t="s">
        <v>41</v>
      </c>
      <c r="AA473" s="32" t="s">
        <v>41</v>
      </c>
      <c r="AB473" s="39" t="s">
        <v>2345</v>
      </c>
      <c r="AC473" s="27"/>
      <c r="AD473" s="27"/>
      <c r="AE473" s="27"/>
      <c r="AF473" s="28" t="s">
        <v>2346</v>
      </c>
      <c r="AG473" s="28">
        <f t="shared" si="18"/>
        <v>2</v>
      </c>
      <c r="AH473" s="29" t="str">
        <f t="shared" si="19"/>
        <v>KT-160117</v>
      </c>
      <c r="AI473" s="28">
        <v>4025070062</v>
      </c>
      <c r="AJ473" s="30">
        <f>IFERROR(VLOOKUP($C473,#REF!,2,FALSE)*1000000000,0)+IFERROR(VLOOKUP($D473,#REF!,2,FALSE)*1000000,0)+IFERROR(VLOOKUP($E473,#REF!,2,FALSE)*1000,0)+IFERROR(VLOOKUP($F473,#REF!,2,FALSE),0)</f>
        <v>0</v>
      </c>
    </row>
    <row r="474" spans="1:36" s="28" customFormat="1" ht="27" customHeight="1" x14ac:dyDescent="0.15">
      <c r="A474" s="31" t="s">
        <v>32</v>
      </c>
      <c r="B474" s="32">
        <v>470</v>
      </c>
      <c r="C474" s="33" t="s">
        <v>1839</v>
      </c>
      <c r="D474" s="33" t="s">
        <v>1839</v>
      </c>
      <c r="E474" s="34" t="s">
        <v>2276</v>
      </c>
      <c r="F474" s="34" t="s">
        <v>2276</v>
      </c>
      <c r="G474" s="33" t="s">
        <v>2347</v>
      </c>
      <c r="H474" s="35" t="s">
        <v>2348</v>
      </c>
      <c r="I474" s="32">
        <v>3169017</v>
      </c>
      <c r="J474" s="32">
        <v>3367397</v>
      </c>
      <c r="K474" s="32" t="s">
        <v>2349</v>
      </c>
      <c r="L474" s="36">
        <f t="shared" si="17"/>
        <v>5.8911972660188217E-2</v>
      </c>
      <c r="M474" s="32"/>
      <c r="N474" s="32" t="s">
        <v>47</v>
      </c>
      <c r="O474" s="32"/>
      <c r="P474" s="37" t="s">
        <v>2350</v>
      </c>
      <c r="Q474" s="32" t="s">
        <v>105</v>
      </c>
      <c r="R474" s="32"/>
      <c r="S474" s="32"/>
      <c r="T474" s="32" t="s">
        <v>40</v>
      </c>
      <c r="U474" s="32" t="s">
        <v>75</v>
      </c>
      <c r="V474" s="32" t="s">
        <v>75</v>
      </c>
      <c r="W474" s="32" t="s">
        <v>42</v>
      </c>
      <c r="X474" s="32" t="s">
        <v>42</v>
      </c>
      <c r="Y474" s="32" t="s">
        <v>41</v>
      </c>
      <c r="Z474" s="32" t="s">
        <v>42</v>
      </c>
      <c r="AA474" s="32" t="s">
        <v>41</v>
      </c>
      <c r="AB474" s="39" t="s">
        <v>2351</v>
      </c>
      <c r="AC474" s="27"/>
      <c r="AD474" s="27"/>
      <c r="AE474" s="27"/>
      <c r="AF474" s="28" t="s">
        <v>2350</v>
      </c>
      <c r="AG474" s="28">
        <f t="shared" si="18"/>
        <v>2</v>
      </c>
      <c r="AH474" s="29" t="str">
        <f t="shared" si="19"/>
        <v>KT-160108</v>
      </c>
      <c r="AI474" s="28">
        <v>4025070062</v>
      </c>
      <c r="AJ474" s="30">
        <f>IFERROR(VLOOKUP($C474,#REF!,2,FALSE)*1000000000,0)+IFERROR(VLOOKUP($D474,#REF!,2,FALSE)*1000000,0)+IFERROR(VLOOKUP($E474,#REF!,2,FALSE)*1000,0)+IFERROR(VLOOKUP($F474,#REF!,2,FALSE),0)</f>
        <v>0</v>
      </c>
    </row>
    <row r="475" spans="1:36" s="28" customFormat="1" ht="27" customHeight="1" x14ac:dyDescent="0.15">
      <c r="A475" s="31" t="s">
        <v>32</v>
      </c>
      <c r="B475" s="32">
        <v>471</v>
      </c>
      <c r="C475" s="33" t="s">
        <v>1839</v>
      </c>
      <c r="D475" s="33" t="s">
        <v>1839</v>
      </c>
      <c r="E475" s="34" t="s">
        <v>2276</v>
      </c>
      <c r="F475" s="34" t="s">
        <v>2276</v>
      </c>
      <c r="G475" s="33" t="s">
        <v>2352</v>
      </c>
      <c r="H475" s="35" t="s">
        <v>2353</v>
      </c>
      <c r="I475" s="32">
        <v>89700</v>
      </c>
      <c r="J475" s="32">
        <v>250900</v>
      </c>
      <c r="K475" s="32" t="s">
        <v>2354</v>
      </c>
      <c r="L475" s="36">
        <f t="shared" si="17"/>
        <v>0.64248704663212441</v>
      </c>
      <c r="M475" s="32"/>
      <c r="N475" s="32" t="s">
        <v>47</v>
      </c>
      <c r="O475" s="32"/>
      <c r="P475" s="37" t="s">
        <v>2355</v>
      </c>
      <c r="Q475" s="32" t="s">
        <v>105</v>
      </c>
      <c r="R475" s="32"/>
      <c r="S475" s="32"/>
      <c r="T475" s="32" t="s">
        <v>40</v>
      </c>
      <c r="U475" s="32" t="s">
        <v>41</v>
      </c>
      <c r="V475" s="32" t="s">
        <v>41</v>
      </c>
      <c r="W475" s="32" t="s">
        <v>42</v>
      </c>
      <c r="X475" s="32" t="s">
        <v>41</v>
      </c>
      <c r="Y475" s="32" t="s">
        <v>41</v>
      </c>
      <c r="Z475" s="32" t="s">
        <v>41</v>
      </c>
      <c r="AA475" s="32" t="s">
        <v>41</v>
      </c>
      <c r="AB475" s="39" t="s">
        <v>2356</v>
      </c>
      <c r="AC475" s="27"/>
      <c r="AD475" s="27"/>
      <c r="AE475" s="27"/>
      <c r="AF475" s="28" t="s">
        <v>2355</v>
      </c>
      <c r="AG475" s="28">
        <f t="shared" si="18"/>
        <v>2</v>
      </c>
      <c r="AH475" s="29" t="str">
        <f t="shared" si="19"/>
        <v>QS-160012</v>
      </c>
      <c r="AI475" s="28">
        <v>4025070062</v>
      </c>
      <c r="AJ475" s="30">
        <f>IFERROR(VLOOKUP($C475,#REF!,2,FALSE)*1000000000,0)+IFERROR(VLOOKUP($D475,#REF!,2,FALSE)*1000000,0)+IFERROR(VLOOKUP($E475,#REF!,2,FALSE)*1000,0)+IFERROR(VLOOKUP($F475,#REF!,2,FALSE),0)</f>
        <v>0</v>
      </c>
    </row>
    <row r="476" spans="1:36" s="28" customFormat="1" ht="27" customHeight="1" x14ac:dyDescent="0.15">
      <c r="A476" s="31" t="s">
        <v>32</v>
      </c>
      <c r="B476" s="32">
        <v>472</v>
      </c>
      <c r="C476" s="33" t="s">
        <v>1839</v>
      </c>
      <c r="D476" s="33" t="s">
        <v>1839</v>
      </c>
      <c r="E476" s="34" t="s">
        <v>2276</v>
      </c>
      <c r="F476" s="34" t="s">
        <v>2276</v>
      </c>
      <c r="G476" s="33" t="s">
        <v>2357</v>
      </c>
      <c r="H476" s="35" t="s">
        <v>2325</v>
      </c>
      <c r="I476" s="32">
        <v>11881604</v>
      </c>
      <c r="J476" s="32">
        <v>9881230</v>
      </c>
      <c r="K476" s="32" t="s">
        <v>2358</v>
      </c>
      <c r="L476" s="36">
        <f t="shared" si="17"/>
        <v>-0.20244180127372813</v>
      </c>
      <c r="M476" s="32"/>
      <c r="N476" s="32" t="s">
        <v>47</v>
      </c>
      <c r="O476" s="32"/>
      <c r="P476" s="37" t="s">
        <v>2359</v>
      </c>
      <c r="Q476" s="32" t="s">
        <v>105</v>
      </c>
      <c r="R476" s="32"/>
      <c r="S476" s="32"/>
      <c r="T476" s="32" t="s">
        <v>40</v>
      </c>
      <c r="U476" s="32" t="s">
        <v>74</v>
      </c>
      <c r="V476" s="32" t="s">
        <v>41</v>
      </c>
      <c r="W476" s="32" t="s">
        <v>41</v>
      </c>
      <c r="X476" s="32" t="s">
        <v>41</v>
      </c>
      <c r="Y476" s="32" t="s">
        <v>41</v>
      </c>
      <c r="Z476" s="32" t="s">
        <v>42</v>
      </c>
      <c r="AA476" s="32" t="s">
        <v>41</v>
      </c>
      <c r="AB476" s="39" t="s">
        <v>2360</v>
      </c>
      <c r="AC476" s="27"/>
      <c r="AD476" s="27"/>
      <c r="AE476" s="27"/>
      <c r="AF476" s="28" t="s">
        <v>2361</v>
      </c>
      <c r="AG476" s="28">
        <f t="shared" si="18"/>
        <v>2</v>
      </c>
      <c r="AH476" s="29" t="str">
        <f t="shared" si="19"/>
        <v>KT-130103</v>
      </c>
      <c r="AI476" s="28">
        <v>4025070062</v>
      </c>
      <c r="AJ476" s="30">
        <f>IFERROR(VLOOKUP($C476,#REF!,2,FALSE)*1000000000,0)+IFERROR(VLOOKUP($D476,#REF!,2,FALSE)*1000000,0)+IFERROR(VLOOKUP($E476,#REF!,2,FALSE)*1000,0)+IFERROR(VLOOKUP($F476,#REF!,2,FALSE),0)</f>
        <v>0</v>
      </c>
    </row>
    <row r="477" spans="1:36" s="28" customFormat="1" ht="27" customHeight="1" x14ac:dyDescent="0.15">
      <c r="A477" s="31" t="s">
        <v>32</v>
      </c>
      <c r="B477" s="32">
        <v>473</v>
      </c>
      <c r="C477" s="33" t="s">
        <v>1839</v>
      </c>
      <c r="D477" s="33" t="s">
        <v>1839</v>
      </c>
      <c r="E477" s="34" t="s">
        <v>2276</v>
      </c>
      <c r="F477" s="34" t="s">
        <v>2276</v>
      </c>
      <c r="G477" s="33" t="s">
        <v>2362</v>
      </c>
      <c r="H477" s="35" t="s">
        <v>2363</v>
      </c>
      <c r="I477" s="32">
        <v>84080</v>
      </c>
      <c r="J477" s="32">
        <v>159605</v>
      </c>
      <c r="K477" s="32" t="s">
        <v>2364</v>
      </c>
      <c r="L477" s="36">
        <f t="shared" si="17"/>
        <v>0.47319946116976286</v>
      </c>
      <c r="M477" s="32"/>
      <c r="N477" s="32" t="s">
        <v>47</v>
      </c>
      <c r="O477" s="32"/>
      <c r="P477" s="37" t="s">
        <v>2365</v>
      </c>
      <c r="Q477" s="32" t="s">
        <v>105</v>
      </c>
      <c r="R477" s="32" t="s">
        <v>130</v>
      </c>
      <c r="S477" s="32" t="s">
        <v>130</v>
      </c>
      <c r="T477" s="32" t="s">
        <v>158</v>
      </c>
      <c r="U477" s="32" t="s">
        <v>41</v>
      </c>
      <c r="V477" s="32" t="s">
        <v>41</v>
      </c>
      <c r="W477" s="32" t="s">
        <v>41</v>
      </c>
      <c r="X477" s="32" t="s">
        <v>42</v>
      </c>
      <c r="Y477" s="32" t="s">
        <v>41</v>
      </c>
      <c r="Z477" s="32" t="s">
        <v>41</v>
      </c>
      <c r="AA477" s="32" t="s">
        <v>41</v>
      </c>
      <c r="AB477" s="39" t="s">
        <v>2366</v>
      </c>
      <c r="AC477" s="27"/>
      <c r="AD477" s="27"/>
      <c r="AE477" s="27"/>
      <c r="AF477" s="28" t="s">
        <v>2365</v>
      </c>
      <c r="AG477" s="28">
        <f t="shared" si="18"/>
        <v>2</v>
      </c>
      <c r="AH477" s="29" t="str">
        <f t="shared" si="19"/>
        <v>KT-180090</v>
      </c>
      <c r="AI477" s="28">
        <v>4025070062</v>
      </c>
      <c r="AJ477" s="30">
        <f>IFERROR(VLOOKUP($C477,#REF!,2,FALSE)*1000000000,0)+IFERROR(VLOOKUP($D477,#REF!,2,FALSE)*1000000,0)+IFERROR(VLOOKUP($E477,#REF!,2,FALSE)*1000,0)+IFERROR(VLOOKUP($F477,#REF!,2,FALSE),0)</f>
        <v>0</v>
      </c>
    </row>
    <row r="478" spans="1:36" s="28" customFormat="1" ht="27" customHeight="1" x14ac:dyDescent="0.15">
      <c r="A478" s="31" t="s">
        <v>32</v>
      </c>
      <c r="B478" s="32">
        <v>474</v>
      </c>
      <c r="C478" s="33" t="s">
        <v>1839</v>
      </c>
      <c r="D478" s="33" t="s">
        <v>1839</v>
      </c>
      <c r="E478" s="34" t="s">
        <v>2276</v>
      </c>
      <c r="F478" s="34" t="s">
        <v>2276</v>
      </c>
      <c r="G478" s="46" t="s">
        <v>2367</v>
      </c>
      <c r="H478" s="35" t="s">
        <v>2368</v>
      </c>
      <c r="I478" s="47">
        <v>183680</v>
      </c>
      <c r="J478" s="47">
        <v>246800</v>
      </c>
      <c r="K478" s="32" t="s">
        <v>321</v>
      </c>
      <c r="L478" s="36">
        <f t="shared" si="17"/>
        <v>0.25575364667747169</v>
      </c>
      <c r="M478" s="32"/>
      <c r="N478" s="32" t="s">
        <v>47</v>
      </c>
      <c r="O478" s="32"/>
      <c r="P478" s="40" t="s">
        <v>2369</v>
      </c>
      <c r="Q478" s="42" t="s">
        <v>2370</v>
      </c>
      <c r="R478" s="32"/>
      <c r="S478" s="32"/>
      <c r="T478" s="42" t="s">
        <v>40</v>
      </c>
      <c r="U478" s="32" t="s">
        <v>41</v>
      </c>
      <c r="V478" s="32" t="s">
        <v>41</v>
      </c>
      <c r="W478" s="32" t="s">
        <v>41</v>
      </c>
      <c r="X478" s="32" t="s">
        <v>42</v>
      </c>
      <c r="Y478" s="32" t="s">
        <v>41</v>
      </c>
      <c r="Z478" s="32" t="s">
        <v>509</v>
      </c>
      <c r="AA478" s="32" t="s">
        <v>41</v>
      </c>
      <c r="AB478" s="45" t="s">
        <v>2371</v>
      </c>
      <c r="AC478" s="27"/>
      <c r="AD478" s="27"/>
      <c r="AE478" s="27"/>
      <c r="AF478" s="28" t="s">
        <v>2369</v>
      </c>
      <c r="AG478" s="28">
        <f t="shared" si="18"/>
        <v>2</v>
      </c>
      <c r="AH478" s="29" t="str">
        <f t="shared" si="19"/>
        <v>KT-190098</v>
      </c>
      <c r="AJ478" s="30">
        <f>IFERROR(VLOOKUP($C478,#REF!,2,FALSE)*1000000000,0)+IFERROR(VLOOKUP($D478,#REF!,2,FALSE)*1000000,0)+IFERROR(VLOOKUP($E478,#REF!,2,FALSE)*1000,0)+IFERROR(VLOOKUP($F478,#REF!,2,FALSE),0)</f>
        <v>0</v>
      </c>
    </row>
    <row r="479" spans="1:36" s="28" customFormat="1" ht="27" customHeight="1" x14ac:dyDescent="0.15">
      <c r="A479" s="31" t="s">
        <v>32</v>
      </c>
      <c r="B479" s="32">
        <v>475</v>
      </c>
      <c r="C479" s="33" t="s">
        <v>1839</v>
      </c>
      <c r="D479" s="33" t="s">
        <v>1839</v>
      </c>
      <c r="E479" s="41" t="s">
        <v>2372</v>
      </c>
      <c r="F479" s="34" t="s">
        <v>2373</v>
      </c>
      <c r="G479" s="33" t="s">
        <v>2374</v>
      </c>
      <c r="H479" s="35" t="s">
        <v>2375</v>
      </c>
      <c r="I479" s="32">
        <v>460000</v>
      </c>
      <c r="J479" s="32">
        <v>460000</v>
      </c>
      <c r="K479" s="32" t="s">
        <v>2326</v>
      </c>
      <c r="L479" s="49">
        <f t="shared" si="17"/>
        <v>0</v>
      </c>
      <c r="M479" s="32"/>
      <c r="N479" s="32" t="s">
        <v>47</v>
      </c>
      <c r="O479" s="32"/>
      <c r="P479" s="37" t="s">
        <v>2376</v>
      </c>
      <c r="Q479" s="32"/>
      <c r="R479" s="32"/>
      <c r="S479" s="32"/>
      <c r="T479" s="32" t="s">
        <v>40</v>
      </c>
      <c r="U479" s="32" t="s">
        <v>42</v>
      </c>
      <c r="V479" s="32" t="s">
        <v>42</v>
      </c>
      <c r="W479" s="32" t="s">
        <v>42</v>
      </c>
      <c r="X479" s="32" t="s">
        <v>42</v>
      </c>
      <c r="Y479" s="32" t="s">
        <v>42</v>
      </c>
      <c r="Z479" s="32" t="s">
        <v>41</v>
      </c>
      <c r="AA479" s="32" t="s">
        <v>42</v>
      </c>
      <c r="AB479" s="39" t="s">
        <v>2377</v>
      </c>
      <c r="AC479" s="27"/>
      <c r="AD479" s="27"/>
      <c r="AE479" s="27"/>
      <c r="AF479" s="28" t="s">
        <v>2376</v>
      </c>
      <c r="AG479" s="28">
        <f t="shared" si="18"/>
        <v>2</v>
      </c>
      <c r="AH479" s="29" t="str">
        <f t="shared" si="19"/>
        <v>TH-100022</v>
      </c>
      <c r="AI479" s="28">
        <v>4025070063</v>
      </c>
      <c r="AJ479" s="30">
        <f>IFERROR(VLOOKUP($C479,#REF!,2,FALSE)*1000000000,0)+IFERROR(VLOOKUP($D479,#REF!,2,FALSE)*1000000,0)+IFERROR(VLOOKUP($E479,#REF!,2,FALSE)*1000,0)+IFERROR(VLOOKUP($F479,#REF!,2,FALSE),0)</f>
        <v>0</v>
      </c>
    </row>
    <row r="480" spans="1:36" s="28" customFormat="1" ht="27" customHeight="1" x14ac:dyDescent="0.15">
      <c r="A480" s="31" t="s">
        <v>32</v>
      </c>
      <c r="B480" s="32">
        <v>476</v>
      </c>
      <c r="C480" s="33" t="s">
        <v>1839</v>
      </c>
      <c r="D480" s="33" t="s">
        <v>1839</v>
      </c>
      <c r="E480" s="34" t="s">
        <v>2276</v>
      </c>
      <c r="F480" s="34" t="s">
        <v>2373</v>
      </c>
      <c r="G480" s="33" t="s">
        <v>2378</v>
      </c>
      <c r="H480" s="35" t="s">
        <v>2379</v>
      </c>
      <c r="I480" s="32">
        <v>460000</v>
      </c>
      <c r="J480" s="32">
        <v>460000</v>
      </c>
      <c r="K480" s="32" t="s">
        <v>2326</v>
      </c>
      <c r="L480" s="49">
        <f t="shared" si="17"/>
        <v>0</v>
      </c>
      <c r="M480" s="32"/>
      <c r="N480" s="32" t="s">
        <v>47</v>
      </c>
      <c r="O480" s="32"/>
      <c r="P480" s="37" t="s">
        <v>2380</v>
      </c>
      <c r="Q480" s="32"/>
      <c r="R480" s="32"/>
      <c r="S480" s="32"/>
      <c r="T480" s="32" t="s">
        <v>40</v>
      </c>
      <c r="U480" s="32" t="s">
        <v>42</v>
      </c>
      <c r="V480" s="32" t="s">
        <v>42</v>
      </c>
      <c r="W480" s="32" t="s">
        <v>42</v>
      </c>
      <c r="X480" s="32" t="s">
        <v>42</v>
      </c>
      <c r="Y480" s="32" t="s">
        <v>41</v>
      </c>
      <c r="Z480" s="32" t="s">
        <v>42</v>
      </c>
      <c r="AA480" s="32" t="s">
        <v>42</v>
      </c>
      <c r="AB480" s="39" t="s">
        <v>2381</v>
      </c>
      <c r="AC480" s="27"/>
      <c r="AD480" s="27"/>
      <c r="AE480" s="27"/>
      <c r="AF480" s="28" t="s">
        <v>2380</v>
      </c>
      <c r="AG480" s="28">
        <f t="shared" si="18"/>
        <v>2</v>
      </c>
      <c r="AH480" s="29" t="str">
        <f t="shared" si="19"/>
        <v>TH-120026</v>
      </c>
      <c r="AI480" s="28">
        <v>4025070063</v>
      </c>
      <c r="AJ480" s="30">
        <f>IFERROR(VLOOKUP($C480,#REF!,2,FALSE)*1000000000,0)+IFERROR(VLOOKUP($D480,#REF!,2,FALSE)*1000000,0)+IFERROR(VLOOKUP($E480,#REF!,2,FALSE)*1000,0)+IFERROR(VLOOKUP($F480,#REF!,2,FALSE),0)</f>
        <v>0</v>
      </c>
    </row>
    <row r="481" spans="1:36" s="28" customFormat="1" ht="27" customHeight="1" x14ac:dyDescent="0.15">
      <c r="A481" s="31" t="s">
        <v>32</v>
      </c>
      <c r="B481" s="32">
        <v>477</v>
      </c>
      <c r="C481" s="33" t="s">
        <v>1839</v>
      </c>
      <c r="D481" s="33" t="s">
        <v>1839</v>
      </c>
      <c r="E481" s="34" t="s">
        <v>2276</v>
      </c>
      <c r="F481" s="34" t="s">
        <v>387</v>
      </c>
      <c r="G481" s="33" t="s">
        <v>2382</v>
      </c>
      <c r="H481" s="35" t="s">
        <v>2383</v>
      </c>
      <c r="I481" s="32">
        <v>169724</v>
      </c>
      <c r="J481" s="32">
        <v>99448</v>
      </c>
      <c r="K481" s="32" t="s">
        <v>684</v>
      </c>
      <c r="L481" s="36">
        <f t="shared" si="17"/>
        <v>-0.70666076743624817</v>
      </c>
      <c r="M481" s="32"/>
      <c r="N481" s="32" t="s">
        <v>47</v>
      </c>
      <c r="O481" s="32"/>
      <c r="P481" s="37" t="s">
        <v>2384</v>
      </c>
      <c r="Q481" s="32"/>
      <c r="R481" s="32"/>
      <c r="S481" s="32"/>
      <c r="T481" s="32" t="s">
        <v>40</v>
      </c>
      <c r="U481" s="32" t="s">
        <v>74</v>
      </c>
      <c r="V481" s="32" t="s">
        <v>42</v>
      </c>
      <c r="W481" s="32" t="s">
        <v>41</v>
      </c>
      <c r="X481" s="32" t="s">
        <v>42</v>
      </c>
      <c r="Y481" s="32" t="s">
        <v>42</v>
      </c>
      <c r="Z481" s="32" t="s">
        <v>42</v>
      </c>
      <c r="AA481" s="32" t="s">
        <v>42</v>
      </c>
      <c r="AB481" s="39" t="s">
        <v>2385</v>
      </c>
      <c r="AC481" s="27"/>
      <c r="AD481" s="27"/>
      <c r="AE481" s="27"/>
      <c r="AF481" s="28" t="s">
        <v>2386</v>
      </c>
      <c r="AG481" s="28">
        <f t="shared" si="18"/>
        <v>2</v>
      </c>
      <c r="AH481" s="29" t="str">
        <f t="shared" si="19"/>
        <v>KK-130007</v>
      </c>
      <c r="AI481" s="28">
        <v>4025070253</v>
      </c>
      <c r="AJ481" s="30">
        <f>IFERROR(VLOOKUP($C481,#REF!,2,FALSE)*1000000000,0)+IFERROR(VLOOKUP($D481,#REF!,2,FALSE)*1000000,0)+IFERROR(VLOOKUP($E481,#REF!,2,FALSE)*1000,0)+IFERROR(VLOOKUP($F481,#REF!,2,FALSE),0)</f>
        <v>0</v>
      </c>
    </row>
    <row r="482" spans="1:36" s="28" customFormat="1" ht="27" customHeight="1" x14ac:dyDescent="0.15">
      <c r="A482" s="31" t="s">
        <v>32</v>
      </c>
      <c r="B482" s="32">
        <v>478</v>
      </c>
      <c r="C482" s="33" t="s">
        <v>1839</v>
      </c>
      <c r="D482" s="33" t="s">
        <v>1839</v>
      </c>
      <c r="E482" s="34" t="s">
        <v>2276</v>
      </c>
      <c r="F482" s="34" t="s">
        <v>387</v>
      </c>
      <c r="G482" s="33" t="s">
        <v>2387</v>
      </c>
      <c r="H482" s="35" t="s">
        <v>2388</v>
      </c>
      <c r="I482" s="32">
        <v>32380000</v>
      </c>
      <c r="J482" s="32">
        <v>30219000</v>
      </c>
      <c r="K482" s="32" t="s">
        <v>2389</v>
      </c>
      <c r="L482" s="36">
        <f t="shared" si="17"/>
        <v>-7.1511300837221681E-2</v>
      </c>
      <c r="M482" s="32"/>
      <c r="N482" s="32" t="s">
        <v>47</v>
      </c>
      <c r="O482" s="32"/>
      <c r="P482" s="37" t="s">
        <v>2390</v>
      </c>
      <c r="Q482" s="32"/>
      <c r="R482" s="32" t="s">
        <v>158</v>
      </c>
      <c r="S482" s="32"/>
      <c r="T482" s="32" t="s">
        <v>40</v>
      </c>
      <c r="U482" s="32" t="s">
        <v>42</v>
      </c>
      <c r="V482" s="32" t="s">
        <v>41</v>
      </c>
      <c r="W482" s="32" t="s">
        <v>42</v>
      </c>
      <c r="X482" s="32" t="s">
        <v>41</v>
      </c>
      <c r="Y482" s="32" t="s">
        <v>41</v>
      </c>
      <c r="Z482" s="32" t="s">
        <v>42</v>
      </c>
      <c r="AA482" s="32" t="s">
        <v>42</v>
      </c>
      <c r="AB482" s="39" t="s">
        <v>2391</v>
      </c>
      <c r="AC482" s="27"/>
      <c r="AD482" s="27"/>
      <c r="AE482" s="27"/>
      <c r="AF482" s="28" t="s">
        <v>2390</v>
      </c>
      <c r="AG482" s="28">
        <f t="shared" si="18"/>
        <v>2</v>
      </c>
      <c r="AH482" s="29" t="str">
        <f t="shared" si="19"/>
        <v>TH-100001</v>
      </c>
      <c r="AI482" s="28">
        <v>4025070253</v>
      </c>
      <c r="AJ482" s="30">
        <f>IFERROR(VLOOKUP($C482,#REF!,2,FALSE)*1000000000,0)+IFERROR(VLOOKUP($D482,#REF!,2,FALSE)*1000000,0)+IFERROR(VLOOKUP($E482,#REF!,2,FALSE)*1000,0)+IFERROR(VLOOKUP($F482,#REF!,2,FALSE),0)</f>
        <v>0</v>
      </c>
    </row>
    <row r="483" spans="1:36" s="28" customFormat="1" ht="27" customHeight="1" x14ac:dyDescent="0.15">
      <c r="A483" s="31" t="s">
        <v>32</v>
      </c>
      <c r="B483" s="32">
        <v>479</v>
      </c>
      <c r="C483" s="33" t="s">
        <v>1839</v>
      </c>
      <c r="D483" s="33" t="s">
        <v>1839</v>
      </c>
      <c r="E483" s="34" t="s">
        <v>387</v>
      </c>
      <c r="F483" s="34"/>
      <c r="G483" s="33" t="s">
        <v>2392</v>
      </c>
      <c r="H483" s="35" t="s">
        <v>2393</v>
      </c>
      <c r="I483" s="32">
        <v>8920</v>
      </c>
      <c r="J483" s="32">
        <v>8200</v>
      </c>
      <c r="K483" s="32" t="s">
        <v>267</v>
      </c>
      <c r="L483" s="36">
        <f t="shared" si="17"/>
        <v>-8.7804878048780566E-2</v>
      </c>
      <c r="M483" s="32"/>
      <c r="N483" s="32" t="s">
        <v>47</v>
      </c>
      <c r="O483" s="32"/>
      <c r="P483" s="37" t="s">
        <v>2394</v>
      </c>
      <c r="Q483" s="32"/>
      <c r="R483" s="32"/>
      <c r="S483" s="32"/>
      <c r="T483" s="32" t="s">
        <v>40</v>
      </c>
      <c r="U483" s="32" t="s">
        <v>42</v>
      </c>
      <c r="V483" s="32" t="s">
        <v>42</v>
      </c>
      <c r="W483" s="32" t="s">
        <v>41</v>
      </c>
      <c r="X483" s="32" t="s">
        <v>42</v>
      </c>
      <c r="Y483" s="32" t="s">
        <v>42</v>
      </c>
      <c r="Z483" s="32" t="s">
        <v>42</v>
      </c>
      <c r="AA483" s="32" t="s">
        <v>42</v>
      </c>
      <c r="AB483" s="39" t="s">
        <v>2395</v>
      </c>
      <c r="AC483" s="27"/>
      <c r="AD483" s="27"/>
      <c r="AE483" s="27"/>
      <c r="AF483" s="28" t="s">
        <v>2394</v>
      </c>
      <c r="AG483" s="28">
        <f t="shared" si="18"/>
        <v>2</v>
      </c>
      <c r="AH483" s="29" t="str">
        <f t="shared" si="19"/>
        <v>CB-080013</v>
      </c>
      <c r="AI483" s="28">
        <v>4025351000</v>
      </c>
      <c r="AJ483" s="30">
        <f>IFERROR(VLOOKUP($C483,#REF!,2,FALSE)*1000000000,0)+IFERROR(VLOOKUP($D483,#REF!,2,FALSE)*1000000,0)+IFERROR(VLOOKUP($E483,#REF!,2,FALSE)*1000,0)+IFERROR(VLOOKUP($F483,#REF!,2,FALSE),0)</f>
        <v>0</v>
      </c>
    </row>
    <row r="484" spans="1:36" s="28" customFormat="1" ht="27" customHeight="1" x14ac:dyDescent="0.15">
      <c r="A484" s="31" t="s">
        <v>32</v>
      </c>
      <c r="B484" s="32">
        <v>480</v>
      </c>
      <c r="C484" s="33" t="s">
        <v>1839</v>
      </c>
      <c r="D484" s="33" t="s">
        <v>1839</v>
      </c>
      <c r="E484" s="33" t="s">
        <v>387</v>
      </c>
      <c r="F484" s="33"/>
      <c r="G484" s="33" t="s">
        <v>2396</v>
      </c>
      <c r="H484" s="33" t="s">
        <v>2397</v>
      </c>
      <c r="I484" s="32">
        <v>283522</v>
      </c>
      <c r="J484" s="32">
        <v>497200</v>
      </c>
      <c r="K484" s="32" t="s">
        <v>400</v>
      </c>
      <c r="L484" s="36">
        <f t="shared" si="17"/>
        <v>0.4297626709573612</v>
      </c>
      <c r="M484" s="32"/>
      <c r="N484" s="32" t="s">
        <v>47</v>
      </c>
      <c r="O484" s="32"/>
      <c r="P484" s="37" t="s">
        <v>2398</v>
      </c>
      <c r="Q484" s="32"/>
      <c r="R484" s="32"/>
      <c r="S484" s="32"/>
      <c r="T484" s="32" t="s">
        <v>40</v>
      </c>
      <c r="U484" s="42" t="s">
        <v>41</v>
      </c>
      <c r="V484" s="42" t="s">
        <v>42</v>
      </c>
      <c r="W484" s="42" t="s">
        <v>41</v>
      </c>
      <c r="X484" s="42" t="s">
        <v>42</v>
      </c>
      <c r="Y484" s="42" t="s">
        <v>41</v>
      </c>
      <c r="Z484" s="42" t="s">
        <v>42</v>
      </c>
      <c r="AA484" s="42" t="s">
        <v>41</v>
      </c>
      <c r="AB484" s="45" t="s">
        <v>2399</v>
      </c>
      <c r="AC484" s="27"/>
      <c r="AD484" s="27"/>
      <c r="AE484" s="27"/>
      <c r="AF484" s="28" t="s">
        <v>2400</v>
      </c>
      <c r="AG484" s="28">
        <f t="shared" si="18"/>
        <v>2</v>
      </c>
      <c r="AH484" s="29" t="str">
        <f t="shared" si="19"/>
        <v>CB-130015</v>
      </c>
      <c r="AI484" s="28">
        <v>4025351000</v>
      </c>
      <c r="AJ484" s="30">
        <f>IFERROR(VLOOKUP($C484,#REF!,2,FALSE)*1000000000,0)+IFERROR(VLOOKUP($D484,#REF!,2,FALSE)*1000000,0)+IFERROR(VLOOKUP($E484,#REF!,2,FALSE)*1000,0)+IFERROR(VLOOKUP($F484,#REF!,2,FALSE),0)</f>
        <v>0</v>
      </c>
    </row>
    <row r="485" spans="1:36" s="28" customFormat="1" ht="27" customHeight="1" x14ac:dyDescent="0.15">
      <c r="A485" s="31" t="s">
        <v>32</v>
      </c>
      <c r="B485" s="32">
        <v>481</v>
      </c>
      <c r="C485" s="33" t="s">
        <v>1839</v>
      </c>
      <c r="D485" s="33" t="s">
        <v>1839</v>
      </c>
      <c r="E485" s="33" t="s">
        <v>387</v>
      </c>
      <c r="F485" s="33"/>
      <c r="G485" s="33" t="s">
        <v>2401</v>
      </c>
      <c r="H485" s="33" t="s">
        <v>2402</v>
      </c>
      <c r="I485" s="32">
        <v>409550</v>
      </c>
      <c r="J485" s="32">
        <v>464900</v>
      </c>
      <c r="K485" s="32" t="s">
        <v>2403</v>
      </c>
      <c r="L485" s="36">
        <f t="shared" si="17"/>
        <v>0.11905786190578616</v>
      </c>
      <c r="M485" s="32"/>
      <c r="N485" s="32" t="s">
        <v>47</v>
      </c>
      <c r="O485" s="32"/>
      <c r="P485" s="37" t="s">
        <v>2404</v>
      </c>
      <c r="Q485" s="32" t="s">
        <v>105</v>
      </c>
      <c r="R485" s="32"/>
      <c r="S485" s="32"/>
      <c r="T485" s="32" t="s">
        <v>40</v>
      </c>
      <c r="U485" s="42" t="s">
        <v>42</v>
      </c>
      <c r="V485" s="42" t="s">
        <v>41</v>
      </c>
      <c r="W485" s="42" t="s">
        <v>41</v>
      </c>
      <c r="X485" s="42" t="s">
        <v>42</v>
      </c>
      <c r="Y485" s="42" t="s">
        <v>41</v>
      </c>
      <c r="Z485" s="42" t="s">
        <v>42</v>
      </c>
      <c r="AA485" s="42" t="s">
        <v>41</v>
      </c>
      <c r="AB485" s="45" t="s">
        <v>2405</v>
      </c>
      <c r="AC485" s="27"/>
      <c r="AD485" s="27"/>
      <c r="AE485" s="27"/>
      <c r="AF485" s="28" t="s">
        <v>2404</v>
      </c>
      <c r="AG485" s="28">
        <f t="shared" si="18"/>
        <v>2</v>
      </c>
      <c r="AH485" s="29" t="str">
        <f t="shared" si="19"/>
        <v>CG-080014</v>
      </c>
      <c r="AI485" s="28">
        <v>4025351000</v>
      </c>
      <c r="AJ485" s="30">
        <f>IFERROR(VLOOKUP($C485,#REF!,2,FALSE)*1000000000,0)+IFERROR(VLOOKUP($D485,#REF!,2,FALSE)*1000000,0)+IFERROR(VLOOKUP($E485,#REF!,2,FALSE)*1000,0)+IFERROR(VLOOKUP($F485,#REF!,2,FALSE),0)</f>
        <v>0</v>
      </c>
    </row>
    <row r="486" spans="1:36" s="28" customFormat="1" ht="27" customHeight="1" x14ac:dyDescent="0.15">
      <c r="A486" s="31" t="s">
        <v>32</v>
      </c>
      <c r="B486" s="32">
        <v>482</v>
      </c>
      <c r="C486" s="33" t="s">
        <v>1839</v>
      </c>
      <c r="D486" s="33" t="s">
        <v>1839</v>
      </c>
      <c r="E486" s="33" t="s">
        <v>387</v>
      </c>
      <c r="F486" s="33"/>
      <c r="G486" s="33" t="s">
        <v>2406</v>
      </c>
      <c r="H486" s="33" t="s">
        <v>2407</v>
      </c>
      <c r="I486" s="32">
        <v>168450</v>
      </c>
      <c r="J486" s="32">
        <v>802830</v>
      </c>
      <c r="K486" s="32" t="s">
        <v>400</v>
      </c>
      <c r="L486" s="36">
        <f t="shared" si="17"/>
        <v>0.79017973917267659</v>
      </c>
      <c r="M486" s="32"/>
      <c r="N486" s="32" t="s">
        <v>47</v>
      </c>
      <c r="O486" s="32"/>
      <c r="P486" s="37" t="s">
        <v>2408</v>
      </c>
      <c r="Q486" s="32" t="s">
        <v>105</v>
      </c>
      <c r="R486" s="32"/>
      <c r="S486" s="32"/>
      <c r="T486" s="32" t="s">
        <v>40</v>
      </c>
      <c r="U486" s="42" t="s">
        <v>75</v>
      </c>
      <c r="V486" s="42" t="s">
        <v>75</v>
      </c>
      <c r="W486" s="42" t="s">
        <v>41</v>
      </c>
      <c r="X486" s="42" t="s">
        <v>42</v>
      </c>
      <c r="Y486" s="42" t="s">
        <v>41</v>
      </c>
      <c r="Z486" s="42" t="s">
        <v>41</v>
      </c>
      <c r="AA486" s="42" t="s">
        <v>41</v>
      </c>
      <c r="AB486" s="45" t="s">
        <v>2409</v>
      </c>
      <c r="AC486" s="27"/>
      <c r="AD486" s="27"/>
      <c r="AE486" s="27"/>
      <c r="AF486" s="28" t="s">
        <v>2408</v>
      </c>
      <c r="AG486" s="28">
        <f t="shared" si="18"/>
        <v>2</v>
      </c>
      <c r="AH486" s="29" t="str">
        <f t="shared" si="19"/>
        <v>CG-110003</v>
      </c>
      <c r="AI486" s="28">
        <v>4025351000</v>
      </c>
      <c r="AJ486" s="30">
        <f>IFERROR(VLOOKUP($C486,#REF!,2,FALSE)*1000000000,0)+IFERROR(VLOOKUP($D486,#REF!,2,FALSE)*1000000,0)+IFERROR(VLOOKUP($E486,#REF!,2,FALSE)*1000,0)+IFERROR(VLOOKUP($F486,#REF!,2,FALSE),0)</f>
        <v>0</v>
      </c>
    </row>
    <row r="487" spans="1:36" s="28" customFormat="1" ht="27" customHeight="1" x14ac:dyDescent="0.15">
      <c r="A487" s="31" t="s">
        <v>32</v>
      </c>
      <c r="B487" s="32">
        <v>483</v>
      </c>
      <c r="C487" s="33" t="s">
        <v>1839</v>
      </c>
      <c r="D487" s="33" t="s">
        <v>1839</v>
      </c>
      <c r="E487" s="33" t="s">
        <v>387</v>
      </c>
      <c r="F487" s="32"/>
      <c r="G487" s="33" t="s">
        <v>2410</v>
      </c>
      <c r="H487" s="35" t="s">
        <v>2411</v>
      </c>
      <c r="I487" s="32">
        <v>1700</v>
      </c>
      <c r="J487" s="32">
        <v>1000</v>
      </c>
      <c r="K487" s="32" t="s">
        <v>119</v>
      </c>
      <c r="L487" s="49">
        <f t="shared" si="17"/>
        <v>-0.7</v>
      </c>
      <c r="M487" s="32"/>
      <c r="N487" s="32" t="s">
        <v>47</v>
      </c>
      <c r="O487" s="32"/>
      <c r="P487" s="37" t="s">
        <v>2412</v>
      </c>
      <c r="Q487" s="32"/>
      <c r="R487" s="32"/>
      <c r="S487" s="32"/>
      <c r="T487" s="32" t="s">
        <v>40</v>
      </c>
      <c r="U487" s="32" t="s">
        <v>42</v>
      </c>
      <c r="V487" s="32" t="s">
        <v>509</v>
      </c>
      <c r="W487" s="32" t="s">
        <v>41</v>
      </c>
      <c r="X487" s="32" t="s">
        <v>42</v>
      </c>
      <c r="Y487" s="32" t="s">
        <v>509</v>
      </c>
      <c r="Z487" s="32" t="s">
        <v>42</v>
      </c>
      <c r="AA487" s="32" t="s">
        <v>42</v>
      </c>
      <c r="AB487" s="39" t="s">
        <v>2413</v>
      </c>
      <c r="AC487" s="27"/>
      <c r="AD487" s="27"/>
      <c r="AE487" s="27"/>
      <c r="AF487" s="28" t="s">
        <v>2412</v>
      </c>
      <c r="AG487" s="28">
        <f t="shared" si="18"/>
        <v>2</v>
      </c>
      <c r="AH487" s="29" t="str">
        <f t="shared" si="19"/>
        <v>CG-110037</v>
      </c>
      <c r="AI487" s="28">
        <v>4025351000</v>
      </c>
      <c r="AJ487" s="30">
        <f>IFERROR(VLOOKUP($C487,#REF!,2,FALSE)*1000000000,0)+IFERROR(VLOOKUP($D487,#REF!,2,FALSE)*1000000,0)+IFERROR(VLOOKUP($E487,#REF!,2,FALSE)*1000,0)+IFERROR(VLOOKUP($F487,#REF!,2,FALSE),0)</f>
        <v>0</v>
      </c>
    </row>
    <row r="488" spans="1:36" s="28" customFormat="1" ht="27" customHeight="1" x14ac:dyDescent="0.15">
      <c r="A488" s="31" t="s">
        <v>32</v>
      </c>
      <c r="B488" s="32">
        <v>484</v>
      </c>
      <c r="C488" s="33" t="s">
        <v>1839</v>
      </c>
      <c r="D488" s="33" t="s">
        <v>1839</v>
      </c>
      <c r="E488" s="33" t="s">
        <v>387</v>
      </c>
      <c r="F488" s="33"/>
      <c r="G488" s="33" t="s">
        <v>2414</v>
      </c>
      <c r="H488" s="33" t="s">
        <v>2415</v>
      </c>
      <c r="I488" s="32">
        <v>413500</v>
      </c>
      <c r="J488" s="32">
        <v>998700</v>
      </c>
      <c r="K488" s="32" t="s">
        <v>1938</v>
      </c>
      <c r="L488" s="43">
        <f t="shared" si="17"/>
        <v>0.58596175027535802</v>
      </c>
      <c r="M488" s="32"/>
      <c r="N488" s="32" t="s">
        <v>47</v>
      </c>
      <c r="O488" s="32"/>
      <c r="P488" s="37" t="s">
        <v>2416</v>
      </c>
      <c r="Q488" s="32" t="s">
        <v>105</v>
      </c>
      <c r="R488" s="32"/>
      <c r="S488" s="32"/>
      <c r="T488" s="32" t="s">
        <v>40</v>
      </c>
      <c r="U488" s="32" t="s">
        <v>41</v>
      </c>
      <c r="V488" s="32" t="s">
        <v>41</v>
      </c>
      <c r="W488" s="32" t="s">
        <v>42</v>
      </c>
      <c r="X488" s="32" t="s">
        <v>42</v>
      </c>
      <c r="Y488" s="32" t="s">
        <v>41</v>
      </c>
      <c r="Z488" s="32" t="s">
        <v>42</v>
      </c>
      <c r="AA488" s="32" t="s">
        <v>41</v>
      </c>
      <c r="AB488" s="45" t="s">
        <v>2417</v>
      </c>
      <c r="AC488" s="27"/>
      <c r="AD488" s="27"/>
      <c r="AE488" s="27"/>
      <c r="AF488" s="28" t="s">
        <v>2416</v>
      </c>
      <c r="AG488" s="28">
        <f t="shared" si="18"/>
        <v>2</v>
      </c>
      <c r="AH488" s="29" t="str">
        <f t="shared" si="19"/>
        <v>CG-160013</v>
      </c>
      <c r="AI488" s="28">
        <v>4025351000</v>
      </c>
      <c r="AJ488" s="30">
        <f>IFERROR(VLOOKUP($C488,#REF!,2,FALSE)*1000000000,0)+IFERROR(VLOOKUP($D488,#REF!,2,FALSE)*1000000,0)+IFERROR(VLOOKUP($E488,#REF!,2,FALSE)*1000,0)+IFERROR(VLOOKUP($F488,#REF!,2,FALSE),0)</f>
        <v>0</v>
      </c>
    </row>
    <row r="489" spans="1:36" s="28" customFormat="1" ht="27" customHeight="1" x14ac:dyDescent="0.15">
      <c r="A489" s="31" t="s">
        <v>32</v>
      </c>
      <c r="B489" s="32">
        <v>485</v>
      </c>
      <c r="C489" s="33" t="s">
        <v>1839</v>
      </c>
      <c r="D489" s="33" t="s">
        <v>1839</v>
      </c>
      <c r="E489" s="33" t="s">
        <v>387</v>
      </c>
      <c r="F489" s="33"/>
      <c r="G489" s="33" t="s">
        <v>2418</v>
      </c>
      <c r="H489" s="33" t="s">
        <v>2419</v>
      </c>
      <c r="I489" s="32">
        <v>19554</v>
      </c>
      <c r="J489" s="32">
        <v>20872</v>
      </c>
      <c r="K489" s="32" t="s">
        <v>1114</v>
      </c>
      <c r="L489" s="36">
        <f t="shared" ref="L489:L527" si="20">1-I489/J489</f>
        <v>6.3146799540053644E-2</v>
      </c>
      <c r="M489" s="32"/>
      <c r="N489" s="32" t="s">
        <v>47</v>
      </c>
      <c r="O489" s="32"/>
      <c r="P489" s="37" t="s">
        <v>2420</v>
      </c>
      <c r="Q489" s="32"/>
      <c r="R489" s="32"/>
      <c r="S489" s="32"/>
      <c r="T489" s="32" t="s">
        <v>40</v>
      </c>
      <c r="U489" s="42" t="s">
        <v>42</v>
      </c>
      <c r="V489" s="42" t="s">
        <v>41</v>
      </c>
      <c r="W489" s="42" t="s">
        <v>41</v>
      </c>
      <c r="X489" s="42" t="s">
        <v>42</v>
      </c>
      <c r="Y489" s="42" t="s">
        <v>41</v>
      </c>
      <c r="Z489" s="42" t="s">
        <v>42</v>
      </c>
      <c r="AA489" s="42" t="s">
        <v>41</v>
      </c>
      <c r="AB489" s="45" t="s">
        <v>2421</v>
      </c>
      <c r="AC489" s="27"/>
      <c r="AD489" s="27"/>
      <c r="AE489" s="27"/>
      <c r="AF489" s="28" t="s">
        <v>2420</v>
      </c>
      <c r="AG489" s="28">
        <f t="shared" si="18"/>
        <v>2</v>
      </c>
      <c r="AH489" s="29" t="str">
        <f t="shared" si="19"/>
        <v>HK-100037</v>
      </c>
      <c r="AI489" s="28">
        <v>4025351000</v>
      </c>
      <c r="AJ489" s="30">
        <f>IFERROR(VLOOKUP($C489,#REF!,2,FALSE)*1000000000,0)+IFERROR(VLOOKUP($D489,#REF!,2,FALSE)*1000000,0)+IFERROR(VLOOKUP($E489,#REF!,2,FALSE)*1000,0)+IFERROR(VLOOKUP($F489,#REF!,2,FALSE),0)</f>
        <v>0</v>
      </c>
    </row>
    <row r="490" spans="1:36" s="28" customFormat="1" ht="27" customHeight="1" x14ac:dyDescent="0.15">
      <c r="A490" s="31" t="s">
        <v>32</v>
      </c>
      <c r="B490" s="32">
        <v>486</v>
      </c>
      <c r="C490" s="33" t="s">
        <v>1839</v>
      </c>
      <c r="D490" s="33" t="s">
        <v>1839</v>
      </c>
      <c r="E490" s="34" t="s">
        <v>387</v>
      </c>
      <c r="F490" s="32"/>
      <c r="G490" s="33" t="s">
        <v>2422</v>
      </c>
      <c r="H490" s="35" t="s">
        <v>2423</v>
      </c>
      <c r="I490" s="32">
        <v>1525600</v>
      </c>
      <c r="J490" s="32">
        <v>1497600</v>
      </c>
      <c r="K490" s="32" t="s">
        <v>2424</v>
      </c>
      <c r="L490" s="36">
        <f t="shared" si="20"/>
        <v>-1.869658119658113E-2</v>
      </c>
      <c r="M490" s="32"/>
      <c r="N490" s="32" t="s">
        <v>47</v>
      </c>
      <c r="O490" s="32"/>
      <c r="P490" s="37" t="s">
        <v>2425</v>
      </c>
      <c r="Q490" s="38"/>
      <c r="R490" s="32"/>
      <c r="S490" s="32"/>
      <c r="T490" s="32" t="s">
        <v>40</v>
      </c>
      <c r="U490" s="32" t="s">
        <v>42</v>
      </c>
      <c r="V490" s="32" t="s">
        <v>42</v>
      </c>
      <c r="W490" s="32" t="s">
        <v>41</v>
      </c>
      <c r="X490" s="32" t="s">
        <v>42</v>
      </c>
      <c r="Y490" s="32" t="s">
        <v>42</v>
      </c>
      <c r="Z490" s="32" t="s">
        <v>42</v>
      </c>
      <c r="AA490" s="32" t="s">
        <v>42</v>
      </c>
      <c r="AB490" s="39" t="s">
        <v>2426</v>
      </c>
      <c r="AC490" s="27"/>
      <c r="AD490" s="27"/>
      <c r="AE490" s="27"/>
      <c r="AF490" s="28" t="s">
        <v>2425</v>
      </c>
      <c r="AG490" s="28">
        <f t="shared" si="18"/>
        <v>2</v>
      </c>
      <c r="AH490" s="29" t="str">
        <f t="shared" si="19"/>
        <v>HK-110025</v>
      </c>
      <c r="AI490" s="28">
        <v>4025351000</v>
      </c>
      <c r="AJ490" s="30">
        <f>IFERROR(VLOOKUP($C490,#REF!,2,FALSE)*1000000000,0)+IFERROR(VLOOKUP($D490,#REF!,2,FALSE)*1000000,0)+IFERROR(VLOOKUP($E490,#REF!,2,FALSE)*1000,0)+IFERROR(VLOOKUP($F490,#REF!,2,FALSE),0)</f>
        <v>0</v>
      </c>
    </row>
    <row r="491" spans="1:36" s="28" customFormat="1" ht="27" customHeight="1" x14ac:dyDescent="0.15">
      <c r="A491" s="31" t="s">
        <v>32</v>
      </c>
      <c r="B491" s="32">
        <v>487</v>
      </c>
      <c r="C491" s="33" t="s">
        <v>1839</v>
      </c>
      <c r="D491" s="33" t="s">
        <v>1839</v>
      </c>
      <c r="E491" s="34" t="s">
        <v>387</v>
      </c>
      <c r="F491" s="32"/>
      <c r="G491" s="33" t="s">
        <v>2427</v>
      </c>
      <c r="H491" s="35" t="s">
        <v>2428</v>
      </c>
      <c r="I491" s="32">
        <v>249700</v>
      </c>
      <c r="J491" s="32">
        <v>824085.67</v>
      </c>
      <c r="K491" s="32" t="s">
        <v>103</v>
      </c>
      <c r="L491" s="43">
        <f t="shared" si="20"/>
        <v>0.69699752211441801</v>
      </c>
      <c r="M491" s="32"/>
      <c r="N491" s="32" t="s">
        <v>47</v>
      </c>
      <c r="O491" s="32"/>
      <c r="P491" s="37" t="s">
        <v>2429</v>
      </c>
      <c r="Q491" s="38"/>
      <c r="R491" s="32"/>
      <c r="S491" s="32"/>
      <c r="T491" s="32" t="s">
        <v>40</v>
      </c>
      <c r="U491" s="32" t="s">
        <v>509</v>
      </c>
      <c r="V491" s="32" t="s">
        <v>509</v>
      </c>
      <c r="W491" s="32" t="s">
        <v>509</v>
      </c>
      <c r="X491" s="32" t="s">
        <v>509</v>
      </c>
      <c r="Y491" s="32" t="s">
        <v>509</v>
      </c>
      <c r="Z491" s="32" t="s">
        <v>509</v>
      </c>
      <c r="AA491" s="32" t="s">
        <v>509</v>
      </c>
      <c r="AB491" s="39" t="s">
        <v>2430</v>
      </c>
      <c r="AC491" s="27"/>
      <c r="AD491" s="27"/>
      <c r="AE491" s="27"/>
      <c r="AF491" s="28" t="s">
        <v>2429</v>
      </c>
      <c r="AG491" s="28">
        <f t="shared" si="18"/>
        <v>2</v>
      </c>
      <c r="AH491" s="29" t="str">
        <f t="shared" si="19"/>
        <v>KK-100025</v>
      </c>
      <c r="AI491" s="28">
        <v>4025351000</v>
      </c>
      <c r="AJ491" s="30">
        <f>IFERROR(VLOOKUP($C491,#REF!,2,FALSE)*1000000000,0)+IFERROR(VLOOKUP($D491,#REF!,2,FALSE)*1000000,0)+IFERROR(VLOOKUP($E491,#REF!,2,FALSE)*1000,0)+IFERROR(VLOOKUP($F491,#REF!,2,FALSE),0)</f>
        <v>0</v>
      </c>
    </row>
    <row r="492" spans="1:36" s="28" customFormat="1" ht="27" customHeight="1" x14ac:dyDescent="0.15">
      <c r="A492" s="31" t="s">
        <v>32</v>
      </c>
      <c r="B492" s="32">
        <v>488</v>
      </c>
      <c r="C492" s="33" t="s">
        <v>1839</v>
      </c>
      <c r="D492" s="33" t="s">
        <v>1839</v>
      </c>
      <c r="E492" s="34" t="s">
        <v>387</v>
      </c>
      <c r="F492" s="32"/>
      <c r="G492" s="33" t="s">
        <v>2431</v>
      </c>
      <c r="H492" s="35" t="s">
        <v>2432</v>
      </c>
      <c r="I492" s="32">
        <v>44192</v>
      </c>
      <c r="J492" s="32">
        <v>20735.66</v>
      </c>
      <c r="K492" s="32" t="s">
        <v>2173</v>
      </c>
      <c r="L492" s="36">
        <f t="shared" si="20"/>
        <v>-1.1312077840782497</v>
      </c>
      <c r="M492" s="32"/>
      <c r="N492" s="32" t="s">
        <v>47</v>
      </c>
      <c r="O492" s="32"/>
      <c r="P492" s="37" t="s">
        <v>2433</v>
      </c>
      <c r="Q492" s="32"/>
      <c r="R492" s="32"/>
      <c r="S492" s="32"/>
      <c r="T492" s="32" t="s">
        <v>40</v>
      </c>
      <c r="U492" s="32" t="s">
        <v>74</v>
      </c>
      <c r="V492" s="32" t="s">
        <v>75</v>
      </c>
      <c r="W492" s="32" t="s">
        <v>42</v>
      </c>
      <c r="X492" s="32" t="s">
        <v>42</v>
      </c>
      <c r="Y492" s="32" t="s">
        <v>41</v>
      </c>
      <c r="Z492" s="32" t="s">
        <v>42</v>
      </c>
      <c r="AA492" s="32" t="s">
        <v>42</v>
      </c>
      <c r="AB492" s="39" t="s">
        <v>2434</v>
      </c>
      <c r="AC492" s="27"/>
      <c r="AD492" s="27"/>
      <c r="AE492" s="27"/>
      <c r="AF492" s="28" t="s">
        <v>2433</v>
      </c>
      <c r="AG492" s="28">
        <f t="shared" si="18"/>
        <v>2</v>
      </c>
      <c r="AH492" s="29" t="str">
        <f t="shared" si="19"/>
        <v>KK-100101</v>
      </c>
      <c r="AI492" s="28">
        <v>4025351000</v>
      </c>
      <c r="AJ492" s="30">
        <f>IFERROR(VLOOKUP($C492,#REF!,2,FALSE)*1000000000,0)+IFERROR(VLOOKUP($D492,#REF!,2,FALSE)*1000000,0)+IFERROR(VLOOKUP($E492,#REF!,2,FALSE)*1000,0)+IFERROR(VLOOKUP($F492,#REF!,2,FALSE),0)</f>
        <v>0</v>
      </c>
    </row>
    <row r="493" spans="1:36" s="28" customFormat="1" ht="27" customHeight="1" x14ac:dyDescent="0.15">
      <c r="A493" s="31" t="s">
        <v>32</v>
      </c>
      <c r="B493" s="32">
        <v>489</v>
      </c>
      <c r="C493" s="33" t="s">
        <v>1839</v>
      </c>
      <c r="D493" s="33" t="s">
        <v>1839</v>
      </c>
      <c r="E493" s="34" t="s">
        <v>387</v>
      </c>
      <c r="F493" s="32"/>
      <c r="G493" s="33" t="s">
        <v>2435</v>
      </c>
      <c r="H493" s="35" t="s">
        <v>2436</v>
      </c>
      <c r="I493" s="32">
        <v>996000</v>
      </c>
      <c r="J493" s="32">
        <v>1893000</v>
      </c>
      <c r="K493" s="32" t="s">
        <v>1938</v>
      </c>
      <c r="L493" s="36">
        <f t="shared" si="20"/>
        <v>0.47385103011093499</v>
      </c>
      <c r="M493" s="32"/>
      <c r="N493" s="32" t="s">
        <v>47</v>
      </c>
      <c r="O493" s="32"/>
      <c r="P493" s="37" t="s">
        <v>2437</v>
      </c>
      <c r="Q493" s="32"/>
      <c r="R493" s="32"/>
      <c r="S493" s="32" t="s">
        <v>158</v>
      </c>
      <c r="T493" s="32" t="s">
        <v>40</v>
      </c>
      <c r="U493" s="32" t="s">
        <v>509</v>
      </c>
      <c r="V493" s="32" t="s">
        <v>509</v>
      </c>
      <c r="W493" s="32" t="s">
        <v>509</v>
      </c>
      <c r="X493" s="32" t="s">
        <v>509</v>
      </c>
      <c r="Y493" s="32" t="s">
        <v>509</v>
      </c>
      <c r="Z493" s="32" t="s">
        <v>509</v>
      </c>
      <c r="AA493" s="32" t="s">
        <v>509</v>
      </c>
      <c r="AB493" s="39" t="s">
        <v>2438</v>
      </c>
      <c r="AC493" s="27"/>
      <c r="AD493" s="27"/>
      <c r="AE493" s="27"/>
      <c r="AF493" s="28" t="s">
        <v>2437</v>
      </c>
      <c r="AG493" s="28">
        <f t="shared" si="18"/>
        <v>2</v>
      </c>
      <c r="AH493" s="29" t="str">
        <f t="shared" si="19"/>
        <v>KK-120047</v>
      </c>
      <c r="AI493" s="28">
        <v>4025351000</v>
      </c>
      <c r="AJ493" s="30">
        <f>IFERROR(VLOOKUP($C493,#REF!,2,FALSE)*1000000000,0)+IFERROR(VLOOKUP($D493,#REF!,2,FALSE)*1000000,0)+IFERROR(VLOOKUP($E493,#REF!,2,FALSE)*1000,0)+IFERROR(VLOOKUP($F493,#REF!,2,FALSE),0)</f>
        <v>0</v>
      </c>
    </row>
    <row r="494" spans="1:36" s="28" customFormat="1" ht="27" customHeight="1" x14ac:dyDescent="0.15">
      <c r="A494" s="31" t="s">
        <v>32</v>
      </c>
      <c r="B494" s="32">
        <v>490</v>
      </c>
      <c r="C494" s="33" t="s">
        <v>1839</v>
      </c>
      <c r="D494" s="33" t="s">
        <v>1839</v>
      </c>
      <c r="E494" s="34" t="s">
        <v>387</v>
      </c>
      <c r="F494" s="32"/>
      <c r="G494" s="33" t="s">
        <v>2439</v>
      </c>
      <c r="H494" s="35" t="s">
        <v>2440</v>
      </c>
      <c r="I494" s="32">
        <v>477625</v>
      </c>
      <c r="J494" s="32">
        <v>419190</v>
      </c>
      <c r="K494" s="32" t="s">
        <v>400</v>
      </c>
      <c r="L494" s="36">
        <f t="shared" si="20"/>
        <v>-0.13939979484243414</v>
      </c>
      <c r="M494" s="32"/>
      <c r="N494" s="32" t="s">
        <v>47</v>
      </c>
      <c r="O494" s="32"/>
      <c r="P494" s="37" t="s">
        <v>2441</v>
      </c>
      <c r="Q494" s="32"/>
      <c r="R494" s="32"/>
      <c r="S494" s="32"/>
      <c r="T494" s="32" t="s">
        <v>40</v>
      </c>
      <c r="U494" s="32" t="s">
        <v>42</v>
      </c>
      <c r="V494" s="32" t="s">
        <v>41</v>
      </c>
      <c r="W494" s="32" t="s">
        <v>41</v>
      </c>
      <c r="X494" s="32" t="s">
        <v>42</v>
      </c>
      <c r="Y494" s="32" t="s">
        <v>41</v>
      </c>
      <c r="Z494" s="32" t="s">
        <v>41</v>
      </c>
      <c r="AA494" s="32" t="s">
        <v>41</v>
      </c>
      <c r="AB494" s="39" t="s">
        <v>2442</v>
      </c>
      <c r="AC494" s="27"/>
      <c r="AD494" s="27"/>
      <c r="AE494" s="27"/>
      <c r="AF494" s="28" t="s">
        <v>2443</v>
      </c>
      <c r="AG494" s="28">
        <f t="shared" si="18"/>
        <v>2</v>
      </c>
      <c r="AH494" s="29" t="str">
        <f t="shared" si="19"/>
        <v>KK-130043</v>
      </c>
      <c r="AI494" s="28">
        <v>4025351000</v>
      </c>
      <c r="AJ494" s="30">
        <f>IFERROR(VLOOKUP($C494,#REF!,2,FALSE)*1000000000,0)+IFERROR(VLOOKUP($D494,#REF!,2,FALSE)*1000000,0)+IFERROR(VLOOKUP($E494,#REF!,2,FALSE)*1000,0)+IFERROR(VLOOKUP($F494,#REF!,2,FALSE),0)</f>
        <v>0</v>
      </c>
    </row>
    <row r="495" spans="1:36" s="28" customFormat="1" ht="27" customHeight="1" x14ac:dyDescent="0.15">
      <c r="A495" s="31" t="s">
        <v>32</v>
      </c>
      <c r="B495" s="32">
        <v>491</v>
      </c>
      <c r="C495" s="33" t="s">
        <v>1839</v>
      </c>
      <c r="D495" s="33" t="s">
        <v>1839</v>
      </c>
      <c r="E495" s="33" t="s">
        <v>387</v>
      </c>
      <c r="F495" s="33"/>
      <c r="G495" s="33" t="s">
        <v>2444</v>
      </c>
      <c r="H495" s="33" t="s">
        <v>2445</v>
      </c>
      <c r="I495" s="32">
        <v>810700</v>
      </c>
      <c r="J495" s="32">
        <v>1173510</v>
      </c>
      <c r="K495" s="32" t="s">
        <v>1152</v>
      </c>
      <c r="L495" s="36">
        <f t="shared" si="20"/>
        <v>0.3091665175413929</v>
      </c>
      <c r="M495" s="32"/>
      <c r="N495" s="32" t="s">
        <v>47</v>
      </c>
      <c r="O495" s="32"/>
      <c r="P495" s="37" t="s">
        <v>2446</v>
      </c>
      <c r="Q495" s="32" t="s">
        <v>105</v>
      </c>
      <c r="R495" s="32"/>
      <c r="S495" s="32"/>
      <c r="T495" s="32" t="s">
        <v>40</v>
      </c>
      <c r="U495" s="42" t="s">
        <v>41</v>
      </c>
      <c r="V495" s="42" t="s">
        <v>41</v>
      </c>
      <c r="W495" s="42" t="s">
        <v>41</v>
      </c>
      <c r="X495" s="42" t="s">
        <v>42</v>
      </c>
      <c r="Y495" s="42" t="s">
        <v>41</v>
      </c>
      <c r="Z495" s="42" t="s">
        <v>42</v>
      </c>
      <c r="AA495" s="42" t="s">
        <v>41</v>
      </c>
      <c r="AB495" s="45" t="s">
        <v>2447</v>
      </c>
      <c r="AC495" s="27"/>
      <c r="AD495" s="27"/>
      <c r="AE495" s="27"/>
      <c r="AF495" s="28" t="s">
        <v>2446</v>
      </c>
      <c r="AG495" s="28">
        <f t="shared" si="18"/>
        <v>2</v>
      </c>
      <c r="AH495" s="29" t="str">
        <f t="shared" si="19"/>
        <v>KT-080018</v>
      </c>
      <c r="AI495" s="28">
        <v>4025351000</v>
      </c>
      <c r="AJ495" s="30">
        <f>IFERROR(VLOOKUP($C495,#REF!,2,FALSE)*1000000000,0)+IFERROR(VLOOKUP($D495,#REF!,2,FALSE)*1000000,0)+IFERROR(VLOOKUP($E495,#REF!,2,FALSE)*1000,0)+IFERROR(VLOOKUP($F495,#REF!,2,FALSE),0)</f>
        <v>0</v>
      </c>
    </row>
    <row r="496" spans="1:36" s="28" customFormat="1" ht="27" customHeight="1" x14ac:dyDescent="0.15">
      <c r="A496" s="31" t="s">
        <v>32</v>
      </c>
      <c r="B496" s="32">
        <v>492</v>
      </c>
      <c r="C496" s="33" t="s">
        <v>1839</v>
      </c>
      <c r="D496" s="33" t="s">
        <v>1839</v>
      </c>
      <c r="E496" s="33" t="s">
        <v>387</v>
      </c>
      <c r="F496" s="32"/>
      <c r="G496" s="33" t="s">
        <v>2448</v>
      </c>
      <c r="H496" s="35" t="s">
        <v>2449</v>
      </c>
      <c r="I496" s="32">
        <v>227500</v>
      </c>
      <c r="J496" s="32">
        <v>226300</v>
      </c>
      <c r="K496" s="32" t="s">
        <v>400</v>
      </c>
      <c r="L496" s="36">
        <f t="shared" si="20"/>
        <v>-5.3026955368979944E-3</v>
      </c>
      <c r="M496" s="32"/>
      <c r="N496" s="32" t="s">
        <v>47</v>
      </c>
      <c r="O496" s="32"/>
      <c r="P496" s="37" t="s">
        <v>2450</v>
      </c>
      <c r="Q496" s="38"/>
      <c r="R496" s="32"/>
      <c r="S496" s="32" t="s">
        <v>158</v>
      </c>
      <c r="T496" s="32" t="s">
        <v>40</v>
      </c>
      <c r="U496" s="32" t="s">
        <v>509</v>
      </c>
      <c r="V496" s="32" t="s">
        <v>509</v>
      </c>
      <c r="W496" s="32" t="s">
        <v>509</v>
      </c>
      <c r="X496" s="32" t="s">
        <v>509</v>
      </c>
      <c r="Y496" s="32" t="s">
        <v>509</v>
      </c>
      <c r="Z496" s="32" t="s">
        <v>509</v>
      </c>
      <c r="AA496" s="32" t="s">
        <v>509</v>
      </c>
      <c r="AB496" s="39" t="s">
        <v>2451</v>
      </c>
      <c r="AC496" s="27"/>
      <c r="AD496" s="27"/>
      <c r="AE496" s="27"/>
      <c r="AF496" s="28" t="s">
        <v>2450</v>
      </c>
      <c r="AG496" s="28">
        <f t="shared" si="18"/>
        <v>2</v>
      </c>
      <c r="AH496" s="29" t="str">
        <f t="shared" si="19"/>
        <v>KT-090002</v>
      </c>
      <c r="AI496" s="28">
        <v>4025351000</v>
      </c>
      <c r="AJ496" s="30">
        <f>IFERROR(VLOOKUP($C496,#REF!,2,FALSE)*1000000000,0)+IFERROR(VLOOKUP($D496,#REF!,2,FALSE)*1000000,0)+IFERROR(VLOOKUP($E496,#REF!,2,FALSE)*1000,0)+IFERROR(VLOOKUP($F496,#REF!,2,FALSE),0)</f>
        <v>0</v>
      </c>
    </row>
    <row r="497" spans="1:36" s="28" customFormat="1" ht="27" customHeight="1" x14ac:dyDescent="0.15">
      <c r="A497" s="31" t="s">
        <v>32</v>
      </c>
      <c r="B497" s="32">
        <v>493</v>
      </c>
      <c r="C497" s="33" t="s">
        <v>1839</v>
      </c>
      <c r="D497" s="33" t="s">
        <v>1839</v>
      </c>
      <c r="E497" s="33" t="s">
        <v>387</v>
      </c>
      <c r="F497" s="32"/>
      <c r="G497" s="33" t="s">
        <v>2452</v>
      </c>
      <c r="H497" s="35" t="s">
        <v>2453</v>
      </c>
      <c r="I497" s="32">
        <v>1204500</v>
      </c>
      <c r="J497" s="32">
        <v>1653600</v>
      </c>
      <c r="K497" s="32" t="s">
        <v>1938</v>
      </c>
      <c r="L497" s="36">
        <f t="shared" si="20"/>
        <v>0.27158925979680693</v>
      </c>
      <c r="M497" s="32"/>
      <c r="N497" s="32" t="s">
        <v>47</v>
      </c>
      <c r="O497" s="32"/>
      <c r="P497" s="37" t="s">
        <v>2454</v>
      </c>
      <c r="Q497" s="38"/>
      <c r="R497" s="32"/>
      <c r="S497" s="32"/>
      <c r="T497" s="32" t="s">
        <v>40</v>
      </c>
      <c r="U497" s="32" t="s">
        <v>509</v>
      </c>
      <c r="V497" s="32" t="s">
        <v>509</v>
      </c>
      <c r="W497" s="32" t="s">
        <v>509</v>
      </c>
      <c r="X497" s="32" t="s">
        <v>509</v>
      </c>
      <c r="Y497" s="32" t="s">
        <v>509</v>
      </c>
      <c r="Z497" s="32" t="s">
        <v>509</v>
      </c>
      <c r="AA497" s="32" t="s">
        <v>509</v>
      </c>
      <c r="AB497" s="39" t="s">
        <v>2455</v>
      </c>
      <c r="AC497" s="27"/>
      <c r="AD497" s="27"/>
      <c r="AE497" s="27"/>
      <c r="AF497" s="28" t="s">
        <v>2454</v>
      </c>
      <c r="AG497" s="28">
        <f t="shared" si="18"/>
        <v>2</v>
      </c>
      <c r="AH497" s="29" t="str">
        <f t="shared" si="19"/>
        <v>KT-090067</v>
      </c>
      <c r="AI497" s="28">
        <v>4025351000</v>
      </c>
      <c r="AJ497" s="30">
        <f>IFERROR(VLOOKUP($C497,#REF!,2,FALSE)*1000000000,0)+IFERROR(VLOOKUP($D497,#REF!,2,FALSE)*1000000,0)+IFERROR(VLOOKUP($E497,#REF!,2,FALSE)*1000,0)+IFERROR(VLOOKUP($F497,#REF!,2,FALSE),0)</f>
        <v>0</v>
      </c>
    </row>
    <row r="498" spans="1:36" s="28" customFormat="1" ht="27" customHeight="1" x14ac:dyDescent="0.15">
      <c r="A498" s="31" t="s">
        <v>32</v>
      </c>
      <c r="B498" s="32">
        <v>494</v>
      </c>
      <c r="C498" s="33" t="s">
        <v>1839</v>
      </c>
      <c r="D498" s="33" t="s">
        <v>1839</v>
      </c>
      <c r="E498" s="33" t="s">
        <v>387</v>
      </c>
      <c r="F498" s="32"/>
      <c r="G498" s="33" t="s">
        <v>2456</v>
      </c>
      <c r="H498" s="35" t="s">
        <v>2457</v>
      </c>
      <c r="I498" s="32">
        <v>161800</v>
      </c>
      <c r="J498" s="32">
        <v>162680</v>
      </c>
      <c r="K498" s="32" t="s">
        <v>767</v>
      </c>
      <c r="L498" s="36">
        <f t="shared" si="20"/>
        <v>5.409392672731772E-3</v>
      </c>
      <c r="M498" s="32"/>
      <c r="N498" s="32" t="s">
        <v>47</v>
      </c>
      <c r="O498" s="32"/>
      <c r="P498" s="37" t="s">
        <v>2458</v>
      </c>
      <c r="Q498" s="38" t="s">
        <v>105</v>
      </c>
      <c r="R498" s="32"/>
      <c r="S498" s="32"/>
      <c r="T498" s="32" t="s">
        <v>40</v>
      </c>
      <c r="U498" s="32" t="s">
        <v>42</v>
      </c>
      <c r="V498" s="32" t="s">
        <v>75</v>
      </c>
      <c r="W498" s="32" t="s">
        <v>42</v>
      </c>
      <c r="X498" s="32" t="s">
        <v>42</v>
      </c>
      <c r="Y498" s="32" t="s">
        <v>41</v>
      </c>
      <c r="Z498" s="32" t="s">
        <v>42</v>
      </c>
      <c r="AA498" s="32" t="s">
        <v>41</v>
      </c>
      <c r="AB498" s="39" t="s">
        <v>2459</v>
      </c>
      <c r="AC498" s="27"/>
      <c r="AD498" s="27"/>
      <c r="AE498" s="27"/>
      <c r="AF498" s="28" t="s">
        <v>2458</v>
      </c>
      <c r="AG498" s="28">
        <f t="shared" si="18"/>
        <v>2</v>
      </c>
      <c r="AH498" s="29" t="str">
        <f t="shared" si="19"/>
        <v>KT-110023</v>
      </c>
      <c r="AI498" s="28">
        <v>4025351000</v>
      </c>
      <c r="AJ498" s="30">
        <f>IFERROR(VLOOKUP($C498,#REF!,2,FALSE)*1000000000,0)+IFERROR(VLOOKUP($D498,#REF!,2,FALSE)*1000000,0)+IFERROR(VLOOKUP($E498,#REF!,2,FALSE)*1000,0)+IFERROR(VLOOKUP($F498,#REF!,2,FALSE),0)</f>
        <v>0</v>
      </c>
    </row>
    <row r="499" spans="1:36" s="28" customFormat="1" ht="27" customHeight="1" x14ac:dyDescent="0.15">
      <c r="A499" s="31" t="s">
        <v>32</v>
      </c>
      <c r="B499" s="32">
        <v>495</v>
      </c>
      <c r="C499" s="33" t="s">
        <v>1839</v>
      </c>
      <c r="D499" s="33" t="s">
        <v>1839</v>
      </c>
      <c r="E499" s="33" t="s">
        <v>387</v>
      </c>
      <c r="F499" s="32"/>
      <c r="G499" s="33" t="s">
        <v>2460</v>
      </c>
      <c r="H499" s="35" t="s">
        <v>1855</v>
      </c>
      <c r="I499" s="32">
        <v>1356946</v>
      </c>
      <c r="J499" s="32">
        <v>1301276</v>
      </c>
      <c r="K499" s="32" t="s">
        <v>2461</v>
      </c>
      <c r="L499" s="36">
        <f t="shared" si="20"/>
        <v>-4.2781085642092931E-2</v>
      </c>
      <c r="M499" s="32"/>
      <c r="N499" s="32" t="s">
        <v>47</v>
      </c>
      <c r="O499" s="32"/>
      <c r="P499" s="37" t="s">
        <v>2462</v>
      </c>
      <c r="Q499" s="38"/>
      <c r="R499" s="32"/>
      <c r="S499" s="32"/>
      <c r="T499" s="32" t="s">
        <v>40</v>
      </c>
      <c r="U499" s="32" t="s">
        <v>42</v>
      </c>
      <c r="V499" s="32" t="s">
        <v>42</v>
      </c>
      <c r="W499" s="32" t="s">
        <v>41</v>
      </c>
      <c r="X499" s="32" t="s">
        <v>42</v>
      </c>
      <c r="Y499" s="32" t="s">
        <v>42</v>
      </c>
      <c r="Z499" s="32" t="s">
        <v>42</v>
      </c>
      <c r="AA499" s="32" t="s">
        <v>42</v>
      </c>
      <c r="AB499" s="39" t="s">
        <v>2463</v>
      </c>
      <c r="AC499" s="27"/>
      <c r="AD499" s="27"/>
      <c r="AE499" s="27"/>
      <c r="AF499" s="28" t="s">
        <v>2462</v>
      </c>
      <c r="AG499" s="28">
        <f t="shared" si="18"/>
        <v>2</v>
      </c>
      <c r="AH499" s="29" t="str">
        <f t="shared" si="19"/>
        <v>KT-110030</v>
      </c>
      <c r="AI499" s="28">
        <v>4025351000</v>
      </c>
      <c r="AJ499" s="30">
        <f>IFERROR(VLOOKUP($C499,#REF!,2,FALSE)*1000000000,0)+IFERROR(VLOOKUP($D499,#REF!,2,FALSE)*1000000,0)+IFERROR(VLOOKUP($E499,#REF!,2,FALSE)*1000,0)+IFERROR(VLOOKUP($F499,#REF!,2,FALSE),0)</f>
        <v>0</v>
      </c>
    </row>
    <row r="500" spans="1:36" s="28" customFormat="1" ht="27" customHeight="1" x14ac:dyDescent="0.15">
      <c r="A500" s="31" t="s">
        <v>32</v>
      </c>
      <c r="B500" s="32">
        <v>496</v>
      </c>
      <c r="C500" s="33" t="s">
        <v>1839</v>
      </c>
      <c r="D500" s="33" t="s">
        <v>1839</v>
      </c>
      <c r="E500" s="33" t="s">
        <v>387</v>
      </c>
      <c r="F500" s="32"/>
      <c r="G500" s="33" t="s">
        <v>2464</v>
      </c>
      <c r="H500" s="35" t="s">
        <v>2465</v>
      </c>
      <c r="I500" s="32">
        <v>3027900</v>
      </c>
      <c r="J500" s="32">
        <v>4796400</v>
      </c>
      <c r="K500" s="32" t="s">
        <v>1352</v>
      </c>
      <c r="L500" s="36">
        <f t="shared" si="20"/>
        <v>0.36871403552664495</v>
      </c>
      <c r="M500" s="32"/>
      <c r="N500" s="32" t="s">
        <v>47</v>
      </c>
      <c r="O500" s="32"/>
      <c r="P500" s="37" t="s">
        <v>2466</v>
      </c>
      <c r="Q500" s="38"/>
      <c r="R500" s="32"/>
      <c r="S500" s="32"/>
      <c r="T500" s="32" t="s">
        <v>40</v>
      </c>
      <c r="U500" s="32" t="s">
        <v>41</v>
      </c>
      <c r="V500" s="32" t="s">
        <v>42</v>
      </c>
      <c r="W500" s="32" t="s">
        <v>42</v>
      </c>
      <c r="X500" s="32" t="s">
        <v>42</v>
      </c>
      <c r="Y500" s="32" t="s">
        <v>41</v>
      </c>
      <c r="Z500" s="32" t="s">
        <v>42</v>
      </c>
      <c r="AA500" s="32" t="s">
        <v>42</v>
      </c>
      <c r="AB500" s="39" t="s">
        <v>2467</v>
      </c>
      <c r="AC500" s="27"/>
      <c r="AD500" s="27"/>
      <c r="AE500" s="27"/>
      <c r="AF500" s="28" t="s">
        <v>2466</v>
      </c>
      <c r="AG500" s="28">
        <f t="shared" si="18"/>
        <v>2</v>
      </c>
      <c r="AH500" s="29" t="str">
        <f t="shared" si="19"/>
        <v>KT-120115</v>
      </c>
      <c r="AI500" s="28">
        <v>4025351000</v>
      </c>
      <c r="AJ500" s="30">
        <f>IFERROR(VLOOKUP($C500,#REF!,2,FALSE)*1000000000,0)+IFERROR(VLOOKUP($D500,#REF!,2,FALSE)*1000000,0)+IFERROR(VLOOKUP($E500,#REF!,2,FALSE)*1000,0)+IFERROR(VLOOKUP($F500,#REF!,2,FALSE),0)</f>
        <v>0</v>
      </c>
    </row>
    <row r="501" spans="1:36" s="28" customFormat="1" ht="27" customHeight="1" x14ac:dyDescent="0.15">
      <c r="A501" s="31" t="s">
        <v>32</v>
      </c>
      <c r="B501" s="32">
        <v>497</v>
      </c>
      <c r="C501" s="33" t="s">
        <v>1839</v>
      </c>
      <c r="D501" s="33" t="s">
        <v>1839</v>
      </c>
      <c r="E501" s="33" t="s">
        <v>387</v>
      </c>
      <c r="F501" s="32"/>
      <c r="G501" s="33" t="s">
        <v>2468</v>
      </c>
      <c r="H501" s="35" t="s">
        <v>2469</v>
      </c>
      <c r="I501" s="32">
        <v>964752</v>
      </c>
      <c r="J501" s="32">
        <v>1632864</v>
      </c>
      <c r="K501" s="32" t="s">
        <v>1152</v>
      </c>
      <c r="L501" s="36">
        <f t="shared" si="20"/>
        <v>0.40916573578693638</v>
      </c>
      <c r="M501" s="32"/>
      <c r="N501" s="32" t="s">
        <v>47</v>
      </c>
      <c r="O501" s="32"/>
      <c r="P501" s="37" t="s">
        <v>2470</v>
      </c>
      <c r="Q501" s="38"/>
      <c r="R501" s="32"/>
      <c r="S501" s="32"/>
      <c r="T501" s="32" t="s">
        <v>40</v>
      </c>
      <c r="U501" s="32" t="s">
        <v>41</v>
      </c>
      <c r="V501" s="32" t="s">
        <v>41</v>
      </c>
      <c r="W501" s="32" t="s">
        <v>41</v>
      </c>
      <c r="X501" s="32" t="s">
        <v>42</v>
      </c>
      <c r="Y501" s="32" t="s">
        <v>42</v>
      </c>
      <c r="Z501" s="32" t="s">
        <v>42</v>
      </c>
      <c r="AA501" s="32" t="s">
        <v>42</v>
      </c>
      <c r="AB501" s="39" t="s">
        <v>2471</v>
      </c>
      <c r="AC501" s="27"/>
      <c r="AD501" s="27"/>
      <c r="AE501" s="27"/>
      <c r="AF501" s="28" t="s">
        <v>2470</v>
      </c>
      <c r="AG501" s="28">
        <f t="shared" si="18"/>
        <v>2</v>
      </c>
      <c r="AH501" s="29" t="str">
        <f t="shared" si="19"/>
        <v>KT-120118</v>
      </c>
      <c r="AI501" s="28">
        <v>4025351000</v>
      </c>
      <c r="AJ501" s="30">
        <f>IFERROR(VLOOKUP($C501,#REF!,2,FALSE)*1000000000,0)+IFERROR(VLOOKUP($D501,#REF!,2,FALSE)*1000000,0)+IFERROR(VLOOKUP($E501,#REF!,2,FALSE)*1000,0)+IFERROR(VLOOKUP($F501,#REF!,2,FALSE),0)</f>
        <v>0</v>
      </c>
    </row>
    <row r="502" spans="1:36" s="28" customFormat="1" ht="27" customHeight="1" x14ac:dyDescent="0.15">
      <c r="A502" s="31" t="s">
        <v>32</v>
      </c>
      <c r="B502" s="32">
        <v>498</v>
      </c>
      <c r="C502" s="33" t="s">
        <v>1839</v>
      </c>
      <c r="D502" s="33" t="s">
        <v>1839</v>
      </c>
      <c r="E502" s="33" t="s">
        <v>387</v>
      </c>
      <c r="F502" s="32"/>
      <c r="G502" s="33" t="s">
        <v>2472</v>
      </c>
      <c r="H502" s="35" t="s">
        <v>2473</v>
      </c>
      <c r="I502" s="32">
        <v>306177</v>
      </c>
      <c r="J502" s="32">
        <v>427185</v>
      </c>
      <c r="K502" s="32" t="s">
        <v>103</v>
      </c>
      <c r="L502" s="36">
        <f t="shared" si="20"/>
        <v>0.28326837318726084</v>
      </c>
      <c r="M502" s="32"/>
      <c r="N502" s="32" t="s">
        <v>47</v>
      </c>
      <c r="O502" s="32"/>
      <c r="P502" s="37" t="s">
        <v>2474</v>
      </c>
      <c r="Q502" s="32"/>
      <c r="R502" s="32"/>
      <c r="S502" s="32"/>
      <c r="T502" s="32" t="s">
        <v>40</v>
      </c>
      <c r="U502" s="32" t="s">
        <v>41</v>
      </c>
      <c r="V502" s="32" t="s">
        <v>42</v>
      </c>
      <c r="W502" s="32" t="s">
        <v>42</v>
      </c>
      <c r="X502" s="32" t="s">
        <v>42</v>
      </c>
      <c r="Y502" s="32" t="s">
        <v>42</v>
      </c>
      <c r="Z502" s="32" t="s">
        <v>42</v>
      </c>
      <c r="AA502" s="32" t="s">
        <v>42</v>
      </c>
      <c r="AB502" s="39" t="s">
        <v>2475</v>
      </c>
      <c r="AC502" s="27"/>
      <c r="AD502" s="27"/>
      <c r="AE502" s="27"/>
      <c r="AF502" s="28" t="s">
        <v>2476</v>
      </c>
      <c r="AG502" s="28">
        <f t="shared" si="18"/>
        <v>2</v>
      </c>
      <c r="AH502" s="29" t="str">
        <f t="shared" si="19"/>
        <v>KT-130024</v>
      </c>
      <c r="AI502" s="28">
        <v>4025351000</v>
      </c>
      <c r="AJ502" s="30">
        <f>IFERROR(VLOOKUP($C502,#REF!,2,FALSE)*1000000000,0)+IFERROR(VLOOKUP($D502,#REF!,2,FALSE)*1000000,0)+IFERROR(VLOOKUP($E502,#REF!,2,FALSE)*1000,0)+IFERROR(VLOOKUP($F502,#REF!,2,FALSE),0)</f>
        <v>0</v>
      </c>
    </row>
    <row r="503" spans="1:36" s="28" customFormat="1" ht="27" customHeight="1" x14ac:dyDescent="0.15">
      <c r="A503" s="31" t="s">
        <v>32</v>
      </c>
      <c r="B503" s="32">
        <v>499</v>
      </c>
      <c r="C503" s="33" t="s">
        <v>1839</v>
      </c>
      <c r="D503" s="33" t="s">
        <v>1839</v>
      </c>
      <c r="E503" s="33" t="s">
        <v>387</v>
      </c>
      <c r="F503" s="32"/>
      <c r="G503" s="33" t="s">
        <v>2477</v>
      </c>
      <c r="H503" s="35" t="s">
        <v>2478</v>
      </c>
      <c r="I503" s="32">
        <v>92600</v>
      </c>
      <c r="J503" s="32">
        <v>36005</v>
      </c>
      <c r="K503" s="32" t="s">
        <v>400</v>
      </c>
      <c r="L503" s="36">
        <f t="shared" si="20"/>
        <v>-1.5718650187473964</v>
      </c>
      <c r="M503" s="32"/>
      <c r="N503" s="32" t="s">
        <v>47</v>
      </c>
      <c r="O503" s="32"/>
      <c r="P503" s="37" t="s">
        <v>2479</v>
      </c>
      <c r="Q503" s="32"/>
      <c r="R503" s="32"/>
      <c r="S503" s="32"/>
      <c r="T503" s="32" t="s">
        <v>40</v>
      </c>
      <c r="U503" s="32" t="s">
        <v>74</v>
      </c>
      <c r="V503" s="32" t="s">
        <v>42</v>
      </c>
      <c r="W503" s="32" t="s">
        <v>41</v>
      </c>
      <c r="X503" s="32" t="s">
        <v>42</v>
      </c>
      <c r="Y503" s="32" t="s">
        <v>42</v>
      </c>
      <c r="Z503" s="32" t="s">
        <v>42</v>
      </c>
      <c r="AA503" s="32" t="s">
        <v>42</v>
      </c>
      <c r="AB503" s="39" t="s">
        <v>2480</v>
      </c>
      <c r="AC503" s="27"/>
      <c r="AD503" s="27"/>
      <c r="AE503" s="27"/>
      <c r="AF503" s="28" t="s">
        <v>2481</v>
      </c>
      <c r="AG503" s="28">
        <f t="shared" si="18"/>
        <v>2</v>
      </c>
      <c r="AH503" s="29" t="str">
        <f t="shared" si="19"/>
        <v>KT-130047</v>
      </c>
      <c r="AI503" s="28">
        <v>4025351000</v>
      </c>
      <c r="AJ503" s="30">
        <f>IFERROR(VLOOKUP($C503,#REF!,2,FALSE)*1000000000,0)+IFERROR(VLOOKUP($D503,#REF!,2,FALSE)*1000000,0)+IFERROR(VLOOKUP($E503,#REF!,2,FALSE)*1000,0)+IFERROR(VLOOKUP($F503,#REF!,2,FALSE),0)</f>
        <v>0</v>
      </c>
    </row>
    <row r="504" spans="1:36" s="28" customFormat="1" ht="27" customHeight="1" x14ac:dyDescent="0.15">
      <c r="A504" s="31" t="s">
        <v>32</v>
      </c>
      <c r="B504" s="32">
        <v>500</v>
      </c>
      <c r="C504" s="33" t="s">
        <v>1839</v>
      </c>
      <c r="D504" s="33" t="s">
        <v>1839</v>
      </c>
      <c r="E504" s="33" t="s">
        <v>387</v>
      </c>
      <c r="F504" s="32"/>
      <c r="G504" s="33" t="s">
        <v>2482</v>
      </c>
      <c r="H504" s="35" t="s">
        <v>2483</v>
      </c>
      <c r="I504" s="32">
        <v>788400</v>
      </c>
      <c r="J504" s="32">
        <v>1128680</v>
      </c>
      <c r="K504" s="32" t="s">
        <v>1938</v>
      </c>
      <c r="L504" s="36">
        <f t="shared" si="20"/>
        <v>0.30148492043803377</v>
      </c>
      <c r="M504" s="32"/>
      <c r="N504" s="32" t="s">
        <v>47</v>
      </c>
      <c r="O504" s="32"/>
      <c r="P504" s="37" t="s">
        <v>2484</v>
      </c>
      <c r="Q504" s="32" t="s">
        <v>105</v>
      </c>
      <c r="R504" s="32"/>
      <c r="S504" s="32"/>
      <c r="T504" s="32" t="s">
        <v>40</v>
      </c>
      <c r="U504" s="32" t="s">
        <v>41</v>
      </c>
      <c r="V504" s="32" t="s">
        <v>41</v>
      </c>
      <c r="W504" s="32" t="s">
        <v>42</v>
      </c>
      <c r="X504" s="32" t="s">
        <v>42</v>
      </c>
      <c r="Y504" s="32" t="s">
        <v>41</v>
      </c>
      <c r="Z504" s="32" t="s">
        <v>42</v>
      </c>
      <c r="AA504" s="32" t="s">
        <v>41</v>
      </c>
      <c r="AB504" s="39" t="s">
        <v>2485</v>
      </c>
      <c r="AC504" s="27"/>
      <c r="AD504" s="27"/>
      <c r="AE504" s="27"/>
      <c r="AF504" s="28" t="s">
        <v>2486</v>
      </c>
      <c r="AG504" s="28">
        <f t="shared" si="18"/>
        <v>2</v>
      </c>
      <c r="AH504" s="29" t="str">
        <f t="shared" si="19"/>
        <v>KT-130065</v>
      </c>
      <c r="AI504" s="28">
        <v>4025351000</v>
      </c>
      <c r="AJ504" s="30">
        <f>IFERROR(VLOOKUP($C504,#REF!,2,FALSE)*1000000000,0)+IFERROR(VLOOKUP($D504,#REF!,2,FALSE)*1000000,0)+IFERROR(VLOOKUP($E504,#REF!,2,FALSE)*1000,0)+IFERROR(VLOOKUP($F504,#REF!,2,FALSE),0)</f>
        <v>0</v>
      </c>
    </row>
    <row r="505" spans="1:36" s="28" customFormat="1" ht="27" customHeight="1" x14ac:dyDescent="0.15">
      <c r="A505" s="31" t="s">
        <v>32</v>
      </c>
      <c r="B505" s="32">
        <v>501</v>
      </c>
      <c r="C505" s="33" t="s">
        <v>1839</v>
      </c>
      <c r="D505" s="33" t="s">
        <v>1839</v>
      </c>
      <c r="E505" s="33" t="s">
        <v>387</v>
      </c>
      <c r="F505" s="32"/>
      <c r="G505" s="33" t="s">
        <v>2487</v>
      </c>
      <c r="H505" s="35" t="s">
        <v>2488</v>
      </c>
      <c r="I505" s="32">
        <v>25125000</v>
      </c>
      <c r="J505" s="32">
        <v>48025000</v>
      </c>
      <c r="K505" s="32" t="s">
        <v>684</v>
      </c>
      <c r="L505" s="36">
        <f t="shared" si="20"/>
        <v>0.4768349817803228</v>
      </c>
      <c r="M505" s="32"/>
      <c r="N505" s="32" t="s">
        <v>47</v>
      </c>
      <c r="O505" s="32"/>
      <c r="P505" s="40" t="s">
        <v>2489</v>
      </c>
      <c r="Q505" s="32"/>
      <c r="R505" s="32"/>
      <c r="S505" s="32" t="s">
        <v>158</v>
      </c>
      <c r="T505" s="32" t="s">
        <v>40</v>
      </c>
      <c r="U505" s="32" t="s">
        <v>509</v>
      </c>
      <c r="V505" s="32" t="s">
        <v>509</v>
      </c>
      <c r="W505" s="32" t="s">
        <v>509</v>
      </c>
      <c r="X505" s="32" t="s">
        <v>509</v>
      </c>
      <c r="Y505" s="32" t="s">
        <v>509</v>
      </c>
      <c r="Z505" s="32" t="s">
        <v>509</v>
      </c>
      <c r="AA505" s="32" t="s">
        <v>509</v>
      </c>
      <c r="AB505" s="39" t="s">
        <v>2490</v>
      </c>
      <c r="AC505" s="27"/>
      <c r="AD505" s="27"/>
      <c r="AE505" s="27"/>
      <c r="AF505" s="28" t="s">
        <v>2491</v>
      </c>
      <c r="AG505" s="28">
        <f t="shared" si="18"/>
        <v>2</v>
      </c>
      <c r="AH505" s="29" t="str">
        <f t="shared" si="19"/>
        <v>KT-150025</v>
      </c>
      <c r="AI505" s="28">
        <v>4025351000</v>
      </c>
      <c r="AJ505" s="30">
        <f>IFERROR(VLOOKUP($C505,#REF!,2,FALSE)*1000000000,0)+IFERROR(VLOOKUP($D505,#REF!,2,FALSE)*1000000,0)+IFERROR(VLOOKUP($E505,#REF!,2,FALSE)*1000,0)+IFERROR(VLOOKUP($F505,#REF!,2,FALSE),0)</f>
        <v>0</v>
      </c>
    </row>
    <row r="506" spans="1:36" s="28" customFormat="1" ht="27" customHeight="1" x14ac:dyDescent="0.15">
      <c r="A506" s="31" t="s">
        <v>32</v>
      </c>
      <c r="B506" s="32">
        <v>502</v>
      </c>
      <c r="C506" s="33" t="s">
        <v>1839</v>
      </c>
      <c r="D506" s="33" t="s">
        <v>1839</v>
      </c>
      <c r="E506" s="33" t="s">
        <v>387</v>
      </c>
      <c r="F506" s="32"/>
      <c r="G506" s="33" t="s">
        <v>2492</v>
      </c>
      <c r="H506" s="35" t="s">
        <v>2493</v>
      </c>
      <c r="I506" s="32">
        <v>308000</v>
      </c>
      <c r="J506" s="32">
        <v>1241790</v>
      </c>
      <c r="K506" s="32" t="s">
        <v>400</v>
      </c>
      <c r="L506" s="36">
        <f t="shared" si="20"/>
        <v>0.75197094516786256</v>
      </c>
      <c r="M506" s="32"/>
      <c r="N506" s="32" t="s">
        <v>47</v>
      </c>
      <c r="O506" s="32"/>
      <c r="P506" s="40" t="s">
        <v>2494</v>
      </c>
      <c r="Q506" s="32"/>
      <c r="R506" s="32"/>
      <c r="S506" s="32" t="s">
        <v>158</v>
      </c>
      <c r="T506" s="32" t="s">
        <v>40</v>
      </c>
      <c r="U506" s="32" t="s">
        <v>509</v>
      </c>
      <c r="V506" s="32" t="s">
        <v>509</v>
      </c>
      <c r="W506" s="32" t="s">
        <v>509</v>
      </c>
      <c r="X506" s="32" t="s">
        <v>509</v>
      </c>
      <c r="Y506" s="32" t="s">
        <v>509</v>
      </c>
      <c r="Z506" s="32" t="s">
        <v>509</v>
      </c>
      <c r="AA506" s="32" t="s">
        <v>509</v>
      </c>
      <c r="AB506" s="39" t="s">
        <v>2495</v>
      </c>
      <c r="AC506" s="27"/>
      <c r="AD506" s="27"/>
      <c r="AE506" s="27"/>
      <c r="AF506" s="28" t="s">
        <v>2496</v>
      </c>
      <c r="AG506" s="28">
        <f t="shared" si="18"/>
        <v>2</v>
      </c>
      <c r="AH506" s="29" t="str">
        <f t="shared" si="19"/>
        <v>KT-150042</v>
      </c>
      <c r="AI506" s="28">
        <v>4025351000</v>
      </c>
      <c r="AJ506" s="30">
        <f>IFERROR(VLOOKUP($C506,#REF!,2,FALSE)*1000000000,0)+IFERROR(VLOOKUP($D506,#REF!,2,FALSE)*1000000,0)+IFERROR(VLOOKUP($E506,#REF!,2,FALSE)*1000,0)+IFERROR(VLOOKUP($F506,#REF!,2,FALSE),0)</f>
        <v>0</v>
      </c>
    </row>
    <row r="507" spans="1:36" s="28" customFormat="1" ht="27" customHeight="1" x14ac:dyDescent="0.15">
      <c r="A507" s="31" t="s">
        <v>32</v>
      </c>
      <c r="B507" s="32">
        <v>503</v>
      </c>
      <c r="C507" s="33" t="s">
        <v>1839</v>
      </c>
      <c r="D507" s="33" t="s">
        <v>1839</v>
      </c>
      <c r="E507" s="33" t="s">
        <v>387</v>
      </c>
      <c r="F507" s="32"/>
      <c r="G507" s="33" t="s">
        <v>2497</v>
      </c>
      <c r="H507" s="35" t="s">
        <v>2498</v>
      </c>
      <c r="I507" s="32">
        <v>4825</v>
      </c>
      <c r="J507" s="32">
        <v>7968</v>
      </c>
      <c r="K507" s="32" t="s">
        <v>2499</v>
      </c>
      <c r="L507" s="36">
        <f t="shared" si="20"/>
        <v>0.39445281124497988</v>
      </c>
      <c r="M507" s="32"/>
      <c r="N507" s="32" t="s">
        <v>47</v>
      </c>
      <c r="O507" s="32"/>
      <c r="P507" s="37" t="s">
        <v>2500</v>
      </c>
      <c r="Q507" s="32" t="s">
        <v>105</v>
      </c>
      <c r="R507" s="32"/>
      <c r="S507" s="32"/>
      <c r="T507" s="32" t="s">
        <v>40</v>
      </c>
      <c r="U507" s="32" t="s">
        <v>41</v>
      </c>
      <c r="V507" s="32" t="s">
        <v>41</v>
      </c>
      <c r="W507" s="32" t="s">
        <v>41</v>
      </c>
      <c r="X507" s="32" t="s">
        <v>41</v>
      </c>
      <c r="Y507" s="32" t="s">
        <v>41</v>
      </c>
      <c r="Z507" s="32" t="s">
        <v>41</v>
      </c>
      <c r="AA507" s="32" t="s">
        <v>41</v>
      </c>
      <c r="AB507" s="39" t="s">
        <v>2501</v>
      </c>
      <c r="AC507" s="27"/>
      <c r="AD507" s="27"/>
      <c r="AE507" s="27"/>
      <c r="AF507" s="28" t="s">
        <v>2500</v>
      </c>
      <c r="AG507" s="28">
        <f t="shared" si="18"/>
        <v>2</v>
      </c>
      <c r="AH507" s="29" t="str">
        <f t="shared" si="19"/>
        <v>KT-160139</v>
      </c>
      <c r="AI507" s="28">
        <v>4025351000</v>
      </c>
      <c r="AJ507" s="30">
        <f>IFERROR(VLOOKUP($C507,#REF!,2,FALSE)*1000000000,0)+IFERROR(VLOOKUP($D507,#REF!,2,FALSE)*1000000,0)+IFERROR(VLOOKUP($E507,#REF!,2,FALSE)*1000,0)+IFERROR(VLOOKUP($F507,#REF!,2,FALSE),0)</f>
        <v>0</v>
      </c>
    </row>
    <row r="508" spans="1:36" s="28" customFormat="1" ht="27" customHeight="1" x14ac:dyDescent="0.15">
      <c r="A508" s="31" t="s">
        <v>32</v>
      </c>
      <c r="B508" s="32">
        <v>504</v>
      </c>
      <c r="C508" s="33" t="s">
        <v>1839</v>
      </c>
      <c r="D508" s="33" t="s">
        <v>1839</v>
      </c>
      <c r="E508" s="33" t="s">
        <v>387</v>
      </c>
      <c r="F508" s="32"/>
      <c r="G508" s="33" t="s">
        <v>2502</v>
      </c>
      <c r="H508" s="35" t="s">
        <v>2503</v>
      </c>
      <c r="I508" s="32">
        <v>13900</v>
      </c>
      <c r="J508" s="32">
        <v>11500</v>
      </c>
      <c r="K508" s="32" t="s">
        <v>267</v>
      </c>
      <c r="L508" s="36">
        <f t="shared" si="20"/>
        <v>-0.20869565217391295</v>
      </c>
      <c r="M508" s="32"/>
      <c r="N508" s="32" t="s">
        <v>47</v>
      </c>
      <c r="O508" s="32"/>
      <c r="P508" s="37" t="s">
        <v>2504</v>
      </c>
      <c r="Q508" s="32"/>
      <c r="R508" s="32"/>
      <c r="S508" s="32"/>
      <c r="T508" s="32" t="s">
        <v>40</v>
      </c>
      <c r="U508" s="32" t="s">
        <v>42</v>
      </c>
      <c r="V508" s="32" t="s">
        <v>42</v>
      </c>
      <c r="W508" s="32" t="s">
        <v>41</v>
      </c>
      <c r="X508" s="32" t="s">
        <v>42</v>
      </c>
      <c r="Y508" s="32" t="s">
        <v>42</v>
      </c>
      <c r="Z508" s="32" t="s">
        <v>42</v>
      </c>
      <c r="AA508" s="32" t="s">
        <v>42</v>
      </c>
      <c r="AB508" s="39" t="s">
        <v>2505</v>
      </c>
      <c r="AC508" s="27"/>
      <c r="AD508" s="27"/>
      <c r="AE508" s="27"/>
      <c r="AF508" s="28" t="s">
        <v>2504</v>
      </c>
      <c r="AG508" s="28">
        <f t="shared" si="18"/>
        <v>2</v>
      </c>
      <c r="AH508" s="29" t="str">
        <f t="shared" si="19"/>
        <v>QS-080018</v>
      </c>
      <c r="AI508" s="28">
        <v>4025351000</v>
      </c>
      <c r="AJ508" s="30">
        <f>IFERROR(VLOOKUP($C508,#REF!,2,FALSE)*1000000000,0)+IFERROR(VLOOKUP($D508,#REF!,2,FALSE)*1000000,0)+IFERROR(VLOOKUP($E508,#REF!,2,FALSE)*1000,0)+IFERROR(VLOOKUP($F508,#REF!,2,FALSE),0)</f>
        <v>0</v>
      </c>
    </row>
    <row r="509" spans="1:36" s="28" customFormat="1" ht="27" customHeight="1" x14ac:dyDescent="0.15">
      <c r="A509" s="31" t="s">
        <v>32</v>
      </c>
      <c r="B509" s="32">
        <v>505</v>
      </c>
      <c r="C509" s="33" t="s">
        <v>1839</v>
      </c>
      <c r="D509" s="33" t="s">
        <v>1839</v>
      </c>
      <c r="E509" s="33" t="s">
        <v>387</v>
      </c>
      <c r="F509" s="32"/>
      <c r="G509" s="33" t="s">
        <v>2506</v>
      </c>
      <c r="H509" s="35" t="s">
        <v>2507</v>
      </c>
      <c r="I509" s="32">
        <v>13600.68</v>
      </c>
      <c r="J509" s="32">
        <v>12100.28</v>
      </c>
      <c r="K509" s="32" t="s">
        <v>267</v>
      </c>
      <c r="L509" s="43">
        <f t="shared" si="20"/>
        <v>-0.12399713064491058</v>
      </c>
      <c r="M509" s="32"/>
      <c r="N509" s="32" t="s">
        <v>47</v>
      </c>
      <c r="O509" s="32"/>
      <c r="P509" s="37" t="s">
        <v>2508</v>
      </c>
      <c r="Q509" s="32"/>
      <c r="R509" s="32"/>
      <c r="S509" s="32"/>
      <c r="T509" s="32" t="s">
        <v>40</v>
      </c>
      <c r="U509" s="32" t="s">
        <v>42</v>
      </c>
      <c r="V509" s="32" t="s">
        <v>42</v>
      </c>
      <c r="W509" s="32" t="s">
        <v>41</v>
      </c>
      <c r="X509" s="32" t="s">
        <v>42</v>
      </c>
      <c r="Y509" s="32" t="s">
        <v>42</v>
      </c>
      <c r="Z509" s="32" t="s">
        <v>41</v>
      </c>
      <c r="AA509" s="32" t="s">
        <v>42</v>
      </c>
      <c r="AB509" s="39" t="s">
        <v>2509</v>
      </c>
      <c r="AC509" s="27"/>
      <c r="AD509" s="27"/>
      <c r="AE509" s="27"/>
      <c r="AF509" s="28" t="s">
        <v>2508</v>
      </c>
      <c r="AG509" s="28">
        <f t="shared" si="18"/>
        <v>2</v>
      </c>
      <c r="AH509" s="29" t="str">
        <f t="shared" si="19"/>
        <v>QS-100005</v>
      </c>
      <c r="AI509" s="28">
        <v>4025351000</v>
      </c>
      <c r="AJ509" s="30">
        <f>IFERROR(VLOOKUP($C509,#REF!,2,FALSE)*1000000000,0)+IFERROR(VLOOKUP($D509,#REF!,2,FALSE)*1000000,0)+IFERROR(VLOOKUP($E509,#REF!,2,FALSE)*1000,0)+IFERROR(VLOOKUP($F509,#REF!,2,FALSE),0)</f>
        <v>0</v>
      </c>
    </row>
    <row r="510" spans="1:36" s="28" customFormat="1" ht="27" customHeight="1" x14ac:dyDescent="0.15">
      <c r="A510" s="31" t="s">
        <v>32</v>
      </c>
      <c r="B510" s="32">
        <v>506</v>
      </c>
      <c r="C510" s="33" t="s">
        <v>1839</v>
      </c>
      <c r="D510" s="33" t="s">
        <v>1839</v>
      </c>
      <c r="E510" s="33" t="s">
        <v>387</v>
      </c>
      <c r="F510" s="32"/>
      <c r="G510" s="33" t="s">
        <v>2510</v>
      </c>
      <c r="H510" s="35" t="s">
        <v>2511</v>
      </c>
      <c r="I510" s="32">
        <v>130000</v>
      </c>
      <c r="J510" s="32">
        <v>106000</v>
      </c>
      <c r="K510" s="32" t="s">
        <v>930</v>
      </c>
      <c r="L510" s="36">
        <f t="shared" si="20"/>
        <v>-0.22641509433962259</v>
      </c>
      <c r="M510" s="32"/>
      <c r="N510" s="32" t="s">
        <v>47</v>
      </c>
      <c r="O510" s="32"/>
      <c r="P510" s="37" t="s">
        <v>2512</v>
      </c>
      <c r="Q510" s="32"/>
      <c r="R510" s="32"/>
      <c r="S510" s="32"/>
      <c r="T510" s="32" t="s">
        <v>40</v>
      </c>
      <c r="U510" s="32" t="s">
        <v>42</v>
      </c>
      <c r="V510" s="32" t="s">
        <v>41</v>
      </c>
      <c r="W510" s="32" t="s">
        <v>41</v>
      </c>
      <c r="X510" s="32" t="s">
        <v>41</v>
      </c>
      <c r="Y510" s="32" t="s">
        <v>41</v>
      </c>
      <c r="Z510" s="32" t="s">
        <v>42</v>
      </c>
      <c r="AA510" s="32" t="s">
        <v>42</v>
      </c>
      <c r="AB510" s="39" t="s">
        <v>2513</v>
      </c>
      <c r="AC510" s="27"/>
      <c r="AD510" s="27"/>
      <c r="AE510" s="27"/>
      <c r="AF510" s="28" t="s">
        <v>2512</v>
      </c>
      <c r="AG510" s="28">
        <f t="shared" si="18"/>
        <v>2</v>
      </c>
      <c r="AH510" s="29" t="str">
        <f t="shared" si="19"/>
        <v>QS-100024</v>
      </c>
      <c r="AI510" s="28">
        <v>4025351000</v>
      </c>
      <c r="AJ510" s="30">
        <f>IFERROR(VLOOKUP($C510,#REF!,2,FALSE)*1000000000,0)+IFERROR(VLOOKUP($D510,#REF!,2,FALSE)*1000000,0)+IFERROR(VLOOKUP($E510,#REF!,2,FALSE)*1000,0)+IFERROR(VLOOKUP($F510,#REF!,2,FALSE),0)</f>
        <v>0</v>
      </c>
    </row>
    <row r="511" spans="1:36" s="28" customFormat="1" ht="27" customHeight="1" x14ac:dyDescent="0.15">
      <c r="A511" s="31" t="s">
        <v>32</v>
      </c>
      <c r="B511" s="32">
        <v>507</v>
      </c>
      <c r="C511" s="33" t="s">
        <v>1839</v>
      </c>
      <c r="D511" s="33" t="s">
        <v>1839</v>
      </c>
      <c r="E511" s="33" t="s">
        <v>387</v>
      </c>
      <c r="F511" s="32"/>
      <c r="G511" s="33" t="s">
        <v>2514</v>
      </c>
      <c r="H511" s="35" t="s">
        <v>2515</v>
      </c>
      <c r="I511" s="32">
        <v>1713760</v>
      </c>
      <c r="J511" s="32">
        <v>1684800</v>
      </c>
      <c r="K511" s="32" t="s">
        <v>37</v>
      </c>
      <c r="L511" s="36">
        <f t="shared" si="20"/>
        <v>-1.7188983855650486E-2</v>
      </c>
      <c r="M511" s="32"/>
      <c r="N511" s="32" t="s">
        <v>47</v>
      </c>
      <c r="O511" s="32"/>
      <c r="P511" s="37" t="s">
        <v>2516</v>
      </c>
      <c r="Q511" s="32" t="s">
        <v>105</v>
      </c>
      <c r="R511" s="32"/>
      <c r="S511" s="32"/>
      <c r="T511" s="32" t="s">
        <v>40</v>
      </c>
      <c r="U511" s="32" t="s">
        <v>42</v>
      </c>
      <c r="V511" s="32" t="s">
        <v>42</v>
      </c>
      <c r="W511" s="32" t="s">
        <v>41</v>
      </c>
      <c r="X511" s="32" t="s">
        <v>42</v>
      </c>
      <c r="Y511" s="32" t="s">
        <v>42</v>
      </c>
      <c r="Z511" s="32" t="s">
        <v>42</v>
      </c>
      <c r="AA511" s="32" t="s">
        <v>42</v>
      </c>
      <c r="AB511" s="39" t="s">
        <v>2517</v>
      </c>
      <c r="AC511" s="27"/>
      <c r="AD511" s="27"/>
      <c r="AE511" s="27"/>
      <c r="AF511" s="28" t="s">
        <v>2516</v>
      </c>
      <c r="AG511" s="28">
        <f t="shared" si="18"/>
        <v>2</v>
      </c>
      <c r="AH511" s="29" t="str">
        <f t="shared" si="19"/>
        <v>SK-080001</v>
      </c>
      <c r="AI511" s="28">
        <v>4025351000</v>
      </c>
      <c r="AJ511" s="30">
        <f>IFERROR(VLOOKUP($C511,#REF!,2,FALSE)*1000000000,0)+IFERROR(VLOOKUP($D511,#REF!,2,FALSE)*1000000,0)+IFERROR(VLOOKUP($E511,#REF!,2,FALSE)*1000,0)+IFERROR(VLOOKUP($F511,#REF!,2,FALSE),0)</f>
        <v>0</v>
      </c>
    </row>
    <row r="512" spans="1:36" s="28" customFormat="1" ht="27" customHeight="1" x14ac:dyDescent="0.15">
      <c r="A512" s="31" t="s">
        <v>32</v>
      </c>
      <c r="B512" s="32">
        <v>508</v>
      </c>
      <c r="C512" s="33" t="s">
        <v>1839</v>
      </c>
      <c r="D512" s="33" t="s">
        <v>1839</v>
      </c>
      <c r="E512" s="33" t="s">
        <v>387</v>
      </c>
      <c r="F512" s="33"/>
      <c r="G512" s="33" t="s">
        <v>2518</v>
      </c>
      <c r="H512" s="33" t="s">
        <v>2515</v>
      </c>
      <c r="I512" s="32">
        <v>1825220</v>
      </c>
      <c r="J512" s="32">
        <v>1684800</v>
      </c>
      <c r="K512" s="32" t="s">
        <v>37</v>
      </c>
      <c r="L512" s="36">
        <f t="shared" si="20"/>
        <v>-8.3345204178537413E-2</v>
      </c>
      <c r="M512" s="32"/>
      <c r="N512" s="32" t="s">
        <v>47</v>
      </c>
      <c r="O512" s="32"/>
      <c r="P512" s="37" t="s">
        <v>2519</v>
      </c>
      <c r="Q512" s="32" t="s">
        <v>105</v>
      </c>
      <c r="R512" s="32"/>
      <c r="S512" s="32"/>
      <c r="T512" s="32" t="s">
        <v>40</v>
      </c>
      <c r="U512" s="42" t="s">
        <v>42</v>
      </c>
      <c r="V512" s="42" t="s">
        <v>74</v>
      </c>
      <c r="W512" s="42" t="s">
        <v>41</v>
      </c>
      <c r="X512" s="42" t="s">
        <v>42</v>
      </c>
      <c r="Y512" s="42" t="s">
        <v>42</v>
      </c>
      <c r="Z512" s="42" t="s">
        <v>42</v>
      </c>
      <c r="AA512" s="42" t="s">
        <v>42</v>
      </c>
      <c r="AB512" s="45" t="s">
        <v>2520</v>
      </c>
      <c r="AC512" s="27"/>
      <c r="AD512" s="27"/>
      <c r="AE512" s="27"/>
      <c r="AF512" s="28" t="s">
        <v>2519</v>
      </c>
      <c r="AG512" s="28">
        <f t="shared" ref="AG512:AG610" si="21">LEN(LEFT(AF512,FIND("-",AF512)-1))</f>
        <v>2</v>
      </c>
      <c r="AH512" s="29" t="str">
        <f t="shared" ref="AH512:AH610" si="22">LEFT(AF512,FIND("-",AF512)+6)</f>
        <v>SK-080003</v>
      </c>
      <c r="AI512" s="28">
        <v>4025351000</v>
      </c>
      <c r="AJ512" s="30">
        <f>IFERROR(VLOOKUP($C512,#REF!,2,FALSE)*1000000000,0)+IFERROR(VLOOKUP($D512,#REF!,2,FALSE)*1000000,0)+IFERROR(VLOOKUP($E512,#REF!,2,FALSE)*1000,0)+IFERROR(VLOOKUP($F512,#REF!,2,FALSE),0)</f>
        <v>0</v>
      </c>
    </row>
    <row r="513" spans="1:36" s="28" customFormat="1" ht="27" customHeight="1" x14ac:dyDescent="0.15">
      <c r="A513" s="31" t="s">
        <v>32</v>
      </c>
      <c r="B513" s="32">
        <v>509</v>
      </c>
      <c r="C513" s="33" t="s">
        <v>1839</v>
      </c>
      <c r="D513" s="33" t="s">
        <v>1839</v>
      </c>
      <c r="E513" s="33" t="s">
        <v>387</v>
      </c>
      <c r="F513" s="33"/>
      <c r="G513" s="33" t="s">
        <v>2521</v>
      </c>
      <c r="H513" s="33" t="s">
        <v>2522</v>
      </c>
      <c r="I513" s="32">
        <v>33200</v>
      </c>
      <c r="J513" s="32">
        <v>62088.56</v>
      </c>
      <c r="K513" s="32" t="s">
        <v>1197</v>
      </c>
      <c r="L513" s="36">
        <f t="shared" si="20"/>
        <v>0.46527991630020082</v>
      </c>
      <c r="M513" s="32"/>
      <c r="N513" s="32" t="s">
        <v>47</v>
      </c>
      <c r="O513" s="32"/>
      <c r="P513" s="37" t="s">
        <v>2523</v>
      </c>
      <c r="Q513" s="32" t="s">
        <v>105</v>
      </c>
      <c r="R513" s="32"/>
      <c r="S513" s="32"/>
      <c r="T513" s="32" t="s">
        <v>40</v>
      </c>
      <c r="U513" s="42" t="s">
        <v>41</v>
      </c>
      <c r="V513" s="42" t="s">
        <v>41</v>
      </c>
      <c r="W513" s="42" t="s">
        <v>42</v>
      </c>
      <c r="X513" s="42" t="s">
        <v>41</v>
      </c>
      <c r="Y513" s="42" t="s">
        <v>41</v>
      </c>
      <c r="Z513" s="42" t="s">
        <v>42</v>
      </c>
      <c r="AA513" s="42" t="s">
        <v>41</v>
      </c>
      <c r="AB513" s="45" t="s">
        <v>2524</v>
      </c>
      <c r="AC513" s="27"/>
      <c r="AD513" s="27"/>
      <c r="AE513" s="27"/>
      <c r="AF513" s="28" t="s">
        <v>2523</v>
      </c>
      <c r="AG513" s="28">
        <f t="shared" si="21"/>
        <v>2</v>
      </c>
      <c r="AH513" s="29" t="str">
        <f t="shared" si="22"/>
        <v>QS-180004</v>
      </c>
      <c r="AI513" s="28">
        <v>4025351000</v>
      </c>
      <c r="AJ513" s="30">
        <f>IFERROR(VLOOKUP($C513,#REF!,2,FALSE)*1000000000,0)+IFERROR(VLOOKUP($D513,#REF!,2,FALSE)*1000000,0)+IFERROR(VLOOKUP($E513,#REF!,2,FALSE)*1000,0)+IFERROR(VLOOKUP($F513,#REF!,2,FALSE),0)</f>
        <v>0</v>
      </c>
    </row>
    <row r="514" spans="1:36" s="28" customFormat="1" ht="27" customHeight="1" x14ac:dyDescent="0.15">
      <c r="A514" s="31" t="s">
        <v>32</v>
      </c>
      <c r="B514" s="32">
        <v>510</v>
      </c>
      <c r="C514" s="33" t="s">
        <v>1839</v>
      </c>
      <c r="D514" s="33" t="s">
        <v>1839</v>
      </c>
      <c r="E514" s="33" t="s">
        <v>387</v>
      </c>
      <c r="F514" s="33"/>
      <c r="G514" s="33" t="s">
        <v>2525</v>
      </c>
      <c r="H514" s="33" t="s">
        <v>2526</v>
      </c>
      <c r="I514" s="32">
        <v>30120</v>
      </c>
      <c r="J514" s="32">
        <v>70500</v>
      </c>
      <c r="K514" s="32" t="s">
        <v>321</v>
      </c>
      <c r="L514" s="36">
        <f t="shared" si="20"/>
        <v>0.57276595744680847</v>
      </c>
      <c r="M514" s="32"/>
      <c r="N514" s="32" t="s">
        <v>47</v>
      </c>
      <c r="O514" s="32"/>
      <c r="P514" s="37" t="s">
        <v>2527</v>
      </c>
      <c r="Q514" s="32" t="s">
        <v>105</v>
      </c>
      <c r="R514" s="32"/>
      <c r="S514" s="32"/>
      <c r="T514" s="32" t="s">
        <v>40</v>
      </c>
      <c r="U514" s="42" t="s">
        <v>41</v>
      </c>
      <c r="V514" s="42" t="s">
        <v>42</v>
      </c>
      <c r="W514" s="42" t="s">
        <v>42</v>
      </c>
      <c r="X514" s="42" t="s">
        <v>42</v>
      </c>
      <c r="Y514" s="42" t="s">
        <v>41</v>
      </c>
      <c r="Z514" s="42" t="s">
        <v>41</v>
      </c>
      <c r="AA514" s="42" t="s">
        <v>41</v>
      </c>
      <c r="AB514" s="45" t="s">
        <v>2528</v>
      </c>
      <c r="AC514" s="27"/>
      <c r="AD514" s="27"/>
      <c r="AE514" s="27"/>
      <c r="AF514" s="28" t="s">
        <v>2527</v>
      </c>
      <c r="AG514" s="28">
        <f t="shared" si="21"/>
        <v>2</v>
      </c>
      <c r="AH514" s="29" t="str">
        <f t="shared" si="22"/>
        <v>KT-160032</v>
      </c>
      <c r="AI514" s="28">
        <v>4025351000</v>
      </c>
      <c r="AJ514" s="30">
        <f>IFERROR(VLOOKUP($C514,#REF!,2,FALSE)*1000000000,0)+IFERROR(VLOOKUP($D514,#REF!,2,FALSE)*1000000,0)+IFERROR(VLOOKUP($E514,#REF!,2,FALSE)*1000,0)+IFERROR(VLOOKUP($F514,#REF!,2,FALSE),0)</f>
        <v>0</v>
      </c>
    </row>
    <row r="515" spans="1:36" s="28" customFormat="1" ht="27" customHeight="1" x14ac:dyDescent="0.15">
      <c r="A515" s="31" t="s">
        <v>32</v>
      </c>
      <c r="B515" s="32">
        <v>511</v>
      </c>
      <c r="C515" s="33" t="s">
        <v>1839</v>
      </c>
      <c r="D515" s="33" t="s">
        <v>1839</v>
      </c>
      <c r="E515" s="33" t="s">
        <v>387</v>
      </c>
      <c r="F515" s="33"/>
      <c r="G515" s="33" t="s">
        <v>2529</v>
      </c>
      <c r="H515" s="33" t="s">
        <v>2530</v>
      </c>
      <c r="I515" s="47">
        <v>1107800</v>
      </c>
      <c r="J515" s="47">
        <v>2244092</v>
      </c>
      <c r="K515" s="32" t="s">
        <v>2139</v>
      </c>
      <c r="L515" s="36">
        <f t="shared" si="20"/>
        <v>0.50634822458259288</v>
      </c>
      <c r="M515" s="32"/>
      <c r="N515" s="32" t="s">
        <v>47</v>
      </c>
      <c r="O515" s="32"/>
      <c r="P515" s="40" t="s">
        <v>2531</v>
      </c>
      <c r="Q515" s="32" t="s">
        <v>130</v>
      </c>
      <c r="R515" s="32"/>
      <c r="S515" s="32"/>
      <c r="T515" s="32" t="s">
        <v>40</v>
      </c>
      <c r="U515" s="42" t="s">
        <v>509</v>
      </c>
      <c r="V515" s="42" t="s">
        <v>509</v>
      </c>
      <c r="W515" s="42" t="s">
        <v>509</v>
      </c>
      <c r="X515" s="42" t="s">
        <v>509</v>
      </c>
      <c r="Y515" s="42" t="s">
        <v>509</v>
      </c>
      <c r="Z515" s="42" t="s">
        <v>509</v>
      </c>
      <c r="AA515" s="42" t="s">
        <v>509</v>
      </c>
      <c r="AB515" s="45" t="s">
        <v>2532</v>
      </c>
      <c r="AC515" s="27"/>
      <c r="AD515" s="27"/>
      <c r="AE515" s="27"/>
      <c r="AF515" s="28" t="s">
        <v>2533</v>
      </c>
      <c r="AG515" s="28">
        <f t="shared" si="21"/>
        <v>2</v>
      </c>
      <c r="AH515" s="29" t="str">
        <f t="shared" si="22"/>
        <v>SK-160004</v>
      </c>
      <c r="AI515" s="28">
        <v>4025351000</v>
      </c>
      <c r="AJ515" s="30">
        <f>IFERROR(VLOOKUP($C515,#REF!,2,FALSE)*1000000000,0)+IFERROR(VLOOKUP($D515,#REF!,2,FALSE)*1000000,0)+IFERROR(VLOOKUP($E515,#REF!,2,FALSE)*1000,0)+IFERROR(VLOOKUP($F515,#REF!,2,FALSE),0)</f>
        <v>0</v>
      </c>
    </row>
    <row r="516" spans="1:36" s="28" customFormat="1" ht="27" customHeight="1" x14ac:dyDescent="0.15">
      <c r="A516" s="31" t="s">
        <v>32</v>
      </c>
      <c r="B516" s="32">
        <v>512</v>
      </c>
      <c r="C516" s="33" t="s">
        <v>1839</v>
      </c>
      <c r="D516" s="33" t="s">
        <v>1839</v>
      </c>
      <c r="E516" s="33" t="s">
        <v>387</v>
      </c>
      <c r="F516" s="33"/>
      <c r="G516" s="33" t="s">
        <v>2534</v>
      </c>
      <c r="H516" s="33" t="s">
        <v>2535</v>
      </c>
      <c r="I516" s="32">
        <v>1116800</v>
      </c>
      <c r="J516" s="32">
        <v>1220864</v>
      </c>
      <c r="K516" s="32" t="s">
        <v>2536</v>
      </c>
      <c r="L516" s="36">
        <f t="shared" si="20"/>
        <v>8.52379953868736E-2</v>
      </c>
      <c r="M516" s="32"/>
      <c r="N516" s="32" t="s">
        <v>47</v>
      </c>
      <c r="O516" s="32"/>
      <c r="P516" s="37" t="s">
        <v>2537</v>
      </c>
      <c r="Q516" s="32" t="s">
        <v>130</v>
      </c>
      <c r="R516" s="32"/>
      <c r="S516" s="32"/>
      <c r="T516" s="32" t="s">
        <v>40</v>
      </c>
      <c r="U516" s="42" t="s">
        <v>42</v>
      </c>
      <c r="V516" s="42" t="s">
        <v>42</v>
      </c>
      <c r="W516" s="42" t="s">
        <v>41</v>
      </c>
      <c r="X516" s="42" t="s">
        <v>42</v>
      </c>
      <c r="Y516" s="42" t="s">
        <v>41</v>
      </c>
      <c r="Z516" s="42" t="s">
        <v>42</v>
      </c>
      <c r="AA516" s="42" t="s">
        <v>42</v>
      </c>
      <c r="AB516" s="45" t="s">
        <v>2538</v>
      </c>
      <c r="AC516" s="27"/>
      <c r="AD516" s="27"/>
      <c r="AE516" s="27"/>
      <c r="AF516" s="28" t="s">
        <v>2537</v>
      </c>
      <c r="AG516" s="28">
        <f t="shared" si="21"/>
        <v>2</v>
      </c>
      <c r="AH516" s="29" t="str">
        <f t="shared" si="22"/>
        <v>KT-160012</v>
      </c>
      <c r="AI516" s="28">
        <v>4025351000</v>
      </c>
      <c r="AJ516" s="30">
        <f>IFERROR(VLOOKUP($C516,#REF!,2,FALSE)*1000000000,0)+IFERROR(VLOOKUP($D516,#REF!,2,FALSE)*1000000,0)+IFERROR(VLOOKUP($E516,#REF!,2,FALSE)*1000,0)+IFERROR(VLOOKUP($F516,#REF!,2,FALSE),0)</f>
        <v>0</v>
      </c>
    </row>
    <row r="517" spans="1:36" s="28" customFormat="1" ht="27" customHeight="1" x14ac:dyDescent="0.15">
      <c r="A517" s="31" t="s">
        <v>32</v>
      </c>
      <c r="B517" s="32">
        <v>513</v>
      </c>
      <c r="C517" s="33" t="s">
        <v>1839</v>
      </c>
      <c r="D517" s="33" t="s">
        <v>1839</v>
      </c>
      <c r="E517" s="33" t="s">
        <v>387</v>
      </c>
      <c r="F517" s="33"/>
      <c r="G517" s="33" t="s">
        <v>2539</v>
      </c>
      <c r="H517" s="33" t="s">
        <v>2540</v>
      </c>
      <c r="I517" s="32">
        <v>641625</v>
      </c>
      <c r="J517" s="32">
        <v>3425550</v>
      </c>
      <c r="K517" s="32" t="s">
        <v>2139</v>
      </c>
      <c r="L517" s="36">
        <f t="shared" si="20"/>
        <v>0.81269431186232866</v>
      </c>
      <c r="M517" s="32"/>
      <c r="N517" s="32" t="s">
        <v>47</v>
      </c>
      <c r="O517" s="32"/>
      <c r="P517" s="37" t="s">
        <v>2541</v>
      </c>
      <c r="Q517" s="32" t="s">
        <v>130</v>
      </c>
      <c r="R517" s="32"/>
      <c r="S517" s="32"/>
      <c r="T517" s="32" t="s">
        <v>40</v>
      </c>
      <c r="U517" s="42" t="s">
        <v>509</v>
      </c>
      <c r="V517" s="42" t="s">
        <v>509</v>
      </c>
      <c r="W517" s="42" t="s">
        <v>509</v>
      </c>
      <c r="X517" s="42" t="s">
        <v>509</v>
      </c>
      <c r="Y517" s="42" t="s">
        <v>509</v>
      </c>
      <c r="Z517" s="42" t="s">
        <v>509</v>
      </c>
      <c r="AA517" s="42" t="s">
        <v>509</v>
      </c>
      <c r="AB517" s="45" t="s">
        <v>2542</v>
      </c>
      <c r="AC517" s="27"/>
      <c r="AD517" s="27"/>
      <c r="AE517" s="27"/>
      <c r="AF517" s="28" t="s">
        <v>2543</v>
      </c>
      <c r="AG517" s="28">
        <f t="shared" si="21"/>
        <v>2</v>
      </c>
      <c r="AH517" s="29" t="str">
        <f t="shared" si="22"/>
        <v>KT-130029</v>
      </c>
      <c r="AI517" s="28">
        <v>4025351000</v>
      </c>
      <c r="AJ517" s="30">
        <f>IFERROR(VLOOKUP($C517,#REF!,2,FALSE)*1000000000,0)+IFERROR(VLOOKUP($D517,#REF!,2,FALSE)*1000000,0)+IFERROR(VLOOKUP($E517,#REF!,2,FALSE)*1000,0)+IFERROR(VLOOKUP($F517,#REF!,2,FALSE),0)</f>
        <v>0</v>
      </c>
    </row>
    <row r="518" spans="1:36" s="28" customFormat="1" ht="27" customHeight="1" x14ac:dyDescent="0.15">
      <c r="A518" s="31" t="s">
        <v>32</v>
      </c>
      <c r="B518" s="32">
        <v>514</v>
      </c>
      <c r="C518" s="33" t="s">
        <v>1839</v>
      </c>
      <c r="D518" s="33" t="s">
        <v>1839</v>
      </c>
      <c r="E518" s="34" t="s">
        <v>387</v>
      </c>
      <c r="F518" s="33" t="s">
        <v>130</v>
      </c>
      <c r="G518" s="33" t="s">
        <v>2544</v>
      </c>
      <c r="H518" s="35" t="s">
        <v>2449</v>
      </c>
      <c r="I518" s="32">
        <v>251031</v>
      </c>
      <c r="J518" s="32">
        <v>254661</v>
      </c>
      <c r="K518" s="32" t="s">
        <v>2545</v>
      </c>
      <c r="L518" s="36">
        <f t="shared" si="20"/>
        <v>1.4254243877154349E-2</v>
      </c>
      <c r="M518" s="32"/>
      <c r="N518" s="32" t="s">
        <v>47</v>
      </c>
      <c r="O518" s="32"/>
      <c r="P518" s="37" t="s">
        <v>2546</v>
      </c>
      <c r="Q518" s="38" t="s">
        <v>130</v>
      </c>
      <c r="R518" s="32" t="s">
        <v>130</v>
      </c>
      <c r="S518" s="32" t="s">
        <v>130</v>
      </c>
      <c r="T518" s="32" t="s">
        <v>158</v>
      </c>
      <c r="U518" s="32" t="s">
        <v>42</v>
      </c>
      <c r="V518" s="32" t="s">
        <v>42</v>
      </c>
      <c r="W518" s="32" t="s">
        <v>41</v>
      </c>
      <c r="X518" s="32" t="s">
        <v>42</v>
      </c>
      <c r="Y518" s="32" t="s">
        <v>42</v>
      </c>
      <c r="Z518" s="32" t="s">
        <v>42</v>
      </c>
      <c r="AA518" s="32" t="s">
        <v>42</v>
      </c>
      <c r="AB518" s="39" t="s">
        <v>2547</v>
      </c>
      <c r="AC518" s="27"/>
      <c r="AD518" s="27"/>
      <c r="AE518" s="27"/>
      <c r="AF518" s="28" t="s">
        <v>2546</v>
      </c>
      <c r="AG518" s="28">
        <f t="shared" si="21"/>
        <v>2</v>
      </c>
      <c r="AH518" s="29" t="str">
        <f t="shared" si="22"/>
        <v>CB-190021</v>
      </c>
      <c r="AI518" s="28">
        <v>4025351000</v>
      </c>
      <c r="AJ518" s="30">
        <f>IFERROR(VLOOKUP($C518,#REF!,2,FALSE)*1000000000,0)+IFERROR(VLOOKUP($D518,#REF!,2,FALSE)*1000000,0)+IFERROR(VLOOKUP($E518,#REF!,2,FALSE)*1000,0)+IFERROR(VLOOKUP($F518,#REF!,2,FALSE),0)</f>
        <v>0</v>
      </c>
    </row>
    <row r="519" spans="1:36" s="28" customFormat="1" ht="27" customHeight="1" x14ac:dyDescent="0.15">
      <c r="A519" s="31" t="s">
        <v>32</v>
      </c>
      <c r="B519" s="32">
        <v>515</v>
      </c>
      <c r="C519" s="33" t="s">
        <v>1839</v>
      </c>
      <c r="D519" s="33" t="s">
        <v>1839</v>
      </c>
      <c r="E519" s="34" t="s">
        <v>387</v>
      </c>
      <c r="F519" s="33" t="s">
        <v>130</v>
      </c>
      <c r="G519" s="33" t="s">
        <v>2548</v>
      </c>
      <c r="H519" s="35" t="s">
        <v>2503</v>
      </c>
      <c r="I519" s="32">
        <v>17000</v>
      </c>
      <c r="J519" s="32">
        <v>11150</v>
      </c>
      <c r="K519" s="32" t="s">
        <v>2549</v>
      </c>
      <c r="L519" s="36">
        <f t="shared" si="20"/>
        <v>-0.5246636771300448</v>
      </c>
      <c r="M519" s="32"/>
      <c r="N519" s="32" t="s">
        <v>47</v>
      </c>
      <c r="O519" s="32"/>
      <c r="P519" s="37" t="s">
        <v>2550</v>
      </c>
      <c r="Q519" s="32" t="s">
        <v>130</v>
      </c>
      <c r="R519" s="32" t="s">
        <v>130</v>
      </c>
      <c r="S519" s="32" t="s">
        <v>130</v>
      </c>
      <c r="T519" s="32" t="s">
        <v>158</v>
      </c>
      <c r="U519" s="32" t="s">
        <v>74</v>
      </c>
      <c r="V519" s="32" t="s">
        <v>509</v>
      </c>
      <c r="W519" s="32" t="s">
        <v>41</v>
      </c>
      <c r="X519" s="32" t="s">
        <v>509</v>
      </c>
      <c r="Y519" s="32" t="s">
        <v>41</v>
      </c>
      <c r="Z519" s="32" t="s">
        <v>41</v>
      </c>
      <c r="AA519" s="32" t="s">
        <v>42</v>
      </c>
      <c r="AB519" s="39" t="s">
        <v>2551</v>
      </c>
      <c r="AC519" s="27"/>
      <c r="AD519" s="27"/>
      <c r="AE519" s="27"/>
      <c r="AF519" s="28" t="s">
        <v>2550</v>
      </c>
      <c r="AG519" s="28">
        <f t="shared" si="21"/>
        <v>2</v>
      </c>
      <c r="AH519" s="29" t="str">
        <f t="shared" si="22"/>
        <v>QS-160030</v>
      </c>
      <c r="AI519" s="28">
        <v>4025351000</v>
      </c>
      <c r="AJ519" s="30">
        <f>IFERROR(VLOOKUP($C519,#REF!,2,FALSE)*1000000000,0)+IFERROR(VLOOKUP($D519,#REF!,2,FALSE)*1000000,0)+IFERROR(VLOOKUP($E519,#REF!,2,FALSE)*1000,0)+IFERROR(VLOOKUP($F519,#REF!,2,FALSE),0)</f>
        <v>0</v>
      </c>
    </row>
    <row r="520" spans="1:36" s="28" customFormat="1" ht="27" customHeight="1" x14ac:dyDescent="0.15">
      <c r="A520" s="31" t="s">
        <v>32</v>
      </c>
      <c r="B520" s="32">
        <v>516</v>
      </c>
      <c r="C520" s="33" t="s">
        <v>1839</v>
      </c>
      <c r="D520" s="33" t="s">
        <v>1839</v>
      </c>
      <c r="E520" s="34" t="s">
        <v>387</v>
      </c>
      <c r="F520" s="33" t="s">
        <v>130</v>
      </c>
      <c r="G520" s="33" t="s">
        <v>2552</v>
      </c>
      <c r="H520" s="35" t="s">
        <v>2553</v>
      </c>
      <c r="I520" s="32">
        <v>46100</v>
      </c>
      <c r="J520" s="32">
        <v>186100</v>
      </c>
      <c r="K520" s="32" t="s">
        <v>2554</v>
      </c>
      <c r="L520" s="36">
        <f t="shared" si="20"/>
        <v>0.7522837184309511</v>
      </c>
      <c r="M520" s="32"/>
      <c r="N520" s="32" t="s">
        <v>47</v>
      </c>
      <c r="O520" s="32"/>
      <c r="P520" s="37" t="s">
        <v>2555</v>
      </c>
      <c r="Q520" s="32" t="s">
        <v>105</v>
      </c>
      <c r="R520" s="32" t="s">
        <v>130</v>
      </c>
      <c r="S520" s="32" t="s">
        <v>130</v>
      </c>
      <c r="T520" s="32" t="s">
        <v>158</v>
      </c>
      <c r="U520" s="32" t="s">
        <v>42</v>
      </c>
      <c r="V520" s="32" t="s">
        <v>41</v>
      </c>
      <c r="W520" s="32" t="s">
        <v>41</v>
      </c>
      <c r="X520" s="32" t="s">
        <v>41</v>
      </c>
      <c r="Y520" s="32" t="s">
        <v>41</v>
      </c>
      <c r="Z520" s="32" t="s">
        <v>42</v>
      </c>
      <c r="AA520" s="32" t="s">
        <v>41</v>
      </c>
      <c r="AB520" s="39" t="s">
        <v>2556</v>
      </c>
      <c r="AC520" s="27"/>
      <c r="AD520" s="27"/>
      <c r="AE520" s="27"/>
      <c r="AF520" s="28" t="s">
        <v>2555</v>
      </c>
      <c r="AG520" s="28">
        <f t="shared" si="21"/>
        <v>2</v>
      </c>
      <c r="AH520" s="29" t="str">
        <f t="shared" si="22"/>
        <v>CB-160010</v>
      </c>
      <c r="AI520" s="28">
        <v>4025351000</v>
      </c>
      <c r="AJ520" s="30">
        <f>IFERROR(VLOOKUP($C520,#REF!,2,FALSE)*1000000000,0)+IFERROR(VLOOKUP($D520,#REF!,2,FALSE)*1000000,0)+IFERROR(VLOOKUP($E520,#REF!,2,FALSE)*1000,0)+IFERROR(VLOOKUP($F520,#REF!,2,FALSE),0)</f>
        <v>0</v>
      </c>
    </row>
    <row r="521" spans="1:36" s="28" customFormat="1" ht="27" customHeight="1" x14ac:dyDescent="0.15">
      <c r="A521" s="31" t="s">
        <v>32</v>
      </c>
      <c r="B521" s="32">
        <v>517</v>
      </c>
      <c r="C521" s="33" t="s">
        <v>1839</v>
      </c>
      <c r="D521" s="33" t="s">
        <v>1839</v>
      </c>
      <c r="E521" s="34" t="s">
        <v>387</v>
      </c>
      <c r="F521" s="33"/>
      <c r="G521" s="33" t="s">
        <v>2557</v>
      </c>
      <c r="H521" s="35" t="s">
        <v>2558</v>
      </c>
      <c r="I521" s="32">
        <v>1602000</v>
      </c>
      <c r="J521" s="32">
        <v>1726000</v>
      </c>
      <c r="K521" s="32" t="s">
        <v>139</v>
      </c>
      <c r="L521" s="36">
        <f t="shared" si="20"/>
        <v>7.1842410196987228E-2</v>
      </c>
      <c r="M521" s="32"/>
      <c r="N521" s="32" t="s">
        <v>47</v>
      </c>
      <c r="O521" s="32"/>
      <c r="P521" s="37" t="s">
        <v>2559</v>
      </c>
      <c r="Q521" s="32" t="s">
        <v>105</v>
      </c>
      <c r="R521" s="32"/>
      <c r="S521" s="32"/>
      <c r="T521" s="32" t="s">
        <v>158</v>
      </c>
      <c r="U521" s="42" t="s">
        <v>176</v>
      </c>
      <c r="V521" s="42" t="s">
        <v>176</v>
      </c>
      <c r="W521" s="42" t="s">
        <v>176</v>
      </c>
      <c r="X521" s="42" t="s">
        <v>175</v>
      </c>
      <c r="Y521" s="42" t="s">
        <v>176</v>
      </c>
      <c r="Z521" s="42" t="s">
        <v>176</v>
      </c>
      <c r="AA521" s="42" t="s">
        <v>176</v>
      </c>
      <c r="AB521" s="45" t="s">
        <v>2560</v>
      </c>
      <c r="AC521" s="27"/>
      <c r="AD521" s="27"/>
      <c r="AE521" s="27"/>
      <c r="AF521" s="28" t="s">
        <v>2559</v>
      </c>
      <c r="AG521" s="28">
        <f t="shared" si="21"/>
        <v>2</v>
      </c>
      <c r="AH521" s="29" t="str">
        <f t="shared" si="22"/>
        <v>QS-170006</v>
      </c>
      <c r="AJ521" s="30">
        <f>IFERROR(VLOOKUP($C521,#REF!,2,FALSE)*1000000000,0)+IFERROR(VLOOKUP($D521,#REF!,2,FALSE)*1000000,0)+IFERROR(VLOOKUP($E521,#REF!,2,FALSE)*1000,0)+IFERROR(VLOOKUP($F521,#REF!,2,FALSE),0)</f>
        <v>0</v>
      </c>
    </row>
    <row r="522" spans="1:36" s="28" customFormat="1" ht="27" customHeight="1" x14ac:dyDescent="0.15">
      <c r="A522" s="31" t="s">
        <v>32</v>
      </c>
      <c r="B522" s="32">
        <v>518</v>
      </c>
      <c r="C522" s="33" t="s">
        <v>1839</v>
      </c>
      <c r="D522" s="33" t="s">
        <v>1839</v>
      </c>
      <c r="E522" s="41" t="s">
        <v>640</v>
      </c>
      <c r="F522" s="33"/>
      <c r="G522" s="46" t="s">
        <v>2561</v>
      </c>
      <c r="H522" s="35" t="s">
        <v>2562</v>
      </c>
      <c r="I522" s="47">
        <v>19770</v>
      </c>
      <c r="J522" s="47">
        <v>16800</v>
      </c>
      <c r="K522" s="32" t="s">
        <v>2549</v>
      </c>
      <c r="L522" s="36">
        <f t="shared" si="20"/>
        <v>-0.17678571428571432</v>
      </c>
      <c r="M522" s="32"/>
      <c r="N522" s="32" t="s">
        <v>47</v>
      </c>
      <c r="O522" s="32"/>
      <c r="P522" s="40" t="s">
        <v>2563</v>
      </c>
      <c r="Q522" s="32"/>
      <c r="R522" s="32"/>
      <c r="S522" s="32"/>
      <c r="T522" s="42" t="s">
        <v>40</v>
      </c>
      <c r="U522" s="42" t="s">
        <v>174</v>
      </c>
      <c r="V522" s="42" t="s">
        <v>175</v>
      </c>
      <c r="W522" s="42" t="s">
        <v>176</v>
      </c>
      <c r="X522" s="42" t="s">
        <v>175</v>
      </c>
      <c r="Y522" s="42" t="s">
        <v>175</v>
      </c>
      <c r="Z522" s="42" t="s">
        <v>175</v>
      </c>
      <c r="AA522" s="42" t="s">
        <v>175</v>
      </c>
      <c r="AB522" s="45" t="s">
        <v>2564</v>
      </c>
      <c r="AC522" s="27"/>
      <c r="AD522" s="27"/>
      <c r="AE522" s="27"/>
      <c r="AF522" s="28" t="s">
        <v>2563</v>
      </c>
      <c r="AG522" s="28">
        <f t="shared" si="21"/>
        <v>2</v>
      </c>
      <c r="AH522" s="29" t="str">
        <f t="shared" si="22"/>
        <v>QS-200016</v>
      </c>
      <c r="AJ522" s="30">
        <f>IFERROR(VLOOKUP($C522,#REF!,2,FALSE)*1000000000,0)+IFERROR(VLOOKUP($D522,#REF!,2,FALSE)*1000000,0)+IFERROR(VLOOKUP($E522,#REF!,2,FALSE)*1000,0)+IFERROR(VLOOKUP($F522,#REF!,2,FALSE),0)</f>
        <v>0</v>
      </c>
    </row>
    <row r="523" spans="1:36" s="28" customFormat="1" ht="27" customHeight="1" x14ac:dyDescent="0.15">
      <c r="A523" s="31" t="s">
        <v>32</v>
      </c>
      <c r="B523" s="32">
        <v>519</v>
      </c>
      <c r="C523" s="33" t="s">
        <v>1839</v>
      </c>
      <c r="D523" s="33" t="s">
        <v>1839</v>
      </c>
      <c r="E523" s="41" t="s">
        <v>640</v>
      </c>
      <c r="F523" s="33"/>
      <c r="G523" s="46" t="s">
        <v>2565</v>
      </c>
      <c r="H523" s="35" t="s">
        <v>2566</v>
      </c>
      <c r="I523" s="47">
        <v>895308</v>
      </c>
      <c r="J523" s="47">
        <v>1313051</v>
      </c>
      <c r="K523" s="32" t="s">
        <v>2139</v>
      </c>
      <c r="L523" s="36">
        <f t="shared" si="20"/>
        <v>0.31814681988742255</v>
      </c>
      <c r="M523" s="32"/>
      <c r="N523" s="32" t="s">
        <v>47</v>
      </c>
      <c r="O523" s="32"/>
      <c r="P523" s="40" t="s">
        <v>2567</v>
      </c>
      <c r="Q523" s="32" t="s">
        <v>105</v>
      </c>
      <c r="R523" s="32"/>
      <c r="S523" s="32"/>
      <c r="T523" s="42" t="s">
        <v>40</v>
      </c>
      <c r="U523" s="42" t="s">
        <v>176</v>
      </c>
      <c r="V523" s="42" t="s">
        <v>176</v>
      </c>
      <c r="W523" s="42" t="s">
        <v>176</v>
      </c>
      <c r="X523" s="42" t="s">
        <v>175</v>
      </c>
      <c r="Y523" s="42" t="s">
        <v>176</v>
      </c>
      <c r="Z523" s="42" t="s">
        <v>175</v>
      </c>
      <c r="AA523" s="42" t="s">
        <v>176</v>
      </c>
      <c r="AB523" s="45" t="s">
        <v>2568</v>
      </c>
      <c r="AC523" s="27"/>
      <c r="AD523" s="27"/>
      <c r="AE523" s="27"/>
      <c r="AF523" s="28" t="s">
        <v>2567</v>
      </c>
      <c r="AG523" s="28">
        <f t="shared" si="21"/>
        <v>2</v>
      </c>
      <c r="AH523" s="29" t="str">
        <f t="shared" si="22"/>
        <v>CB-190016</v>
      </c>
      <c r="AJ523" s="30">
        <f>IFERROR(VLOOKUP($C523,#REF!,2,FALSE)*1000000000,0)+IFERROR(VLOOKUP($D523,#REF!,2,FALSE)*1000000,0)+IFERROR(VLOOKUP($E523,#REF!,2,FALSE)*1000,0)+IFERROR(VLOOKUP($F523,#REF!,2,FALSE),0)</f>
        <v>0</v>
      </c>
    </row>
    <row r="524" spans="1:36" s="28" customFormat="1" ht="27" customHeight="1" x14ac:dyDescent="0.15">
      <c r="A524" s="31" t="s">
        <v>32</v>
      </c>
      <c r="B524" s="32">
        <v>520</v>
      </c>
      <c r="C524" s="33" t="s">
        <v>1839</v>
      </c>
      <c r="D524" s="33" t="s">
        <v>1839</v>
      </c>
      <c r="E524" s="41" t="s">
        <v>640</v>
      </c>
      <c r="F524" s="33"/>
      <c r="G524" s="46" t="s">
        <v>2569</v>
      </c>
      <c r="H524" s="35" t="s">
        <v>2570</v>
      </c>
      <c r="I524" s="47">
        <v>261350</v>
      </c>
      <c r="J524" s="47">
        <v>200150</v>
      </c>
      <c r="K524" s="42" t="s">
        <v>1805</v>
      </c>
      <c r="L524" s="36">
        <f t="shared" si="20"/>
        <v>-0.30577067199600294</v>
      </c>
      <c r="M524" s="32"/>
      <c r="N524" s="32" t="s">
        <v>47</v>
      </c>
      <c r="O524" s="32"/>
      <c r="P524" s="40" t="s">
        <v>2571</v>
      </c>
      <c r="Q524" s="32"/>
      <c r="R524" s="32"/>
      <c r="S524" s="32"/>
      <c r="T524" s="42" t="s">
        <v>40</v>
      </c>
      <c r="U524" s="42" t="s">
        <v>175</v>
      </c>
      <c r="V524" s="42" t="s">
        <v>175</v>
      </c>
      <c r="W524" s="42" t="s">
        <v>176</v>
      </c>
      <c r="X524" s="42" t="s">
        <v>175</v>
      </c>
      <c r="Y524" s="42" t="s">
        <v>175</v>
      </c>
      <c r="Z524" s="42" t="s">
        <v>176</v>
      </c>
      <c r="AA524" s="42" t="s">
        <v>175</v>
      </c>
      <c r="AB524" s="45" t="s">
        <v>2572</v>
      </c>
      <c r="AC524" s="27"/>
      <c r="AD524" s="27"/>
      <c r="AE524" s="27"/>
      <c r="AF524" s="28" t="s">
        <v>2571</v>
      </c>
      <c r="AG524" s="28">
        <f t="shared" si="21"/>
        <v>2</v>
      </c>
      <c r="AH524" s="29" t="str">
        <f t="shared" si="22"/>
        <v>HK-220003</v>
      </c>
      <c r="AJ524" s="30">
        <f>IFERROR(VLOOKUP($C524,#REF!,2,FALSE)*1000000000,0)+IFERROR(VLOOKUP($D524,#REF!,2,FALSE)*1000000,0)+IFERROR(VLOOKUP($E524,#REF!,2,FALSE)*1000,0)+IFERROR(VLOOKUP($F524,#REF!,2,FALSE),0)</f>
        <v>0</v>
      </c>
    </row>
    <row r="525" spans="1:36" s="28" customFormat="1" ht="27" customHeight="1" x14ac:dyDescent="0.15">
      <c r="A525" s="31" t="s">
        <v>32</v>
      </c>
      <c r="B525" s="32">
        <v>521</v>
      </c>
      <c r="C525" s="33" t="s">
        <v>1839</v>
      </c>
      <c r="D525" s="33" t="s">
        <v>1839</v>
      </c>
      <c r="E525" s="41" t="s">
        <v>387</v>
      </c>
      <c r="F525" s="33"/>
      <c r="G525" s="46" t="s">
        <v>2573</v>
      </c>
      <c r="H525" s="35" t="s">
        <v>2574</v>
      </c>
      <c r="I525" s="47">
        <v>48717</v>
      </c>
      <c r="J525" s="47">
        <v>47175</v>
      </c>
      <c r="K525" s="32" t="s">
        <v>321</v>
      </c>
      <c r="L525" s="36">
        <f t="shared" si="20"/>
        <v>-3.2686804451510287E-2</v>
      </c>
      <c r="M525" s="32"/>
      <c r="N525" s="32" t="s">
        <v>47</v>
      </c>
      <c r="O525" s="32"/>
      <c r="P525" s="40" t="s">
        <v>2575</v>
      </c>
      <c r="Q525" s="32"/>
      <c r="R525" s="32"/>
      <c r="S525" s="32"/>
      <c r="T525" s="42" t="s">
        <v>40</v>
      </c>
      <c r="U525" s="42" t="s">
        <v>175</v>
      </c>
      <c r="V525" s="42" t="s">
        <v>176</v>
      </c>
      <c r="W525" s="42" t="s">
        <v>176</v>
      </c>
      <c r="X525" s="42" t="s">
        <v>175</v>
      </c>
      <c r="Y525" s="42" t="s">
        <v>176</v>
      </c>
      <c r="Z525" s="42" t="s">
        <v>175</v>
      </c>
      <c r="AA525" s="42" t="s">
        <v>175</v>
      </c>
      <c r="AB525" s="45" t="s">
        <v>2576</v>
      </c>
      <c r="AC525" s="27"/>
      <c r="AD525" s="27"/>
      <c r="AE525" s="27"/>
      <c r="AF525" s="28" t="s">
        <v>2575</v>
      </c>
      <c r="AG525" s="28">
        <f t="shared" si="21"/>
        <v>2</v>
      </c>
      <c r="AH525" s="29" t="str">
        <f t="shared" si="22"/>
        <v>KT-200047</v>
      </c>
      <c r="AJ525" s="30">
        <f>IFERROR(VLOOKUP($C525,#REF!,2,FALSE)*1000000000,0)+IFERROR(VLOOKUP($D525,#REF!,2,FALSE)*1000000,0)+IFERROR(VLOOKUP($E525,#REF!,2,FALSE)*1000,0)+IFERROR(VLOOKUP($F525,#REF!,2,FALSE),0)</f>
        <v>0</v>
      </c>
    </row>
    <row r="526" spans="1:36" s="28" customFormat="1" ht="27" customHeight="1" x14ac:dyDescent="0.15">
      <c r="A526" s="31" t="s">
        <v>32</v>
      </c>
      <c r="B526" s="32">
        <v>522</v>
      </c>
      <c r="C526" s="33" t="s">
        <v>1839</v>
      </c>
      <c r="D526" s="33" t="s">
        <v>1839</v>
      </c>
      <c r="E526" s="41" t="s">
        <v>387</v>
      </c>
      <c r="F526" s="33"/>
      <c r="G526" s="46" t="s">
        <v>2577</v>
      </c>
      <c r="H526" s="35" t="s">
        <v>2578</v>
      </c>
      <c r="I526" s="47">
        <v>229752</v>
      </c>
      <c r="J526" s="47">
        <v>420000</v>
      </c>
      <c r="K526" s="32" t="s">
        <v>139</v>
      </c>
      <c r="L526" s="43">
        <f t="shared" si="20"/>
        <v>0.45297142857142858</v>
      </c>
      <c r="M526" s="32"/>
      <c r="N526" s="32" t="s">
        <v>47</v>
      </c>
      <c r="O526" s="32"/>
      <c r="P526" s="40" t="s">
        <v>2579</v>
      </c>
      <c r="Q526" s="32"/>
      <c r="R526" s="32"/>
      <c r="S526" s="32"/>
      <c r="T526" s="42" t="s">
        <v>40</v>
      </c>
      <c r="U526" s="42" t="s">
        <v>176</v>
      </c>
      <c r="V526" s="42" t="s">
        <v>175</v>
      </c>
      <c r="W526" s="42" t="s">
        <v>175</v>
      </c>
      <c r="X526" s="42" t="s">
        <v>175</v>
      </c>
      <c r="Y526" s="42" t="s">
        <v>175</v>
      </c>
      <c r="Z526" s="42" t="s">
        <v>175</v>
      </c>
      <c r="AA526" s="42" t="s">
        <v>175</v>
      </c>
      <c r="AB526" s="45" t="s">
        <v>2580</v>
      </c>
      <c r="AC526" s="27"/>
      <c r="AD526" s="27"/>
      <c r="AE526" s="27"/>
      <c r="AF526" s="28" t="s">
        <v>2579</v>
      </c>
      <c r="AG526" s="28">
        <f t="shared" si="21"/>
        <v>2</v>
      </c>
      <c r="AH526" s="29" t="str">
        <f t="shared" si="22"/>
        <v>KT-170094</v>
      </c>
      <c r="AJ526" s="30">
        <f>IFERROR(VLOOKUP($C526,#REF!,2,FALSE)*1000000000,0)+IFERROR(VLOOKUP($D526,#REF!,2,FALSE)*1000000,0)+IFERROR(VLOOKUP($E526,#REF!,2,FALSE)*1000,0)+IFERROR(VLOOKUP($F526,#REF!,2,FALSE),0)</f>
        <v>0</v>
      </c>
    </row>
    <row r="527" spans="1:36" s="28" customFormat="1" ht="27" customHeight="1" x14ac:dyDescent="0.15">
      <c r="A527" s="31" t="s">
        <v>32</v>
      </c>
      <c r="B527" s="32">
        <v>523</v>
      </c>
      <c r="C527" s="33" t="s">
        <v>1839</v>
      </c>
      <c r="D527" s="46" t="s">
        <v>2581</v>
      </c>
      <c r="E527" s="34" t="s">
        <v>130</v>
      </c>
      <c r="F527" s="34" t="s">
        <v>130</v>
      </c>
      <c r="G527" s="33" t="s">
        <v>2582</v>
      </c>
      <c r="H527" s="35" t="s">
        <v>2068</v>
      </c>
      <c r="I527" s="32">
        <v>131908</v>
      </c>
      <c r="J527" s="32">
        <v>107582</v>
      </c>
      <c r="K527" s="32" t="s">
        <v>749</v>
      </c>
      <c r="L527" s="36">
        <f t="shared" si="20"/>
        <v>-0.22611589299325163</v>
      </c>
      <c r="M527" s="32"/>
      <c r="N527" s="32" t="s">
        <v>47</v>
      </c>
      <c r="O527" s="32"/>
      <c r="P527" s="37" t="s">
        <v>2583</v>
      </c>
      <c r="Q527" s="32" t="s">
        <v>130</v>
      </c>
      <c r="R527" s="32" t="s">
        <v>130</v>
      </c>
      <c r="S527" s="32" t="s">
        <v>130</v>
      </c>
      <c r="T527" s="32" t="s">
        <v>158</v>
      </c>
      <c r="U527" s="32" t="s">
        <v>42</v>
      </c>
      <c r="V527" s="32" t="s">
        <v>42</v>
      </c>
      <c r="W527" s="32" t="s">
        <v>41</v>
      </c>
      <c r="X527" s="32" t="s">
        <v>42</v>
      </c>
      <c r="Y527" s="32" t="s">
        <v>41</v>
      </c>
      <c r="Z527" s="32" t="s">
        <v>42</v>
      </c>
      <c r="AA527" s="32" t="s">
        <v>42</v>
      </c>
      <c r="AB527" s="39" t="s">
        <v>2584</v>
      </c>
      <c r="AC527" s="27"/>
      <c r="AD527" s="27"/>
      <c r="AE527" s="27"/>
      <c r="AF527" s="28" t="s">
        <v>2583</v>
      </c>
      <c r="AG527" s="28">
        <f t="shared" si="21"/>
        <v>2</v>
      </c>
      <c r="AH527" s="29" t="str">
        <f t="shared" si="22"/>
        <v>KK-190046</v>
      </c>
      <c r="AJ527" s="30">
        <f>IFERROR(VLOOKUP($C527,#REF!,2,FALSE)*1000000000,0)+IFERROR(VLOOKUP($D527,#REF!,2,FALSE)*1000000,0)+IFERROR(VLOOKUP($E527,#REF!,2,FALSE)*1000,0)+IFERROR(VLOOKUP($F527,#REF!,2,FALSE),0)</f>
        <v>0</v>
      </c>
    </row>
    <row r="528" spans="1:36" s="28" customFormat="1" ht="27" customHeight="1" x14ac:dyDescent="0.15">
      <c r="A528" s="31" t="s">
        <v>32</v>
      </c>
      <c r="B528" s="32">
        <v>524</v>
      </c>
      <c r="C528" s="46" t="s">
        <v>2581</v>
      </c>
      <c r="D528" s="33" t="s">
        <v>470</v>
      </c>
      <c r="E528" s="34" t="s">
        <v>470</v>
      </c>
      <c r="F528" s="33" t="s">
        <v>471</v>
      </c>
      <c r="G528" s="33" t="s">
        <v>2585</v>
      </c>
      <c r="H528" s="35" t="s">
        <v>2586</v>
      </c>
      <c r="I528" s="32">
        <v>1460</v>
      </c>
      <c r="J528" s="32">
        <v>0</v>
      </c>
      <c r="K528" s="32" t="s">
        <v>2587</v>
      </c>
      <c r="L528" s="49">
        <v>-1</v>
      </c>
      <c r="M528" s="32"/>
      <c r="N528" s="32" t="s">
        <v>47</v>
      </c>
      <c r="O528" s="32"/>
      <c r="P528" s="37" t="s">
        <v>2588</v>
      </c>
      <c r="Q528" s="32"/>
      <c r="R528" s="32"/>
      <c r="S528" s="32"/>
      <c r="T528" s="32" t="s">
        <v>40</v>
      </c>
      <c r="U528" s="32" t="s">
        <v>74</v>
      </c>
      <c r="V528" s="32" t="s">
        <v>74</v>
      </c>
      <c r="W528" s="42" t="s">
        <v>175</v>
      </c>
      <c r="X528" s="32" t="s">
        <v>42</v>
      </c>
      <c r="Y528" s="32" t="s">
        <v>42</v>
      </c>
      <c r="Z528" s="32" t="s">
        <v>42</v>
      </c>
      <c r="AA528" s="32" t="s">
        <v>42</v>
      </c>
      <c r="AB528" s="39" t="s">
        <v>2589</v>
      </c>
      <c r="AC528" s="27"/>
      <c r="AD528" s="27"/>
      <c r="AE528" s="27"/>
      <c r="AF528" s="28" t="s">
        <v>2588</v>
      </c>
      <c r="AG528" s="28">
        <f t="shared" si="21"/>
        <v>2</v>
      </c>
      <c r="AH528" s="29" t="str">
        <f t="shared" si="22"/>
        <v>CB-120005</v>
      </c>
      <c r="AI528" s="28">
        <v>4290350251</v>
      </c>
      <c r="AJ528" s="30">
        <f>IFERROR(VLOOKUP($C528,#REF!,2,FALSE)*1000000000,0)+IFERROR(VLOOKUP($D528,#REF!,2,FALSE)*1000000,0)+IFERROR(VLOOKUP($E528,#REF!,2,FALSE)*1000,0)+IFERROR(VLOOKUP($F528,#REF!,2,FALSE),0)</f>
        <v>0</v>
      </c>
    </row>
    <row r="529" spans="1:36" s="28" customFormat="1" ht="27" customHeight="1" x14ac:dyDescent="0.15">
      <c r="A529" s="31" t="s">
        <v>32</v>
      </c>
      <c r="B529" s="32">
        <v>525</v>
      </c>
      <c r="C529" s="33" t="s">
        <v>1839</v>
      </c>
      <c r="D529" s="33" t="s">
        <v>470</v>
      </c>
      <c r="E529" s="34" t="s">
        <v>470</v>
      </c>
      <c r="F529" s="33" t="s">
        <v>471</v>
      </c>
      <c r="G529" s="33" t="s">
        <v>2590</v>
      </c>
      <c r="H529" s="35" t="s">
        <v>2591</v>
      </c>
      <c r="I529" s="32">
        <v>720</v>
      </c>
      <c r="J529" s="32">
        <v>720</v>
      </c>
      <c r="K529" s="32" t="s">
        <v>2587</v>
      </c>
      <c r="L529" s="49">
        <f t="shared" ref="L529:L592" si="23">1-I529/J529</f>
        <v>0</v>
      </c>
      <c r="M529" s="32"/>
      <c r="N529" s="32" t="s">
        <v>47</v>
      </c>
      <c r="O529" s="32"/>
      <c r="P529" s="37" t="s">
        <v>2592</v>
      </c>
      <c r="Q529" s="32"/>
      <c r="R529" s="32" t="s">
        <v>158</v>
      </c>
      <c r="S529" s="32"/>
      <c r="T529" s="32" t="s">
        <v>40</v>
      </c>
      <c r="U529" s="32" t="s">
        <v>42</v>
      </c>
      <c r="V529" s="32" t="s">
        <v>42</v>
      </c>
      <c r="W529" s="32" t="s">
        <v>41</v>
      </c>
      <c r="X529" s="32" t="s">
        <v>42</v>
      </c>
      <c r="Y529" s="32" t="s">
        <v>41</v>
      </c>
      <c r="Z529" s="32" t="s">
        <v>42</v>
      </c>
      <c r="AA529" s="32" t="s">
        <v>42</v>
      </c>
      <c r="AB529" s="39" t="s">
        <v>2593</v>
      </c>
      <c r="AC529" s="27"/>
      <c r="AD529" s="27"/>
      <c r="AE529" s="27"/>
      <c r="AF529" s="28" t="s">
        <v>2594</v>
      </c>
      <c r="AG529" s="28">
        <f t="shared" si="21"/>
        <v>2</v>
      </c>
      <c r="AH529" s="29" t="str">
        <f t="shared" si="22"/>
        <v>CB-130013</v>
      </c>
      <c r="AI529" s="28">
        <v>4290350251</v>
      </c>
      <c r="AJ529" s="30">
        <f>IFERROR(VLOOKUP($C529,#REF!,2,FALSE)*1000000000,0)+IFERROR(VLOOKUP($D529,#REF!,2,FALSE)*1000000,0)+IFERROR(VLOOKUP($E529,#REF!,2,FALSE)*1000,0)+IFERROR(VLOOKUP($F529,#REF!,2,FALSE),0)</f>
        <v>0</v>
      </c>
    </row>
    <row r="530" spans="1:36" s="28" customFormat="1" ht="27" customHeight="1" x14ac:dyDescent="0.15">
      <c r="A530" s="31" t="s">
        <v>32</v>
      </c>
      <c r="B530" s="32">
        <v>526</v>
      </c>
      <c r="C530" s="33" t="s">
        <v>1839</v>
      </c>
      <c r="D530" s="33" t="s">
        <v>470</v>
      </c>
      <c r="E530" s="33" t="s">
        <v>470</v>
      </c>
      <c r="F530" s="33" t="s">
        <v>471</v>
      </c>
      <c r="G530" s="33" t="s">
        <v>2595</v>
      </c>
      <c r="H530" s="35" t="s">
        <v>2596</v>
      </c>
      <c r="I530" s="32">
        <v>17153844</v>
      </c>
      <c r="J530" s="32">
        <v>16658844</v>
      </c>
      <c r="K530" s="32" t="s">
        <v>2597</v>
      </c>
      <c r="L530" s="36">
        <f t="shared" si="23"/>
        <v>-2.9713946537947011E-2</v>
      </c>
      <c r="M530" s="32"/>
      <c r="N530" s="32" t="s">
        <v>47</v>
      </c>
      <c r="O530" s="32"/>
      <c r="P530" s="37" t="s">
        <v>2598</v>
      </c>
      <c r="Q530" s="32"/>
      <c r="R530" s="32"/>
      <c r="S530" s="32"/>
      <c r="T530" s="32" t="s">
        <v>40</v>
      </c>
      <c r="U530" s="32" t="s">
        <v>42</v>
      </c>
      <c r="V530" s="32" t="s">
        <v>42</v>
      </c>
      <c r="W530" s="32" t="s">
        <v>41</v>
      </c>
      <c r="X530" s="32" t="s">
        <v>42</v>
      </c>
      <c r="Y530" s="32" t="s">
        <v>42</v>
      </c>
      <c r="Z530" s="32" t="s">
        <v>42</v>
      </c>
      <c r="AA530" s="32" t="s">
        <v>42</v>
      </c>
      <c r="AB530" s="39" t="s">
        <v>2599</v>
      </c>
      <c r="AC530" s="27"/>
      <c r="AD530" s="27"/>
      <c r="AE530" s="27"/>
      <c r="AF530" s="28" t="s">
        <v>2598</v>
      </c>
      <c r="AG530" s="28">
        <f t="shared" si="21"/>
        <v>2</v>
      </c>
      <c r="AH530" s="29" t="str">
        <f t="shared" si="22"/>
        <v>CG-110012</v>
      </c>
      <c r="AI530" s="28">
        <v>4290350251</v>
      </c>
      <c r="AJ530" s="30">
        <f>IFERROR(VLOOKUP($C530,#REF!,2,FALSE)*1000000000,0)+IFERROR(VLOOKUP($D530,#REF!,2,FALSE)*1000000,0)+IFERROR(VLOOKUP($E530,#REF!,2,FALSE)*1000,0)+IFERROR(VLOOKUP($F530,#REF!,2,FALSE),0)</f>
        <v>0</v>
      </c>
    </row>
    <row r="531" spans="1:36" s="28" customFormat="1" ht="27" customHeight="1" x14ac:dyDescent="0.15">
      <c r="A531" s="31" t="s">
        <v>32</v>
      </c>
      <c r="B531" s="32">
        <v>527</v>
      </c>
      <c r="C531" s="33" t="s">
        <v>1839</v>
      </c>
      <c r="D531" s="33" t="s">
        <v>470</v>
      </c>
      <c r="E531" s="34" t="s">
        <v>470</v>
      </c>
      <c r="F531" s="33" t="s">
        <v>471</v>
      </c>
      <c r="G531" s="33" t="s">
        <v>2600</v>
      </c>
      <c r="H531" s="35" t="s">
        <v>2601</v>
      </c>
      <c r="I531" s="32">
        <v>353000</v>
      </c>
      <c r="J531" s="32">
        <v>174450</v>
      </c>
      <c r="K531" s="32" t="s">
        <v>2602</v>
      </c>
      <c r="L531" s="36">
        <f t="shared" si="23"/>
        <v>-1.0235024362281457</v>
      </c>
      <c r="M531" s="32"/>
      <c r="N531" s="32" t="s">
        <v>47</v>
      </c>
      <c r="O531" s="32"/>
      <c r="P531" s="37" t="s">
        <v>2603</v>
      </c>
      <c r="Q531" s="32"/>
      <c r="R531" s="32"/>
      <c r="S531" s="32"/>
      <c r="T531" s="32" t="s">
        <v>40</v>
      </c>
      <c r="U531" s="32" t="s">
        <v>74</v>
      </c>
      <c r="V531" s="32" t="s">
        <v>42</v>
      </c>
      <c r="W531" s="32" t="s">
        <v>41</v>
      </c>
      <c r="X531" s="32" t="s">
        <v>42</v>
      </c>
      <c r="Y531" s="32" t="s">
        <v>42</v>
      </c>
      <c r="Z531" s="32" t="s">
        <v>42</v>
      </c>
      <c r="AA531" s="32" t="s">
        <v>42</v>
      </c>
      <c r="AB531" s="39" t="s">
        <v>2604</v>
      </c>
      <c r="AC531" s="27"/>
      <c r="AD531" s="27"/>
      <c r="AE531" s="27"/>
      <c r="AF531" s="28" t="s">
        <v>2603</v>
      </c>
      <c r="AG531" s="28">
        <f t="shared" si="21"/>
        <v>2</v>
      </c>
      <c r="AH531" s="29" t="str">
        <f t="shared" si="22"/>
        <v>HK-100021</v>
      </c>
      <c r="AI531" s="28">
        <v>4290350251</v>
      </c>
      <c r="AJ531" s="30">
        <f>IFERROR(VLOOKUP($C531,#REF!,2,FALSE)*1000000000,0)+IFERROR(VLOOKUP($D531,#REF!,2,FALSE)*1000000,0)+IFERROR(VLOOKUP($E531,#REF!,2,FALSE)*1000,0)+IFERROR(VLOOKUP($F531,#REF!,2,FALSE),0)</f>
        <v>0</v>
      </c>
    </row>
    <row r="532" spans="1:36" s="28" customFormat="1" ht="27" customHeight="1" x14ac:dyDescent="0.15">
      <c r="A532" s="31" t="s">
        <v>32</v>
      </c>
      <c r="B532" s="32">
        <v>528</v>
      </c>
      <c r="C532" s="33" t="s">
        <v>1839</v>
      </c>
      <c r="D532" s="33" t="s">
        <v>470</v>
      </c>
      <c r="E532" s="34" t="s">
        <v>470</v>
      </c>
      <c r="F532" s="33" t="s">
        <v>471</v>
      </c>
      <c r="G532" s="33" t="s">
        <v>2605</v>
      </c>
      <c r="H532" s="35" t="s">
        <v>2606</v>
      </c>
      <c r="I532" s="32">
        <v>12749728</v>
      </c>
      <c r="J532" s="32">
        <v>11520000</v>
      </c>
      <c r="K532" s="32" t="s">
        <v>2607</v>
      </c>
      <c r="L532" s="36">
        <f t="shared" si="23"/>
        <v>-0.10674722222222233</v>
      </c>
      <c r="M532" s="32"/>
      <c r="N532" s="32" t="s">
        <v>47</v>
      </c>
      <c r="O532" s="32"/>
      <c r="P532" s="37" t="s">
        <v>2608</v>
      </c>
      <c r="Q532" s="32"/>
      <c r="R532" s="32"/>
      <c r="S532" s="32"/>
      <c r="T532" s="32" t="s">
        <v>40</v>
      </c>
      <c r="U532" s="32" t="s">
        <v>74</v>
      </c>
      <c r="V532" s="32" t="s">
        <v>42</v>
      </c>
      <c r="W532" s="32" t="s">
        <v>42</v>
      </c>
      <c r="X532" s="32" t="s">
        <v>42</v>
      </c>
      <c r="Y532" s="32" t="s">
        <v>42</v>
      </c>
      <c r="Z532" s="32" t="s">
        <v>42</v>
      </c>
      <c r="AA532" s="32" t="s">
        <v>42</v>
      </c>
      <c r="AB532" s="39" t="s">
        <v>2609</v>
      </c>
      <c r="AC532" s="27"/>
      <c r="AD532" s="27"/>
      <c r="AE532" s="27"/>
      <c r="AF532" s="28" t="s">
        <v>2608</v>
      </c>
      <c r="AG532" s="28">
        <f t="shared" si="21"/>
        <v>2</v>
      </c>
      <c r="AH532" s="29" t="str">
        <f t="shared" si="22"/>
        <v>HK-110012</v>
      </c>
      <c r="AI532" s="28">
        <v>4290350251</v>
      </c>
      <c r="AJ532" s="30">
        <f>IFERROR(VLOOKUP($C532,#REF!,2,FALSE)*1000000000,0)+IFERROR(VLOOKUP($D532,#REF!,2,FALSE)*1000000,0)+IFERROR(VLOOKUP($E532,#REF!,2,FALSE)*1000,0)+IFERROR(VLOOKUP($F532,#REF!,2,FALSE),0)</f>
        <v>0</v>
      </c>
    </row>
    <row r="533" spans="1:36" s="28" customFormat="1" ht="27" customHeight="1" x14ac:dyDescent="0.15">
      <c r="A533" s="31" t="s">
        <v>32</v>
      </c>
      <c r="B533" s="32">
        <v>529</v>
      </c>
      <c r="C533" s="33" t="s">
        <v>1839</v>
      </c>
      <c r="D533" s="33" t="s">
        <v>470</v>
      </c>
      <c r="E533" s="34" t="s">
        <v>470</v>
      </c>
      <c r="F533" s="33" t="s">
        <v>471</v>
      </c>
      <c r="G533" s="33" t="s">
        <v>2610</v>
      </c>
      <c r="H533" s="35" t="s">
        <v>2611</v>
      </c>
      <c r="I533" s="32">
        <v>970020</v>
      </c>
      <c r="J533" s="32">
        <v>850000</v>
      </c>
      <c r="K533" s="32" t="s">
        <v>2612</v>
      </c>
      <c r="L533" s="36">
        <f t="shared" si="23"/>
        <v>-0.14119999999999999</v>
      </c>
      <c r="M533" s="32"/>
      <c r="N533" s="32" t="s">
        <v>47</v>
      </c>
      <c r="O533" s="32"/>
      <c r="P533" s="37" t="s">
        <v>2613</v>
      </c>
      <c r="Q533" s="32"/>
      <c r="R533" s="32"/>
      <c r="S533" s="32"/>
      <c r="T533" s="32" t="s">
        <v>40</v>
      </c>
      <c r="U533" s="32" t="s">
        <v>42</v>
      </c>
      <c r="V533" s="32" t="s">
        <v>42</v>
      </c>
      <c r="W533" s="32" t="s">
        <v>42</v>
      </c>
      <c r="X533" s="32" t="s">
        <v>42</v>
      </c>
      <c r="Y533" s="32" t="s">
        <v>42</v>
      </c>
      <c r="Z533" s="32" t="s">
        <v>42</v>
      </c>
      <c r="AA533" s="32" t="s">
        <v>42</v>
      </c>
      <c r="AB533" s="39" t="s">
        <v>2614</v>
      </c>
      <c r="AC533" s="27"/>
      <c r="AD533" s="27"/>
      <c r="AE533" s="27"/>
      <c r="AF533" s="28" t="s">
        <v>2613</v>
      </c>
      <c r="AG533" s="28">
        <f t="shared" si="21"/>
        <v>2</v>
      </c>
      <c r="AH533" s="29" t="str">
        <f t="shared" si="22"/>
        <v>KK-090001</v>
      </c>
      <c r="AI533" s="28">
        <v>4290350251</v>
      </c>
      <c r="AJ533" s="30">
        <f>IFERROR(VLOOKUP($C533,#REF!,2,FALSE)*1000000000,0)+IFERROR(VLOOKUP($D533,#REF!,2,FALSE)*1000000,0)+IFERROR(VLOOKUP($E533,#REF!,2,FALSE)*1000,0)+IFERROR(VLOOKUP($F533,#REF!,2,FALSE),0)</f>
        <v>0</v>
      </c>
    </row>
    <row r="534" spans="1:36" s="28" customFormat="1" ht="27" customHeight="1" x14ac:dyDescent="0.15">
      <c r="A534" s="31" t="s">
        <v>32</v>
      </c>
      <c r="B534" s="32">
        <v>530</v>
      </c>
      <c r="C534" s="33" t="s">
        <v>1839</v>
      </c>
      <c r="D534" s="33" t="s">
        <v>470</v>
      </c>
      <c r="E534" s="34" t="s">
        <v>470</v>
      </c>
      <c r="F534" s="33" t="s">
        <v>471</v>
      </c>
      <c r="G534" s="33" t="s">
        <v>2615</v>
      </c>
      <c r="H534" s="35" t="s">
        <v>2616</v>
      </c>
      <c r="I534" s="32">
        <v>646600</v>
      </c>
      <c r="J534" s="32">
        <v>660000</v>
      </c>
      <c r="K534" s="32" t="s">
        <v>2617</v>
      </c>
      <c r="L534" s="36">
        <f t="shared" si="23"/>
        <v>2.0303030303030267E-2</v>
      </c>
      <c r="M534" s="32"/>
      <c r="N534" s="32" t="s">
        <v>47</v>
      </c>
      <c r="O534" s="32"/>
      <c r="P534" s="37" t="s">
        <v>2618</v>
      </c>
      <c r="Q534" s="32"/>
      <c r="R534" s="32"/>
      <c r="S534" s="32"/>
      <c r="T534" s="32" t="s">
        <v>40</v>
      </c>
      <c r="U534" s="32" t="s">
        <v>42</v>
      </c>
      <c r="V534" s="32" t="s">
        <v>42</v>
      </c>
      <c r="W534" s="32" t="s">
        <v>41</v>
      </c>
      <c r="X534" s="32" t="s">
        <v>42</v>
      </c>
      <c r="Y534" s="32" t="s">
        <v>42</v>
      </c>
      <c r="Z534" s="32" t="s">
        <v>42</v>
      </c>
      <c r="AA534" s="32" t="s">
        <v>42</v>
      </c>
      <c r="AB534" s="39" t="s">
        <v>2619</v>
      </c>
      <c r="AC534" s="27"/>
      <c r="AD534" s="27"/>
      <c r="AE534" s="27"/>
      <c r="AF534" s="28" t="s">
        <v>2618</v>
      </c>
      <c r="AG534" s="28">
        <f t="shared" si="21"/>
        <v>2</v>
      </c>
      <c r="AH534" s="29" t="str">
        <f t="shared" si="22"/>
        <v>KT-090011</v>
      </c>
      <c r="AI534" s="28">
        <v>4290350251</v>
      </c>
      <c r="AJ534" s="30">
        <f>IFERROR(VLOOKUP($C534,#REF!,2,FALSE)*1000000000,0)+IFERROR(VLOOKUP($D534,#REF!,2,FALSE)*1000000,0)+IFERROR(VLOOKUP($E534,#REF!,2,FALSE)*1000,0)+IFERROR(VLOOKUP($F534,#REF!,2,FALSE),0)</f>
        <v>0</v>
      </c>
    </row>
    <row r="535" spans="1:36" s="28" customFormat="1" ht="27" customHeight="1" x14ac:dyDescent="0.15">
      <c r="A535" s="31" t="s">
        <v>32</v>
      </c>
      <c r="B535" s="32">
        <v>531</v>
      </c>
      <c r="C535" s="33" t="s">
        <v>1839</v>
      </c>
      <c r="D535" s="33" t="s">
        <v>470</v>
      </c>
      <c r="E535" s="34" t="s">
        <v>470</v>
      </c>
      <c r="F535" s="33" t="s">
        <v>471</v>
      </c>
      <c r="G535" s="33" t="s">
        <v>2620</v>
      </c>
      <c r="H535" s="35" t="s">
        <v>2621</v>
      </c>
      <c r="I535" s="32">
        <v>977800</v>
      </c>
      <c r="J535" s="32">
        <v>1250200</v>
      </c>
      <c r="K535" s="32" t="s">
        <v>577</v>
      </c>
      <c r="L535" s="36">
        <f t="shared" si="23"/>
        <v>0.2178851383778595</v>
      </c>
      <c r="M535" s="32"/>
      <c r="N535" s="32" t="s">
        <v>47</v>
      </c>
      <c r="O535" s="32"/>
      <c r="P535" s="37" t="s">
        <v>2622</v>
      </c>
      <c r="Q535" s="32"/>
      <c r="R535" s="32"/>
      <c r="S535" s="32"/>
      <c r="T535" s="32" t="s">
        <v>40</v>
      </c>
      <c r="U535" s="32" t="s">
        <v>41</v>
      </c>
      <c r="V535" s="32" t="s">
        <v>42</v>
      </c>
      <c r="W535" s="32" t="s">
        <v>42</v>
      </c>
      <c r="X535" s="32" t="s">
        <v>42</v>
      </c>
      <c r="Y535" s="32" t="s">
        <v>42</v>
      </c>
      <c r="Z535" s="32" t="s">
        <v>42</v>
      </c>
      <c r="AA535" s="32" t="s">
        <v>42</v>
      </c>
      <c r="AB535" s="39" t="s">
        <v>2623</v>
      </c>
      <c r="AC535" s="27"/>
      <c r="AD535" s="27"/>
      <c r="AE535" s="27"/>
      <c r="AF535" s="28" t="s">
        <v>2622</v>
      </c>
      <c r="AG535" s="28">
        <f t="shared" si="21"/>
        <v>2</v>
      </c>
      <c r="AH535" s="29" t="str">
        <f t="shared" si="22"/>
        <v>KT-120021</v>
      </c>
      <c r="AI535" s="28">
        <v>4290350251</v>
      </c>
      <c r="AJ535" s="30">
        <f>IFERROR(VLOOKUP($C535,#REF!,2,FALSE)*1000000000,0)+IFERROR(VLOOKUP($D535,#REF!,2,FALSE)*1000000,0)+IFERROR(VLOOKUP($E535,#REF!,2,FALSE)*1000,0)+IFERROR(VLOOKUP($F535,#REF!,2,FALSE),0)</f>
        <v>0</v>
      </c>
    </row>
    <row r="536" spans="1:36" s="28" customFormat="1" ht="27" customHeight="1" x14ac:dyDescent="0.15">
      <c r="A536" s="31" t="s">
        <v>32</v>
      </c>
      <c r="B536" s="32">
        <v>532</v>
      </c>
      <c r="C536" s="33" t="s">
        <v>1839</v>
      </c>
      <c r="D536" s="33" t="s">
        <v>470</v>
      </c>
      <c r="E536" s="34" t="s">
        <v>470</v>
      </c>
      <c r="F536" s="33" t="s">
        <v>471</v>
      </c>
      <c r="G536" s="33" t="s">
        <v>2624</v>
      </c>
      <c r="H536" s="35" t="s">
        <v>2625</v>
      </c>
      <c r="I536" s="32">
        <v>702810</v>
      </c>
      <c r="J536" s="32">
        <v>776603</v>
      </c>
      <c r="K536" s="32" t="s">
        <v>400</v>
      </c>
      <c r="L536" s="43">
        <f t="shared" si="23"/>
        <v>9.5020235564374556E-2</v>
      </c>
      <c r="M536" s="32"/>
      <c r="N536" s="32" t="s">
        <v>47</v>
      </c>
      <c r="O536" s="32"/>
      <c r="P536" s="37" t="s">
        <v>2626</v>
      </c>
      <c r="Q536" s="32"/>
      <c r="R536" s="32"/>
      <c r="S536" s="32"/>
      <c r="T536" s="32" t="s">
        <v>40</v>
      </c>
      <c r="U536" s="32" t="s">
        <v>42</v>
      </c>
      <c r="V536" s="32" t="s">
        <v>42</v>
      </c>
      <c r="W536" s="32" t="s">
        <v>41</v>
      </c>
      <c r="X536" s="32" t="s">
        <v>42</v>
      </c>
      <c r="Y536" s="32" t="s">
        <v>42</v>
      </c>
      <c r="Z536" s="32" t="s">
        <v>42</v>
      </c>
      <c r="AA536" s="32" t="s">
        <v>42</v>
      </c>
      <c r="AB536" s="39" t="s">
        <v>2627</v>
      </c>
      <c r="AC536" s="27"/>
      <c r="AD536" s="27"/>
      <c r="AE536" s="27"/>
      <c r="AF536" s="28" t="s">
        <v>2626</v>
      </c>
      <c r="AG536" s="28">
        <f t="shared" si="21"/>
        <v>2</v>
      </c>
      <c r="AH536" s="29" t="str">
        <f t="shared" si="22"/>
        <v>QS-110040</v>
      </c>
      <c r="AI536" s="28">
        <v>4290350251</v>
      </c>
      <c r="AJ536" s="30">
        <f>IFERROR(VLOOKUP($C536,#REF!,2,FALSE)*1000000000,0)+IFERROR(VLOOKUP($D536,#REF!,2,FALSE)*1000000,0)+IFERROR(VLOOKUP($E536,#REF!,2,FALSE)*1000,0)+IFERROR(VLOOKUP($F536,#REF!,2,FALSE),0)</f>
        <v>0</v>
      </c>
    </row>
    <row r="537" spans="1:36" s="28" customFormat="1" ht="27" customHeight="1" x14ac:dyDescent="0.15">
      <c r="A537" s="31" t="s">
        <v>32</v>
      </c>
      <c r="B537" s="32">
        <v>533</v>
      </c>
      <c r="C537" s="33" t="s">
        <v>1839</v>
      </c>
      <c r="D537" s="33" t="s">
        <v>470</v>
      </c>
      <c r="E537" s="34" t="s">
        <v>470</v>
      </c>
      <c r="F537" s="33" t="s">
        <v>471</v>
      </c>
      <c r="G537" s="33" t="s">
        <v>2628</v>
      </c>
      <c r="H537" s="35" t="s">
        <v>2629</v>
      </c>
      <c r="I537" s="32">
        <v>1980</v>
      </c>
      <c r="J537" s="32">
        <v>960</v>
      </c>
      <c r="K537" s="32" t="s">
        <v>119</v>
      </c>
      <c r="L537" s="36">
        <f t="shared" si="23"/>
        <v>-1.0625</v>
      </c>
      <c r="M537" s="32"/>
      <c r="N537" s="32" t="s">
        <v>47</v>
      </c>
      <c r="O537" s="32"/>
      <c r="P537" s="37" t="s">
        <v>2630</v>
      </c>
      <c r="Q537" s="32"/>
      <c r="R537" s="32"/>
      <c r="S537" s="32"/>
      <c r="T537" s="32" t="s">
        <v>40</v>
      </c>
      <c r="U537" s="32" t="s">
        <v>42</v>
      </c>
      <c r="V537" s="32" t="s">
        <v>42</v>
      </c>
      <c r="W537" s="32" t="s">
        <v>41</v>
      </c>
      <c r="X537" s="32" t="s">
        <v>42</v>
      </c>
      <c r="Y537" s="32" t="s">
        <v>42</v>
      </c>
      <c r="Z537" s="32" t="s">
        <v>42</v>
      </c>
      <c r="AA537" s="32" t="s">
        <v>42</v>
      </c>
      <c r="AB537" s="39" t="s">
        <v>2631</v>
      </c>
      <c r="AC537" s="27"/>
      <c r="AD537" s="27"/>
      <c r="AE537" s="27"/>
      <c r="AF537" s="28" t="s">
        <v>2630</v>
      </c>
      <c r="AG537" s="28">
        <f t="shared" si="21"/>
        <v>2</v>
      </c>
      <c r="AH537" s="29" t="str">
        <f t="shared" si="22"/>
        <v>QS-120011</v>
      </c>
      <c r="AI537" s="28">
        <v>4290350251</v>
      </c>
      <c r="AJ537" s="30">
        <f>IFERROR(VLOOKUP($C537,#REF!,2,FALSE)*1000000000,0)+IFERROR(VLOOKUP($D537,#REF!,2,FALSE)*1000000,0)+IFERROR(VLOOKUP($E537,#REF!,2,FALSE)*1000,0)+IFERROR(VLOOKUP($F537,#REF!,2,FALSE),0)</f>
        <v>0</v>
      </c>
    </row>
    <row r="538" spans="1:36" s="28" customFormat="1" ht="27" customHeight="1" x14ac:dyDescent="0.15">
      <c r="A538" s="31" t="s">
        <v>32</v>
      </c>
      <c r="B538" s="32">
        <v>534</v>
      </c>
      <c r="C538" s="33" t="s">
        <v>1839</v>
      </c>
      <c r="D538" s="33" t="s">
        <v>470</v>
      </c>
      <c r="E538" s="33" t="s">
        <v>470</v>
      </c>
      <c r="F538" s="33" t="s">
        <v>471</v>
      </c>
      <c r="G538" s="33" t="s">
        <v>2632</v>
      </c>
      <c r="H538" s="33" t="s">
        <v>2633</v>
      </c>
      <c r="I538" s="32">
        <v>818400</v>
      </c>
      <c r="J538" s="32">
        <v>1372800</v>
      </c>
      <c r="K538" s="32" t="s">
        <v>2634</v>
      </c>
      <c r="L538" s="36">
        <f t="shared" si="23"/>
        <v>0.40384615384615385</v>
      </c>
      <c r="M538" s="32"/>
      <c r="N538" s="32" t="s">
        <v>47</v>
      </c>
      <c r="O538" s="32"/>
      <c r="P538" s="37" t="s">
        <v>2635</v>
      </c>
      <c r="Q538" s="32" t="s">
        <v>105</v>
      </c>
      <c r="R538" s="32"/>
      <c r="S538" s="32"/>
      <c r="T538" s="32" t="s">
        <v>40</v>
      </c>
      <c r="U538" s="42" t="s">
        <v>41</v>
      </c>
      <c r="V538" s="42" t="s">
        <v>41</v>
      </c>
      <c r="W538" s="42" t="s">
        <v>41</v>
      </c>
      <c r="X538" s="42" t="s">
        <v>41</v>
      </c>
      <c r="Y538" s="42" t="s">
        <v>41</v>
      </c>
      <c r="Z538" s="42" t="s">
        <v>41</v>
      </c>
      <c r="AA538" s="42" t="s">
        <v>41</v>
      </c>
      <c r="AB538" s="45" t="s">
        <v>2636</v>
      </c>
      <c r="AC538" s="27"/>
      <c r="AD538" s="27"/>
      <c r="AE538" s="27"/>
      <c r="AF538" s="28" t="s">
        <v>2635</v>
      </c>
      <c r="AG538" s="28">
        <f t="shared" si="21"/>
        <v>2</v>
      </c>
      <c r="AH538" s="29" t="str">
        <f t="shared" si="22"/>
        <v>TH-170007</v>
      </c>
      <c r="AI538" s="28">
        <v>4290350251</v>
      </c>
      <c r="AJ538" s="30">
        <f>IFERROR(VLOOKUP($C538,#REF!,2,FALSE)*1000000000,0)+IFERROR(VLOOKUP($D538,#REF!,2,FALSE)*1000000,0)+IFERROR(VLOOKUP($E538,#REF!,2,FALSE)*1000,0)+IFERROR(VLOOKUP($F538,#REF!,2,FALSE),0)</f>
        <v>0</v>
      </c>
    </row>
    <row r="539" spans="1:36" s="28" customFormat="1" ht="27" customHeight="1" x14ac:dyDescent="0.15">
      <c r="A539" s="31" t="s">
        <v>32</v>
      </c>
      <c r="B539" s="32">
        <v>535</v>
      </c>
      <c r="C539" s="33" t="s">
        <v>1839</v>
      </c>
      <c r="D539" s="33" t="s">
        <v>470</v>
      </c>
      <c r="E539" s="33" t="s">
        <v>470</v>
      </c>
      <c r="F539" s="33" t="s">
        <v>471</v>
      </c>
      <c r="G539" s="33" t="s">
        <v>2637</v>
      </c>
      <c r="H539" s="33" t="s">
        <v>2638</v>
      </c>
      <c r="I539" s="32">
        <v>86250</v>
      </c>
      <c r="J539" s="32">
        <v>30244</v>
      </c>
      <c r="K539" s="32" t="s">
        <v>2639</v>
      </c>
      <c r="L539" s="36">
        <f t="shared" si="23"/>
        <v>-1.8518053167570425</v>
      </c>
      <c r="M539" s="32"/>
      <c r="N539" s="32" t="s">
        <v>47</v>
      </c>
      <c r="O539" s="32"/>
      <c r="P539" s="37" t="s">
        <v>2640</v>
      </c>
      <c r="Q539" s="32" t="s">
        <v>130</v>
      </c>
      <c r="R539" s="32"/>
      <c r="S539" s="32"/>
      <c r="T539" s="32" t="s">
        <v>40</v>
      </c>
      <c r="U539" s="42" t="s">
        <v>74</v>
      </c>
      <c r="V539" s="42" t="s">
        <v>42</v>
      </c>
      <c r="W539" s="42" t="s">
        <v>41</v>
      </c>
      <c r="X539" s="42" t="s">
        <v>42</v>
      </c>
      <c r="Y539" s="42" t="s">
        <v>41</v>
      </c>
      <c r="Z539" s="42" t="s">
        <v>42</v>
      </c>
      <c r="AA539" s="42" t="s">
        <v>42</v>
      </c>
      <c r="AB539" s="45" t="s">
        <v>2641</v>
      </c>
      <c r="AC539" s="27"/>
      <c r="AD539" s="27"/>
      <c r="AE539" s="27"/>
      <c r="AF539" s="28" t="s">
        <v>2640</v>
      </c>
      <c r="AG539" s="28">
        <f t="shared" si="21"/>
        <v>2</v>
      </c>
      <c r="AH539" s="29" t="str">
        <f t="shared" si="22"/>
        <v>KK-160022</v>
      </c>
      <c r="AI539" s="28">
        <v>4290350251</v>
      </c>
      <c r="AJ539" s="30">
        <f>IFERROR(VLOOKUP($C539,#REF!,2,FALSE)*1000000000,0)+IFERROR(VLOOKUP($D539,#REF!,2,FALSE)*1000000,0)+IFERROR(VLOOKUP($E539,#REF!,2,FALSE)*1000,0)+IFERROR(VLOOKUP($F539,#REF!,2,FALSE),0)</f>
        <v>0</v>
      </c>
    </row>
    <row r="540" spans="1:36" s="28" customFormat="1" ht="27" customHeight="1" x14ac:dyDescent="0.15">
      <c r="A540" s="31" t="s">
        <v>32</v>
      </c>
      <c r="B540" s="32">
        <v>536</v>
      </c>
      <c r="C540" s="33" t="s">
        <v>1839</v>
      </c>
      <c r="D540" s="33" t="s">
        <v>470</v>
      </c>
      <c r="E540" s="33" t="s">
        <v>470</v>
      </c>
      <c r="F540" s="33" t="s">
        <v>471</v>
      </c>
      <c r="G540" s="33" t="s">
        <v>2642</v>
      </c>
      <c r="H540" s="33" t="s">
        <v>2643</v>
      </c>
      <c r="I540" s="32">
        <v>4475600</v>
      </c>
      <c r="J540" s="32">
        <v>4745100</v>
      </c>
      <c r="K540" s="42" t="s">
        <v>2644</v>
      </c>
      <c r="L540" s="36">
        <f t="shared" si="23"/>
        <v>5.6795431076268166E-2</v>
      </c>
      <c r="M540" s="32"/>
      <c r="N540" s="32" t="s">
        <v>47</v>
      </c>
      <c r="O540" s="32"/>
      <c r="P540" s="37" t="s">
        <v>2645</v>
      </c>
      <c r="Q540" s="32" t="s">
        <v>130</v>
      </c>
      <c r="R540" s="32"/>
      <c r="S540" s="32"/>
      <c r="T540" s="32" t="s">
        <v>40</v>
      </c>
      <c r="U540" s="42" t="s">
        <v>42</v>
      </c>
      <c r="V540" s="42" t="s">
        <v>42</v>
      </c>
      <c r="W540" s="42" t="s">
        <v>41</v>
      </c>
      <c r="X540" s="42" t="s">
        <v>42</v>
      </c>
      <c r="Y540" s="42" t="s">
        <v>41</v>
      </c>
      <c r="Z540" s="42" t="s">
        <v>41</v>
      </c>
      <c r="AA540" s="42" t="s">
        <v>42</v>
      </c>
      <c r="AB540" s="45" t="s">
        <v>2646</v>
      </c>
      <c r="AC540" s="27"/>
      <c r="AD540" s="27"/>
      <c r="AE540" s="27"/>
      <c r="AF540" s="28" t="s">
        <v>2645</v>
      </c>
      <c r="AG540" s="28">
        <f t="shared" si="21"/>
        <v>2</v>
      </c>
      <c r="AH540" s="29" t="str">
        <f t="shared" si="22"/>
        <v>KT-150031</v>
      </c>
      <c r="AI540" s="28">
        <v>4290350251</v>
      </c>
      <c r="AJ540" s="30">
        <f>IFERROR(VLOOKUP($C540,#REF!,2,FALSE)*1000000000,0)+IFERROR(VLOOKUP($D540,#REF!,2,FALSE)*1000000,0)+IFERROR(VLOOKUP($E540,#REF!,2,FALSE)*1000,0)+IFERROR(VLOOKUP($F540,#REF!,2,FALSE),0)</f>
        <v>0</v>
      </c>
    </row>
    <row r="541" spans="1:36" s="28" customFormat="1" ht="27" customHeight="1" x14ac:dyDescent="0.15">
      <c r="A541" s="31" t="s">
        <v>32</v>
      </c>
      <c r="B541" s="32">
        <v>537</v>
      </c>
      <c r="C541" s="33" t="s">
        <v>1839</v>
      </c>
      <c r="D541" s="33" t="s">
        <v>470</v>
      </c>
      <c r="E541" s="33" t="s">
        <v>470</v>
      </c>
      <c r="F541" s="33" t="s">
        <v>471</v>
      </c>
      <c r="G541" s="33" t="s">
        <v>2647</v>
      </c>
      <c r="H541" s="33" t="s">
        <v>2648</v>
      </c>
      <c r="I541" s="32">
        <v>4245500</v>
      </c>
      <c r="J541" s="32">
        <v>4586000</v>
      </c>
      <c r="K541" s="32" t="s">
        <v>2649</v>
      </c>
      <c r="L541" s="36">
        <f t="shared" si="23"/>
        <v>7.4247710423026581E-2</v>
      </c>
      <c r="M541" s="32"/>
      <c r="N541" s="32" t="s">
        <v>47</v>
      </c>
      <c r="O541" s="32" t="s">
        <v>47</v>
      </c>
      <c r="P541" s="37" t="s">
        <v>2650</v>
      </c>
      <c r="Q541" s="32"/>
      <c r="R541" s="32"/>
      <c r="S541" s="32"/>
      <c r="T541" s="32" t="s">
        <v>40</v>
      </c>
      <c r="U541" s="42" t="s">
        <v>175</v>
      </c>
      <c r="V541" s="42" t="s">
        <v>176</v>
      </c>
      <c r="W541" s="42" t="s">
        <v>176</v>
      </c>
      <c r="X541" s="42" t="s">
        <v>175</v>
      </c>
      <c r="Y541" s="42" t="s">
        <v>176</v>
      </c>
      <c r="Z541" s="42" t="s">
        <v>175</v>
      </c>
      <c r="AA541" s="42" t="s">
        <v>175</v>
      </c>
      <c r="AB541" s="45" t="s">
        <v>2651</v>
      </c>
      <c r="AC541" s="27"/>
      <c r="AD541" s="27"/>
      <c r="AE541" s="27"/>
      <c r="AF541" s="28" t="s">
        <v>2650</v>
      </c>
      <c r="AG541" s="28">
        <f t="shared" si="21"/>
        <v>2</v>
      </c>
      <c r="AH541" s="29" t="str">
        <f t="shared" si="22"/>
        <v>TH-180010</v>
      </c>
      <c r="AJ541" s="30">
        <f>IFERROR(VLOOKUP($C541,#REF!,2,FALSE)*1000000000,0)+IFERROR(VLOOKUP($D541,#REF!,2,FALSE)*1000000,0)+IFERROR(VLOOKUP($E541,#REF!,2,FALSE)*1000,0)+IFERROR(VLOOKUP($F541,#REF!,2,FALSE),0)</f>
        <v>0</v>
      </c>
    </row>
    <row r="542" spans="1:36" s="28" customFormat="1" ht="27" customHeight="1" x14ac:dyDescent="0.15">
      <c r="A542" s="31" t="s">
        <v>32</v>
      </c>
      <c r="B542" s="32">
        <v>538</v>
      </c>
      <c r="C542" s="33" t="s">
        <v>1839</v>
      </c>
      <c r="D542" s="33" t="s">
        <v>470</v>
      </c>
      <c r="E542" s="33" t="s">
        <v>470</v>
      </c>
      <c r="F542" s="33" t="s">
        <v>471</v>
      </c>
      <c r="G542" s="46" t="s">
        <v>2652</v>
      </c>
      <c r="H542" s="46" t="s">
        <v>2653</v>
      </c>
      <c r="I542" s="32">
        <v>270</v>
      </c>
      <c r="J542" s="47">
        <v>1256</v>
      </c>
      <c r="K542" s="42" t="s">
        <v>2654</v>
      </c>
      <c r="L542" s="43">
        <f t="shared" si="23"/>
        <v>0.78503184713375795</v>
      </c>
      <c r="M542" s="32"/>
      <c r="N542" s="32" t="s">
        <v>47</v>
      </c>
      <c r="O542" s="32"/>
      <c r="P542" s="40" t="s">
        <v>2655</v>
      </c>
      <c r="Q542" s="32" t="s">
        <v>105</v>
      </c>
      <c r="R542" s="32"/>
      <c r="S542" s="32"/>
      <c r="T542" s="42" t="s">
        <v>40</v>
      </c>
      <c r="U542" s="42" t="s">
        <v>176</v>
      </c>
      <c r="V542" s="42" t="s">
        <v>175</v>
      </c>
      <c r="W542" s="42" t="s">
        <v>176</v>
      </c>
      <c r="X542" s="42" t="s">
        <v>176</v>
      </c>
      <c r="Y542" s="42" t="s">
        <v>176</v>
      </c>
      <c r="Z542" s="42" t="s">
        <v>175</v>
      </c>
      <c r="AA542" s="42" t="s">
        <v>176</v>
      </c>
      <c r="AB542" s="45" t="s">
        <v>2656</v>
      </c>
      <c r="AC542" s="27"/>
      <c r="AD542" s="27"/>
      <c r="AE542" s="27"/>
      <c r="AF542" s="28" t="s">
        <v>2655</v>
      </c>
      <c r="AG542" s="28">
        <f t="shared" si="21"/>
        <v>2</v>
      </c>
      <c r="AH542" s="29" t="str">
        <f t="shared" si="22"/>
        <v>HR-200004</v>
      </c>
      <c r="AJ542" s="30">
        <f>IFERROR(VLOOKUP($C542,#REF!,2,FALSE)*1000000000,0)+IFERROR(VLOOKUP($D542,#REF!,2,FALSE)*1000000,0)+IFERROR(VLOOKUP($E542,#REF!,2,FALSE)*1000,0)+IFERROR(VLOOKUP($F542,#REF!,2,FALSE),0)</f>
        <v>0</v>
      </c>
    </row>
    <row r="543" spans="1:36" s="28" customFormat="1" ht="27" customHeight="1" x14ac:dyDescent="0.15">
      <c r="A543" s="31" t="s">
        <v>32</v>
      </c>
      <c r="B543" s="32">
        <v>539</v>
      </c>
      <c r="C543" s="33" t="s">
        <v>1839</v>
      </c>
      <c r="D543" s="33" t="s">
        <v>470</v>
      </c>
      <c r="E543" s="33" t="s">
        <v>470</v>
      </c>
      <c r="F543" s="33" t="s">
        <v>471</v>
      </c>
      <c r="G543" s="46" t="s">
        <v>2657</v>
      </c>
      <c r="H543" s="46" t="s">
        <v>2658</v>
      </c>
      <c r="I543" s="47">
        <v>65200</v>
      </c>
      <c r="J543" s="47">
        <v>60000</v>
      </c>
      <c r="K543" s="42" t="s">
        <v>2659</v>
      </c>
      <c r="L543" s="36">
        <f t="shared" si="23"/>
        <v>-8.666666666666667E-2</v>
      </c>
      <c r="M543" s="32"/>
      <c r="N543" s="32" t="s">
        <v>47</v>
      </c>
      <c r="O543" s="32"/>
      <c r="P543" s="40" t="s">
        <v>2660</v>
      </c>
      <c r="Q543" s="32"/>
      <c r="R543" s="32"/>
      <c r="S543" s="32"/>
      <c r="T543" s="42" t="s">
        <v>40</v>
      </c>
      <c r="U543" s="42" t="s">
        <v>174</v>
      </c>
      <c r="V543" s="42" t="s">
        <v>175</v>
      </c>
      <c r="W543" s="42" t="s">
        <v>175</v>
      </c>
      <c r="X543" s="42" t="s">
        <v>175</v>
      </c>
      <c r="Y543" s="42" t="s">
        <v>176</v>
      </c>
      <c r="Z543" s="42" t="s">
        <v>175</v>
      </c>
      <c r="AA543" s="42" t="s">
        <v>175</v>
      </c>
      <c r="AB543" s="45" t="s">
        <v>2661</v>
      </c>
      <c r="AC543" s="27"/>
      <c r="AD543" s="27"/>
      <c r="AE543" s="27"/>
      <c r="AF543" s="28" t="s">
        <v>2660</v>
      </c>
      <c r="AG543" s="28">
        <f t="shared" si="21"/>
        <v>2</v>
      </c>
      <c r="AH543" s="29" t="str">
        <f t="shared" si="22"/>
        <v>QS-190052</v>
      </c>
      <c r="AJ543" s="30">
        <f>IFERROR(VLOOKUP($C543,#REF!,2,FALSE)*1000000000,0)+IFERROR(VLOOKUP($D543,#REF!,2,FALSE)*1000000,0)+IFERROR(VLOOKUP($E543,#REF!,2,FALSE)*1000,0)+IFERROR(VLOOKUP($F543,#REF!,2,FALSE),0)</f>
        <v>0</v>
      </c>
    </row>
    <row r="544" spans="1:36" s="28" customFormat="1" ht="27" customHeight="1" x14ac:dyDescent="0.15">
      <c r="A544" s="31" t="s">
        <v>32</v>
      </c>
      <c r="B544" s="32">
        <v>540</v>
      </c>
      <c r="C544" s="33" t="s">
        <v>1839</v>
      </c>
      <c r="D544" s="33" t="s">
        <v>470</v>
      </c>
      <c r="E544" s="33" t="s">
        <v>470</v>
      </c>
      <c r="F544" s="33" t="s">
        <v>471</v>
      </c>
      <c r="G544" s="46" t="s">
        <v>2662</v>
      </c>
      <c r="H544" s="46" t="s">
        <v>2663</v>
      </c>
      <c r="I544" s="47">
        <v>9006746</v>
      </c>
      <c r="J544" s="47">
        <v>9500847</v>
      </c>
      <c r="K544" s="42" t="s">
        <v>2664</v>
      </c>
      <c r="L544" s="43">
        <f t="shared" si="23"/>
        <v>5.200599483393431E-2</v>
      </c>
      <c r="M544" s="32"/>
      <c r="N544" s="32"/>
      <c r="O544" s="32" t="s">
        <v>47</v>
      </c>
      <c r="P544" s="40" t="s">
        <v>2665</v>
      </c>
      <c r="Q544" s="32" t="s">
        <v>105</v>
      </c>
      <c r="R544" s="32"/>
      <c r="S544" s="32"/>
      <c r="T544" s="42" t="s">
        <v>40</v>
      </c>
      <c r="U544" s="42" t="s">
        <v>176</v>
      </c>
      <c r="V544" s="42" t="s">
        <v>176</v>
      </c>
      <c r="W544" s="42" t="s">
        <v>176</v>
      </c>
      <c r="X544" s="42" t="s">
        <v>509</v>
      </c>
      <c r="Y544" s="42" t="s">
        <v>176</v>
      </c>
      <c r="Z544" s="42" t="s">
        <v>175</v>
      </c>
      <c r="AA544" s="42" t="s">
        <v>176</v>
      </c>
      <c r="AB544" s="45" t="s">
        <v>2666</v>
      </c>
      <c r="AC544" s="27"/>
      <c r="AD544" s="27"/>
      <c r="AE544" s="27"/>
      <c r="AF544" s="28" t="s">
        <v>2665</v>
      </c>
      <c r="AG544" s="28">
        <f t="shared" si="21"/>
        <v>2</v>
      </c>
      <c r="AH544" s="29" t="str">
        <f t="shared" si="22"/>
        <v>KT-200152</v>
      </c>
      <c r="AJ544" s="30">
        <f>IFERROR(VLOOKUP($C544,#REF!,2,FALSE)*1000000000,0)+IFERROR(VLOOKUP($D544,#REF!,2,FALSE)*1000000,0)+IFERROR(VLOOKUP($E544,#REF!,2,FALSE)*1000,0)+IFERROR(VLOOKUP($F544,#REF!,2,FALSE),0)</f>
        <v>0</v>
      </c>
    </row>
    <row r="545" spans="1:36" s="28" customFormat="1" ht="27" customHeight="1" x14ac:dyDescent="0.15">
      <c r="A545" s="31" t="s">
        <v>32</v>
      </c>
      <c r="B545" s="32">
        <v>541</v>
      </c>
      <c r="C545" s="33" t="s">
        <v>1839</v>
      </c>
      <c r="D545" s="46" t="s">
        <v>527</v>
      </c>
      <c r="E545" s="33" t="s">
        <v>470</v>
      </c>
      <c r="F545" s="33" t="s">
        <v>504</v>
      </c>
      <c r="G545" s="33" t="s">
        <v>2667</v>
      </c>
      <c r="H545" s="33" t="s">
        <v>2668</v>
      </c>
      <c r="I545" s="32">
        <v>14900</v>
      </c>
      <c r="J545" s="32">
        <v>12900</v>
      </c>
      <c r="K545" s="32" t="s">
        <v>2669</v>
      </c>
      <c r="L545" s="43">
        <f t="shared" si="23"/>
        <v>-0.15503875968992253</v>
      </c>
      <c r="M545" s="32"/>
      <c r="N545" s="32" t="s">
        <v>47</v>
      </c>
      <c r="O545" s="32"/>
      <c r="P545" s="37" t="s">
        <v>2670</v>
      </c>
      <c r="Q545" s="32" t="s">
        <v>130</v>
      </c>
      <c r="R545" s="32"/>
      <c r="S545" s="32"/>
      <c r="T545" s="32" t="s">
        <v>40</v>
      </c>
      <c r="U545" s="42" t="s">
        <v>74</v>
      </c>
      <c r="V545" s="42" t="s">
        <v>42</v>
      </c>
      <c r="W545" s="42" t="s">
        <v>41</v>
      </c>
      <c r="X545" s="42" t="s">
        <v>42</v>
      </c>
      <c r="Y545" s="42" t="s">
        <v>41</v>
      </c>
      <c r="Z545" s="42" t="s">
        <v>42</v>
      </c>
      <c r="AA545" s="42" t="s">
        <v>42</v>
      </c>
      <c r="AB545" s="45" t="s">
        <v>2671</v>
      </c>
      <c r="AC545" s="27"/>
      <c r="AD545" s="27"/>
      <c r="AE545" s="27"/>
      <c r="AF545" s="28" t="s">
        <v>2670</v>
      </c>
      <c r="AG545" s="28">
        <f t="shared" si="21"/>
        <v>2</v>
      </c>
      <c r="AH545" s="29" t="str">
        <f t="shared" si="22"/>
        <v>KK-170028</v>
      </c>
      <c r="AI545" s="28">
        <v>4290350252</v>
      </c>
      <c r="AJ545" s="30">
        <f>IFERROR(VLOOKUP($C545,#REF!,2,FALSE)*1000000000,0)+IFERROR(VLOOKUP($D545,#REF!,2,FALSE)*1000000,0)+IFERROR(VLOOKUP($E545,#REF!,2,FALSE)*1000,0)+IFERROR(VLOOKUP($F545,#REF!,2,FALSE),0)</f>
        <v>0</v>
      </c>
    </row>
    <row r="546" spans="1:36" s="28" customFormat="1" ht="27" customHeight="1" x14ac:dyDescent="0.15">
      <c r="A546" s="31" t="s">
        <v>32</v>
      </c>
      <c r="B546" s="32">
        <v>542</v>
      </c>
      <c r="C546" s="33" t="s">
        <v>1839</v>
      </c>
      <c r="D546" s="33" t="s">
        <v>470</v>
      </c>
      <c r="E546" s="33" t="s">
        <v>470</v>
      </c>
      <c r="F546" s="33" t="s">
        <v>504</v>
      </c>
      <c r="G546" s="33" t="s">
        <v>2672</v>
      </c>
      <c r="H546" s="33" t="s">
        <v>2673</v>
      </c>
      <c r="I546" s="32">
        <v>1472100</v>
      </c>
      <c r="J546" s="32">
        <v>4932550</v>
      </c>
      <c r="K546" s="32" t="s">
        <v>2674</v>
      </c>
      <c r="L546" s="36">
        <f t="shared" si="23"/>
        <v>0.7015539629603349</v>
      </c>
      <c r="M546" s="32"/>
      <c r="N546" s="32" t="s">
        <v>47</v>
      </c>
      <c r="O546" s="32" t="s">
        <v>47</v>
      </c>
      <c r="P546" s="37" t="s">
        <v>2675</v>
      </c>
      <c r="Q546" s="32" t="s">
        <v>105</v>
      </c>
      <c r="R546" s="32" t="s">
        <v>130</v>
      </c>
      <c r="S546" s="32" t="s">
        <v>130</v>
      </c>
      <c r="T546" s="32" t="s">
        <v>158</v>
      </c>
      <c r="U546" s="42" t="s">
        <v>41</v>
      </c>
      <c r="V546" s="42" t="s">
        <v>509</v>
      </c>
      <c r="W546" s="42" t="s">
        <v>41</v>
      </c>
      <c r="X546" s="42" t="s">
        <v>41</v>
      </c>
      <c r="Y546" s="42" t="s">
        <v>41</v>
      </c>
      <c r="Z546" s="42" t="s">
        <v>509</v>
      </c>
      <c r="AA546" s="42" t="s">
        <v>41</v>
      </c>
      <c r="AB546" s="45" t="s">
        <v>2676</v>
      </c>
      <c r="AC546" s="27"/>
      <c r="AD546" s="27"/>
      <c r="AE546" s="27"/>
      <c r="AF546" s="28" t="s">
        <v>2675</v>
      </c>
      <c r="AG546" s="28">
        <f t="shared" si="21"/>
        <v>2</v>
      </c>
      <c r="AH546" s="29" t="str">
        <f t="shared" si="22"/>
        <v>KT-180034</v>
      </c>
      <c r="AI546" s="28">
        <v>4290350252</v>
      </c>
      <c r="AJ546" s="30">
        <f>IFERROR(VLOOKUP($C546,#REF!,2,FALSE)*1000000000,0)+IFERROR(VLOOKUP($D546,#REF!,2,FALSE)*1000000,0)+IFERROR(VLOOKUP($E546,#REF!,2,FALSE)*1000,0)+IFERROR(VLOOKUP($F546,#REF!,2,FALSE),0)</f>
        <v>0</v>
      </c>
    </row>
    <row r="547" spans="1:36" s="28" customFormat="1" ht="27" customHeight="1" x14ac:dyDescent="0.15">
      <c r="A547" s="31" t="s">
        <v>32</v>
      </c>
      <c r="B547" s="32">
        <v>543</v>
      </c>
      <c r="C547" s="33" t="s">
        <v>1839</v>
      </c>
      <c r="D547" s="33" t="s">
        <v>470</v>
      </c>
      <c r="E547" s="33" t="s">
        <v>470</v>
      </c>
      <c r="F547" s="33" t="s">
        <v>387</v>
      </c>
      <c r="G547" s="33" t="s">
        <v>2677</v>
      </c>
      <c r="H547" s="33" t="s">
        <v>2678</v>
      </c>
      <c r="I547" s="32">
        <v>1707000</v>
      </c>
      <c r="J547" s="32">
        <v>1710980</v>
      </c>
      <c r="K547" s="32" t="s">
        <v>2679</v>
      </c>
      <c r="L547" s="36">
        <f t="shared" si="23"/>
        <v>2.3261522636149889E-3</v>
      </c>
      <c r="M547" s="32"/>
      <c r="N547" s="32" t="s">
        <v>47</v>
      </c>
      <c r="O547" s="32"/>
      <c r="P547" s="37" t="s">
        <v>2680</v>
      </c>
      <c r="Q547" s="32" t="s">
        <v>130</v>
      </c>
      <c r="R547" s="32"/>
      <c r="S547" s="32"/>
      <c r="T547" s="32" t="s">
        <v>40</v>
      </c>
      <c r="U547" s="42" t="s">
        <v>42</v>
      </c>
      <c r="V547" s="42" t="s">
        <v>42</v>
      </c>
      <c r="W547" s="42" t="s">
        <v>41</v>
      </c>
      <c r="X547" s="42" t="s">
        <v>42</v>
      </c>
      <c r="Y547" s="42" t="s">
        <v>41</v>
      </c>
      <c r="Z547" s="42" t="s">
        <v>42</v>
      </c>
      <c r="AA547" s="42" t="s">
        <v>42</v>
      </c>
      <c r="AB547" s="45" t="s">
        <v>2681</v>
      </c>
      <c r="AC547" s="27"/>
      <c r="AD547" s="27"/>
      <c r="AE547" s="27"/>
      <c r="AF547" s="28" t="s">
        <v>2682</v>
      </c>
      <c r="AG547" s="28">
        <f t="shared" si="21"/>
        <v>2</v>
      </c>
      <c r="AH547" s="29" t="str">
        <f t="shared" si="22"/>
        <v>KT-130081</v>
      </c>
      <c r="AI547" s="28">
        <v>4290350253</v>
      </c>
      <c r="AJ547" s="30">
        <f>IFERROR(VLOOKUP($C547,#REF!,2,FALSE)*1000000000,0)+IFERROR(VLOOKUP($D547,#REF!,2,FALSE)*1000000,0)+IFERROR(VLOOKUP($E547,#REF!,2,FALSE)*1000,0)+IFERROR(VLOOKUP($F547,#REF!,2,FALSE),0)</f>
        <v>0</v>
      </c>
    </row>
    <row r="548" spans="1:36" s="28" customFormat="1" ht="27" customHeight="1" x14ac:dyDescent="0.15">
      <c r="A548" s="31" t="s">
        <v>32</v>
      </c>
      <c r="B548" s="32">
        <v>544</v>
      </c>
      <c r="C548" s="33" t="s">
        <v>1839</v>
      </c>
      <c r="D548" s="33" t="s">
        <v>470</v>
      </c>
      <c r="E548" s="33"/>
      <c r="F548" s="33"/>
      <c r="G548" t="s">
        <v>2683</v>
      </c>
      <c r="H548" s="46" t="s">
        <v>2000</v>
      </c>
      <c r="I548" s="47">
        <v>192500</v>
      </c>
      <c r="J548" s="47">
        <v>76500</v>
      </c>
      <c r="K548" s="42" t="s">
        <v>2684</v>
      </c>
      <c r="L548" s="36">
        <f t="shared" si="23"/>
        <v>-1.5163398692810457</v>
      </c>
      <c r="M548" s="32"/>
      <c r="N548" s="32" t="s">
        <v>47</v>
      </c>
      <c r="O548" s="32" t="s">
        <v>47</v>
      </c>
      <c r="P548" s="40" t="s">
        <v>2685</v>
      </c>
      <c r="Q548" s="32"/>
      <c r="R548" s="32"/>
      <c r="S548" s="32"/>
      <c r="T548" s="42" t="s">
        <v>40</v>
      </c>
      <c r="U548" s="42" t="s">
        <v>174</v>
      </c>
      <c r="V548" s="42" t="s">
        <v>175</v>
      </c>
      <c r="W548" s="42" t="s">
        <v>176</v>
      </c>
      <c r="X548" s="42" t="s">
        <v>175</v>
      </c>
      <c r="Y548" s="42" t="s">
        <v>176</v>
      </c>
      <c r="Z548" s="42" t="s">
        <v>175</v>
      </c>
      <c r="AA548" s="42" t="s">
        <v>175</v>
      </c>
      <c r="AB548" s="45" t="s">
        <v>2686</v>
      </c>
      <c r="AC548" s="27"/>
      <c r="AD548" s="27"/>
      <c r="AE548" s="27"/>
      <c r="AF548" s="28" t="s">
        <v>2685</v>
      </c>
      <c r="AG548" s="28">
        <f t="shared" si="21"/>
        <v>2</v>
      </c>
      <c r="AH548" s="29" t="str">
        <f t="shared" si="22"/>
        <v>KK-180054</v>
      </c>
      <c r="AJ548" s="30">
        <f>IFERROR(VLOOKUP($C548,#REF!,2,FALSE)*1000000000,0)+IFERROR(VLOOKUP($D548,#REF!,2,FALSE)*1000000,0)+IFERROR(VLOOKUP($E548,#REF!,2,FALSE)*1000,0)+IFERROR(VLOOKUP($F548,#REF!,2,FALSE),0)</f>
        <v>0</v>
      </c>
    </row>
    <row r="549" spans="1:36" s="28" customFormat="1" ht="27" customHeight="1" x14ac:dyDescent="0.15">
      <c r="A549" s="31" t="s">
        <v>32</v>
      </c>
      <c r="B549" s="32">
        <v>545</v>
      </c>
      <c r="C549" s="33" t="s">
        <v>1839</v>
      </c>
      <c r="D549" s="46" t="s">
        <v>640</v>
      </c>
      <c r="E549" s="33"/>
      <c r="F549" s="33"/>
      <c r="G549" s="33" t="s">
        <v>2687</v>
      </c>
      <c r="H549" s="33" t="s">
        <v>2688</v>
      </c>
      <c r="I549" s="32">
        <v>3500000</v>
      </c>
      <c r="J549" s="32">
        <v>12570000</v>
      </c>
      <c r="K549" s="32" t="s">
        <v>767</v>
      </c>
      <c r="L549" s="36">
        <f t="shared" si="23"/>
        <v>0.72155926809864757</v>
      </c>
      <c r="M549" s="32"/>
      <c r="N549" s="32" t="s">
        <v>47</v>
      </c>
      <c r="O549" s="32"/>
      <c r="P549" s="37" t="s">
        <v>2689</v>
      </c>
      <c r="Q549" s="32"/>
      <c r="R549" s="32"/>
      <c r="S549" s="32"/>
      <c r="T549" s="32" t="s">
        <v>40</v>
      </c>
      <c r="U549" s="42" t="s">
        <v>509</v>
      </c>
      <c r="V549" s="42" t="s">
        <v>509</v>
      </c>
      <c r="W549" s="42" t="s">
        <v>509</v>
      </c>
      <c r="X549" s="42" t="s">
        <v>509</v>
      </c>
      <c r="Y549" s="42" t="s">
        <v>509</v>
      </c>
      <c r="Z549" s="42" t="s">
        <v>509</v>
      </c>
      <c r="AA549" s="42" t="s">
        <v>509</v>
      </c>
      <c r="AB549" s="45" t="s">
        <v>2690</v>
      </c>
      <c r="AC549" s="27"/>
      <c r="AD549" s="27"/>
      <c r="AE549" s="27"/>
      <c r="AF549" s="28" t="s">
        <v>2689</v>
      </c>
      <c r="AG549" s="28">
        <f t="shared" si="21"/>
        <v>2</v>
      </c>
      <c r="AH549" s="29" t="str">
        <f t="shared" si="22"/>
        <v>HK-130003</v>
      </c>
      <c r="AI549" s="28">
        <v>4291000000</v>
      </c>
      <c r="AJ549" s="30">
        <f>IFERROR(VLOOKUP($C549,#REF!,2,FALSE)*1000000000,0)+IFERROR(VLOOKUP($D549,#REF!,2,FALSE)*1000000,0)+IFERROR(VLOOKUP($E549,#REF!,2,FALSE)*1000,0)+IFERROR(VLOOKUP($F549,#REF!,2,FALSE),0)</f>
        <v>0</v>
      </c>
    </row>
    <row r="550" spans="1:36" s="28" customFormat="1" ht="27" customHeight="1" x14ac:dyDescent="0.15">
      <c r="A550" s="31" t="s">
        <v>32</v>
      </c>
      <c r="B550" s="32">
        <v>546</v>
      </c>
      <c r="C550" s="33" t="s">
        <v>1839</v>
      </c>
      <c r="D550" s="33" t="s">
        <v>387</v>
      </c>
      <c r="E550" s="34"/>
      <c r="F550" s="32"/>
      <c r="G550" s="33" t="s">
        <v>2691</v>
      </c>
      <c r="H550" s="35" t="s">
        <v>2692</v>
      </c>
      <c r="I550" s="32">
        <v>1135530</v>
      </c>
      <c r="J550" s="32">
        <v>2292000</v>
      </c>
      <c r="K550" s="32" t="s">
        <v>2693</v>
      </c>
      <c r="L550" s="36">
        <f t="shared" si="23"/>
        <v>0.50456806282722511</v>
      </c>
      <c r="M550" s="32"/>
      <c r="N550" s="32" t="s">
        <v>47</v>
      </c>
      <c r="O550" s="32"/>
      <c r="P550" s="40" t="s">
        <v>2694</v>
      </c>
      <c r="Q550" s="38" t="s">
        <v>130</v>
      </c>
      <c r="R550" s="32"/>
      <c r="S550" s="32"/>
      <c r="T550" s="32" t="s">
        <v>40</v>
      </c>
      <c r="U550" s="32" t="s">
        <v>509</v>
      </c>
      <c r="V550" s="32" t="s">
        <v>509</v>
      </c>
      <c r="W550" s="32" t="s">
        <v>509</v>
      </c>
      <c r="X550" s="32" t="s">
        <v>509</v>
      </c>
      <c r="Y550" s="32" t="s">
        <v>509</v>
      </c>
      <c r="Z550" s="32" t="s">
        <v>509</v>
      </c>
      <c r="AA550" s="32" t="s">
        <v>509</v>
      </c>
      <c r="AB550" s="39" t="s">
        <v>2695</v>
      </c>
      <c r="AC550" s="27"/>
      <c r="AD550" s="27"/>
      <c r="AE550" s="27"/>
      <c r="AF550" s="28" t="s">
        <v>2696</v>
      </c>
      <c r="AG550" s="28">
        <f t="shared" si="21"/>
        <v>2</v>
      </c>
      <c r="AH550" s="29" t="str">
        <f t="shared" si="22"/>
        <v>KT-160039</v>
      </c>
      <c r="AI550" s="28">
        <v>4291000000</v>
      </c>
      <c r="AJ550" s="30">
        <f>IFERROR(VLOOKUP($C550,#REF!,2,FALSE)*1000000000,0)+IFERROR(VLOOKUP($D550,#REF!,2,FALSE)*1000000,0)+IFERROR(VLOOKUP($E550,#REF!,2,FALSE)*1000,0)+IFERROR(VLOOKUP($F550,#REF!,2,FALSE),0)</f>
        <v>0</v>
      </c>
    </row>
    <row r="551" spans="1:36" s="28" customFormat="1" ht="27" customHeight="1" x14ac:dyDescent="0.15">
      <c r="A551" s="31" t="s">
        <v>32</v>
      </c>
      <c r="B551" s="32">
        <v>547</v>
      </c>
      <c r="C551" s="33" t="s">
        <v>1839</v>
      </c>
      <c r="D551" s="33" t="s">
        <v>387</v>
      </c>
      <c r="E551" s="33"/>
      <c r="F551" s="32"/>
      <c r="G551" s="33" t="s">
        <v>2697</v>
      </c>
      <c r="H551" s="35" t="s">
        <v>2698</v>
      </c>
      <c r="I551" s="32">
        <v>292000</v>
      </c>
      <c r="J551" s="32">
        <v>623100</v>
      </c>
      <c r="K551" s="32" t="s">
        <v>139</v>
      </c>
      <c r="L551" s="36">
        <f t="shared" si="23"/>
        <v>0.53137538115872252</v>
      </c>
      <c r="M551" s="32"/>
      <c r="N551" s="32" t="s">
        <v>47</v>
      </c>
      <c r="O551" s="32"/>
      <c r="P551" s="37" t="s">
        <v>2699</v>
      </c>
      <c r="Q551" s="32" t="s">
        <v>105</v>
      </c>
      <c r="R551" s="32"/>
      <c r="S551" s="32"/>
      <c r="T551" s="32" t="s">
        <v>40</v>
      </c>
      <c r="U551" s="32" t="s">
        <v>41</v>
      </c>
      <c r="V551" s="32" t="s">
        <v>41</v>
      </c>
      <c r="W551" s="32" t="s">
        <v>42</v>
      </c>
      <c r="X551" s="32" t="s">
        <v>42</v>
      </c>
      <c r="Y551" s="32" t="s">
        <v>41</v>
      </c>
      <c r="Z551" s="32" t="s">
        <v>41</v>
      </c>
      <c r="AA551" s="32" t="s">
        <v>41</v>
      </c>
      <c r="AB551" s="39" t="s">
        <v>2700</v>
      </c>
      <c r="AC551" s="27"/>
      <c r="AD551" s="27"/>
      <c r="AE551" s="27"/>
      <c r="AF551" s="28" t="s">
        <v>2701</v>
      </c>
      <c r="AG551" s="28">
        <f t="shared" si="21"/>
        <v>2</v>
      </c>
      <c r="AH551" s="29" t="str">
        <f t="shared" si="22"/>
        <v>CB-130007</v>
      </c>
      <c r="AI551" s="28">
        <v>4291000000</v>
      </c>
      <c r="AJ551" s="30">
        <f>IFERROR(VLOOKUP($C551,#REF!,2,FALSE)*1000000000,0)+IFERROR(VLOOKUP($D551,#REF!,2,FALSE)*1000000,0)+IFERROR(VLOOKUP($E551,#REF!,2,FALSE)*1000,0)+IFERROR(VLOOKUP($F551,#REF!,2,FALSE),0)</f>
        <v>0</v>
      </c>
    </row>
    <row r="552" spans="1:36" s="28" customFormat="1" ht="27" customHeight="1" x14ac:dyDescent="0.15">
      <c r="A552" s="31" t="s">
        <v>32</v>
      </c>
      <c r="B552" s="32">
        <v>548</v>
      </c>
      <c r="C552" s="33" t="s">
        <v>1839</v>
      </c>
      <c r="D552" s="33" t="s">
        <v>387</v>
      </c>
      <c r="E552" s="33"/>
      <c r="F552" s="32"/>
      <c r="G552" s="46" t="s">
        <v>2702</v>
      </c>
      <c r="H552" s="35" t="s">
        <v>2703</v>
      </c>
      <c r="I552" s="32">
        <v>852860</v>
      </c>
      <c r="J552" s="32">
        <v>949219</v>
      </c>
      <c r="K552" s="42" t="s">
        <v>2704</v>
      </c>
      <c r="L552" s="36">
        <f t="shared" si="23"/>
        <v>0.10151398149426005</v>
      </c>
      <c r="M552" s="32"/>
      <c r="N552" s="32" t="s">
        <v>47</v>
      </c>
      <c r="O552" s="32"/>
      <c r="P552" s="40" t="s">
        <v>2705</v>
      </c>
      <c r="Q552" s="32"/>
      <c r="R552" s="32"/>
      <c r="S552" s="32"/>
      <c r="T552" s="32" t="s">
        <v>40</v>
      </c>
      <c r="U552" s="32" t="s">
        <v>42</v>
      </c>
      <c r="V552" s="32" t="s">
        <v>42</v>
      </c>
      <c r="W552" s="32" t="s">
        <v>41</v>
      </c>
      <c r="X552" s="32" t="s">
        <v>42</v>
      </c>
      <c r="Y552" s="32" t="s">
        <v>41</v>
      </c>
      <c r="Z552" s="32" t="s">
        <v>42</v>
      </c>
      <c r="AA552" s="32" t="s">
        <v>42</v>
      </c>
      <c r="AB552" s="45" t="s">
        <v>2706</v>
      </c>
      <c r="AC552" s="27"/>
      <c r="AD552" s="27"/>
      <c r="AE552" s="27"/>
      <c r="AF552" s="28" t="s">
        <v>2705</v>
      </c>
      <c r="AG552" s="28">
        <f t="shared" si="21"/>
        <v>2</v>
      </c>
      <c r="AH552" s="29" t="str">
        <f t="shared" si="22"/>
        <v>HK-170017</v>
      </c>
      <c r="AJ552" s="30">
        <f>IFERROR(VLOOKUP($C552,#REF!,2,FALSE)*1000000000,0)+IFERROR(VLOOKUP($D552,#REF!,2,FALSE)*1000000,0)+IFERROR(VLOOKUP($E552,#REF!,2,FALSE)*1000,0)+IFERROR(VLOOKUP($F552,#REF!,2,FALSE),0)</f>
        <v>0</v>
      </c>
    </row>
    <row r="553" spans="1:36" s="28" customFormat="1" ht="27" customHeight="1" x14ac:dyDescent="0.15">
      <c r="A553" s="31" t="s">
        <v>32</v>
      </c>
      <c r="B553" s="32">
        <v>549</v>
      </c>
      <c r="C553" s="33" t="s">
        <v>1839</v>
      </c>
      <c r="D553" s="33"/>
      <c r="E553" s="33"/>
      <c r="F553" s="32"/>
      <c r="G553" s="46" t="s">
        <v>2707</v>
      </c>
      <c r="H553" s="35" t="s">
        <v>2708</v>
      </c>
      <c r="I553" s="47">
        <v>9055</v>
      </c>
      <c r="J553" s="47">
        <v>9641</v>
      </c>
      <c r="K553" s="42" t="s">
        <v>2709</v>
      </c>
      <c r="L553" s="36">
        <f t="shared" si="23"/>
        <v>6.0782076548075881E-2</v>
      </c>
      <c r="M553" s="32"/>
      <c r="N553" s="32" t="s">
        <v>47</v>
      </c>
      <c r="O553" s="32"/>
      <c r="P553" s="40" t="s">
        <v>2710</v>
      </c>
      <c r="Q553" s="32"/>
      <c r="R553" s="32"/>
      <c r="S553" s="32"/>
      <c r="T553" s="42" t="s">
        <v>40</v>
      </c>
      <c r="U553" s="42" t="s">
        <v>176</v>
      </c>
      <c r="V553" s="42" t="s">
        <v>174</v>
      </c>
      <c r="W553" s="42" t="s">
        <v>176</v>
      </c>
      <c r="X553" s="42" t="s">
        <v>176</v>
      </c>
      <c r="Y553" s="42" t="s">
        <v>175</v>
      </c>
      <c r="Z553" s="42" t="s">
        <v>176</v>
      </c>
      <c r="AA553" s="42" t="s">
        <v>175</v>
      </c>
      <c r="AB553" s="45" t="s">
        <v>2711</v>
      </c>
      <c r="AC553" s="27"/>
      <c r="AD553" s="27"/>
      <c r="AE553" s="27"/>
      <c r="AF553" s="28" t="s">
        <v>2710</v>
      </c>
      <c r="AG553" s="28">
        <f t="shared" si="21"/>
        <v>2</v>
      </c>
      <c r="AH553" s="29" t="str">
        <f t="shared" si="22"/>
        <v>KT-200131</v>
      </c>
      <c r="AJ553" s="30">
        <f>IFERROR(VLOOKUP($C553,#REF!,2,FALSE)*1000000000,0)+IFERROR(VLOOKUP($D553,#REF!,2,FALSE)*1000000,0)+IFERROR(VLOOKUP($E553,#REF!,2,FALSE)*1000,0)+IFERROR(VLOOKUP($F553,#REF!,2,FALSE),0)</f>
        <v>0</v>
      </c>
    </row>
    <row r="554" spans="1:36" s="28" customFormat="1" ht="27" customHeight="1" x14ac:dyDescent="0.15">
      <c r="A554" s="31" t="s">
        <v>32</v>
      </c>
      <c r="B554" s="32">
        <v>550</v>
      </c>
      <c r="C554" s="33" t="s">
        <v>1839</v>
      </c>
      <c r="D554" s="33"/>
      <c r="E554" s="33"/>
      <c r="F554" s="32"/>
      <c r="G554" s="46" t="s">
        <v>2712</v>
      </c>
      <c r="H554" s="35" t="s">
        <v>2713</v>
      </c>
      <c r="I554" s="47">
        <v>51762</v>
      </c>
      <c r="J554" s="47">
        <v>52122</v>
      </c>
      <c r="K554" s="42" t="s">
        <v>428</v>
      </c>
      <c r="L554" s="36">
        <f t="shared" si="23"/>
        <v>6.9068723379762664E-3</v>
      </c>
      <c r="M554" s="32"/>
      <c r="N554" s="32" t="s">
        <v>47</v>
      </c>
      <c r="O554" s="32"/>
      <c r="P554" s="40" t="s">
        <v>2714</v>
      </c>
      <c r="Q554" s="32"/>
      <c r="R554" s="32"/>
      <c r="S554" s="32"/>
      <c r="T554" s="42" t="s">
        <v>40</v>
      </c>
      <c r="U554" s="42" t="s">
        <v>175</v>
      </c>
      <c r="V554" s="42" t="s">
        <v>176</v>
      </c>
      <c r="W554" s="42" t="s">
        <v>176</v>
      </c>
      <c r="X554" s="42" t="s">
        <v>175</v>
      </c>
      <c r="Y554" s="42" t="s">
        <v>176</v>
      </c>
      <c r="Z554" s="42" t="s">
        <v>175</v>
      </c>
      <c r="AA554" s="42" t="s">
        <v>175</v>
      </c>
      <c r="AB554" s="45" t="s">
        <v>2715</v>
      </c>
      <c r="AC554" s="27"/>
      <c r="AD554" s="27"/>
      <c r="AE554" s="27"/>
      <c r="AF554" s="28" t="s">
        <v>2714</v>
      </c>
      <c r="AG554" s="28">
        <f t="shared" si="21"/>
        <v>2</v>
      </c>
      <c r="AH554" s="29" t="str">
        <f t="shared" si="22"/>
        <v>QS-180032</v>
      </c>
      <c r="AJ554" s="30">
        <f>IFERROR(VLOOKUP($C554,#REF!,2,FALSE)*1000000000,0)+IFERROR(VLOOKUP($D554,#REF!,2,FALSE)*1000000,0)+IFERROR(VLOOKUP($E554,#REF!,2,FALSE)*1000,0)+IFERROR(VLOOKUP($F554,#REF!,2,FALSE),0)</f>
        <v>0</v>
      </c>
    </row>
    <row r="555" spans="1:36" s="28" customFormat="1" ht="27" customHeight="1" x14ac:dyDescent="0.15">
      <c r="A555" s="31" t="s">
        <v>32</v>
      </c>
      <c r="B555" s="32">
        <v>551</v>
      </c>
      <c r="C555" s="33" t="s">
        <v>2716</v>
      </c>
      <c r="D555" s="46" t="s">
        <v>2717</v>
      </c>
      <c r="E555" s="33" t="s">
        <v>2718</v>
      </c>
      <c r="F555" s="33"/>
      <c r="G555" s="33" t="s">
        <v>2719</v>
      </c>
      <c r="H555" s="33" t="s">
        <v>2720</v>
      </c>
      <c r="I555" s="32">
        <v>21636310</v>
      </c>
      <c r="J555" s="32">
        <v>23130840</v>
      </c>
      <c r="K555" s="32" t="s">
        <v>913</v>
      </c>
      <c r="L555" s="36">
        <f t="shared" si="23"/>
        <v>6.4612007173107444E-2</v>
      </c>
      <c r="M555" s="32"/>
      <c r="N555" s="32" t="s">
        <v>47</v>
      </c>
      <c r="O555" s="32"/>
      <c r="P555" s="37" t="s">
        <v>2721</v>
      </c>
      <c r="Q555" s="32"/>
      <c r="R555" s="32"/>
      <c r="S555" s="32"/>
      <c r="T555" s="32" t="s">
        <v>40</v>
      </c>
      <c r="U555" s="42" t="s">
        <v>42</v>
      </c>
      <c r="V555" s="42" t="s">
        <v>41</v>
      </c>
      <c r="W555" s="42" t="s">
        <v>42</v>
      </c>
      <c r="X555" s="42" t="s">
        <v>42</v>
      </c>
      <c r="Y555" s="42" t="s">
        <v>42</v>
      </c>
      <c r="Z555" s="42" t="s">
        <v>41</v>
      </c>
      <c r="AA555" s="42" t="s">
        <v>41</v>
      </c>
      <c r="AB555" s="45" t="s">
        <v>2722</v>
      </c>
      <c r="AC555" s="27"/>
      <c r="AD555" s="27"/>
      <c r="AE555" s="27"/>
      <c r="AF555" s="28" t="s">
        <v>2721</v>
      </c>
      <c r="AG555" s="28">
        <f t="shared" si="21"/>
        <v>2</v>
      </c>
      <c r="AH555" s="29" t="str">
        <f t="shared" si="22"/>
        <v>CB-080010</v>
      </c>
      <c r="AI555" s="28">
        <v>5026071000</v>
      </c>
      <c r="AJ555" s="30">
        <f>IFERROR(VLOOKUP($C555,#REF!,2,FALSE)*1000000000,0)+IFERROR(VLOOKUP($D555,#REF!,2,FALSE)*1000000,0)+IFERROR(VLOOKUP($E555,#REF!,2,FALSE)*1000,0)+IFERROR(VLOOKUP($F555,#REF!,2,FALSE),0)</f>
        <v>0</v>
      </c>
    </row>
    <row r="556" spans="1:36" s="28" customFormat="1" ht="27" customHeight="1" x14ac:dyDescent="0.15">
      <c r="A556" s="31" t="s">
        <v>32</v>
      </c>
      <c r="B556" s="32">
        <v>552</v>
      </c>
      <c r="C556" s="33" t="s">
        <v>2716</v>
      </c>
      <c r="D556" s="33" t="s">
        <v>2723</v>
      </c>
      <c r="E556" s="33" t="s">
        <v>2718</v>
      </c>
      <c r="F556" s="33"/>
      <c r="G556" s="33" t="s">
        <v>2724</v>
      </c>
      <c r="H556" s="33" t="s">
        <v>2725</v>
      </c>
      <c r="I556" s="32">
        <v>1131983</v>
      </c>
      <c r="J556" s="32">
        <v>1196400</v>
      </c>
      <c r="K556" s="32" t="s">
        <v>2726</v>
      </c>
      <c r="L556" s="36">
        <f t="shared" si="23"/>
        <v>5.3842360414577017E-2</v>
      </c>
      <c r="M556" s="32"/>
      <c r="N556" s="32" t="s">
        <v>47</v>
      </c>
      <c r="O556" s="32"/>
      <c r="P556" s="37" t="s">
        <v>2727</v>
      </c>
      <c r="Q556" s="32" t="s">
        <v>105</v>
      </c>
      <c r="R556" s="32"/>
      <c r="S556" s="32"/>
      <c r="T556" s="32" t="s">
        <v>158</v>
      </c>
      <c r="U556" s="42" t="s">
        <v>176</v>
      </c>
      <c r="V556" s="42" t="s">
        <v>176</v>
      </c>
      <c r="W556" s="42" t="s">
        <v>175</v>
      </c>
      <c r="X556" s="42" t="s">
        <v>175</v>
      </c>
      <c r="Y556" s="42" t="s">
        <v>176</v>
      </c>
      <c r="Z556" s="42" t="s">
        <v>176</v>
      </c>
      <c r="AA556" s="42" t="s">
        <v>176</v>
      </c>
      <c r="AB556" s="45" t="s">
        <v>2728</v>
      </c>
      <c r="AC556" s="27"/>
      <c r="AD556" s="27"/>
      <c r="AE556" s="27"/>
      <c r="AF556" s="28" t="s">
        <v>2727</v>
      </c>
      <c r="AG556" s="28">
        <f t="shared" si="21"/>
        <v>2</v>
      </c>
      <c r="AH556" s="29" t="str">
        <f t="shared" si="22"/>
        <v>KT-190050</v>
      </c>
      <c r="AJ556" s="30">
        <f>IFERROR(VLOOKUP($C556,#REF!,2,FALSE)*1000000000,0)+IFERROR(VLOOKUP($D556,#REF!,2,FALSE)*1000000,0)+IFERROR(VLOOKUP($E556,#REF!,2,FALSE)*1000,0)+IFERROR(VLOOKUP($F556,#REF!,2,FALSE),0)</f>
        <v>0</v>
      </c>
    </row>
    <row r="557" spans="1:36" s="28" customFormat="1" ht="27" customHeight="1" x14ac:dyDescent="0.15">
      <c r="A557" s="31" t="s">
        <v>32</v>
      </c>
      <c r="B557" s="32">
        <v>553</v>
      </c>
      <c r="C557" s="33" t="s">
        <v>2716</v>
      </c>
      <c r="D557" s="33" t="s">
        <v>2723</v>
      </c>
      <c r="E557" s="33" t="s">
        <v>2718</v>
      </c>
      <c r="F557" s="33"/>
      <c r="G557" s="33" t="s">
        <v>2729</v>
      </c>
      <c r="H557" s="33" t="s">
        <v>2730</v>
      </c>
      <c r="I557" s="32">
        <v>25064166</v>
      </c>
      <c r="J557" s="32">
        <v>31506350</v>
      </c>
      <c r="K557" s="32" t="s">
        <v>139</v>
      </c>
      <c r="L557" s="36">
        <f t="shared" si="23"/>
        <v>0.20447255870641945</v>
      </c>
      <c r="M557" s="32"/>
      <c r="N557" s="32" t="s">
        <v>47</v>
      </c>
      <c r="O557" s="32"/>
      <c r="P557" s="37" t="s">
        <v>2731</v>
      </c>
      <c r="Q557" s="42" t="s">
        <v>2732</v>
      </c>
      <c r="R557" s="32"/>
      <c r="S557" s="32"/>
      <c r="T557" s="32" t="s">
        <v>158</v>
      </c>
      <c r="U557" s="42" t="s">
        <v>176</v>
      </c>
      <c r="V557" s="42" t="s">
        <v>176</v>
      </c>
      <c r="W557" s="42" t="s">
        <v>176</v>
      </c>
      <c r="X557" s="42" t="s">
        <v>175</v>
      </c>
      <c r="Y557" s="42" t="s">
        <v>176</v>
      </c>
      <c r="Z557" s="42" t="s">
        <v>176</v>
      </c>
      <c r="AA557" s="42" t="s">
        <v>176</v>
      </c>
      <c r="AB557" s="45" t="s">
        <v>2733</v>
      </c>
      <c r="AC557" s="27"/>
      <c r="AD557" s="27"/>
      <c r="AE557" s="27"/>
      <c r="AF557" s="28" t="s">
        <v>2731</v>
      </c>
      <c r="AG557" s="28">
        <f t="shared" si="21"/>
        <v>2</v>
      </c>
      <c r="AH557" s="29" t="str">
        <f t="shared" si="22"/>
        <v>SK-170006</v>
      </c>
      <c r="AJ557" s="30">
        <f>IFERROR(VLOOKUP($C557,#REF!,2,FALSE)*1000000000,0)+IFERROR(VLOOKUP($D557,#REF!,2,FALSE)*1000000,0)+IFERROR(VLOOKUP($E557,#REF!,2,FALSE)*1000,0)+IFERROR(VLOOKUP($F557,#REF!,2,FALSE),0)</f>
        <v>0</v>
      </c>
    </row>
    <row r="558" spans="1:36" s="28" customFormat="1" ht="27" customHeight="1" x14ac:dyDescent="0.15">
      <c r="A558" s="31" t="s">
        <v>32</v>
      </c>
      <c r="B558" s="32">
        <v>554</v>
      </c>
      <c r="C558" s="33" t="s">
        <v>2716</v>
      </c>
      <c r="D558" s="33" t="s">
        <v>2723</v>
      </c>
      <c r="E558" s="33" t="s">
        <v>2734</v>
      </c>
      <c r="F558" s="32"/>
      <c r="G558" s="33" t="s">
        <v>2735</v>
      </c>
      <c r="H558" s="35" t="s">
        <v>2736</v>
      </c>
      <c r="I558" s="32">
        <v>750000</v>
      </c>
      <c r="J558" s="32">
        <v>1250000</v>
      </c>
      <c r="K558" s="32" t="s">
        <v>2737</v>
      </c>
      <c r="L558" s="49">
        <f t="shared" si="23"/>
        <v>0.4</v>
      </c>
      <c r="M558" s="32"/>
      <c r="N558" s="32" t="s">
        <v>47</v>
      </c>
      <c r="O558" s="32"/>
      <c r="P558" s="37" t="s">
        <v>2738</v>
      </c>
      <c r="Q558" s="32"/>
      <c r="R558" s="32"/>
      <c r="S558" s="32" t="s">
        <v>158</v>
      </c>
      <c r="T558" s="32" t="s">
        <v>40</v>
      </c>
      <c r="U558" s="32" t="s">
        <v>42</v>
      </c>
      <c r="V558" s="32" t="s">
        <v>75</v>
      </c>
      <c r="W558" s="32" t="s">
        <v>42</v>
      </c>
      <c r="X558" s="32" t="s">
        <v>42</v>
      </c>
      <c r="Y558" s="32" t="s">
        <v>42</v>
      </c>
      <c r="Z558" s="32" t="s">
        <v>42</v>
      </c>
      <c r="AA558" s="32" t="s">
        <v>42</v>
      </c>
      <c r="AB558" s="39" t="s">
        <v>2739</v>
      </c>
      <c r="AC558" s="27"/>
      <c r="AD558" s="27"/>
      <c r="AE558" s="27"/>
      <c r="AF558" s="28" t="s">
        <v>2738</v>
      </c>
      <c r="AG558" s="28">
        <f t="shared" si="21"/>
        <v>2</v>
      </c>
      <c r="AH558" s="29" t="str">
        <f t="shared" si="22"/>
        <v>CB-110028</v>
      </c>
      <c r="AI558" s="28">
        <v>5026072000</v>
      </c>
      <c r="AJ558" s="30">
        <f>IFERROR(VLOOKUP($C558,#REF!,2,FALSE)*1000000000,0)+IFERROR(VLOOKUP($D558,#REF!,2,FALSE)*1000000,0)+IFERROR(VLOOKUP($E558,#REF!,2,FALSE)*1000,0)+IFERROR(VLOOKUP($F558,#REF!,2,FALSE),0)</f>
        <v>0</v>
      </c>
    </row>
    <row r="559" spans="1:36" s="28" customFormat="1" ht="27" customHeight="1" x14ac:dyDescent="0.15">
      <c r="A559" s="31" t="s">
        <v>32</v>
      </c>
      <c r="B559" s="32">
        <v>555</v>
      </c>
      <c r="C559" s="33" t="s">
        <v>2716</v>
      </c>
      <c r="D559" s="33" t="s">
        <v>2723</v>
      </c>
      <c r="E559" s="33" t="s">
        <v>2734</v>
      </c>
      <c r="F559" s="32"/>
      <c r="G559" s="33" t="s">
        <v>2740</v>
      </c>
      <c r="H559" s="35" t="s">
        <v>2741</v>
      </c>
      <c r="I559" s="32">
        <v>8030625.4000000004</v>
      </c>
      <c r="J559" s="32">
        <v>3824184</v>
      </c>
      <c r="K559" s="32" t="s">
        <v>2742</v>
      </c>
      <c r="L559" s="49">
        <f t="shared" si="23"/>
        <v>-1.0999578995152954</v>
      </c>
      <c r="M559" s="32"/>
      <c r="N559" s="32" t="s">
        <v>47</v>
      </c>
      <c r="O559" s="32"/>
      <c r="P559" s="37" t="s">
        <v>2743</v>
      </c>
      <c r="Q559" s="32"/>
      <c r="R559" s="32"/>
      <c r="S559" s="32"/>
      <c r="T559" s="32" t="s">
        <v>40</v>
      </c>
      <c r="U559" s="32" t="s">
        <v>42</v>
      </c>
      <c r="V559" s="32" t="s">
        <v>42</v>
      </c>
      <c r="W559" s="32" t="s">
        <v>41</v>
      </c>
      <c r="X559" s="32" t="s">
        <v>42</v>
      </c>
      <c r="Y559" s="32" t="s">
        <v>42</v>
      </c>
      <c r="Z559" s="32" t="s">
        <v>42</v>
      </c>
      <c r="AA559" s="32" t="s">
        <v>42</v>
      </c>
      <c r="AB559" s="39" t="s">
        <v>2744</v>
      </c>
      <c r="AC559" s="27"/>
      <c r="AD559" s="27"/>
      <c r="AE559" s="27"/>
      <c r="AF559" s="28" t="s">
        <v>2743</v>
      </c>
      <c r="AG559" s="28">
        <f t="shared" si="21"/>
        <v>2</v>
      </c>
      <c r="AH559" s="29" t="str">
        <f t="shared" si="22"/>
        <v>KK-120044</v>
      </c>
      <c r="AI559" s="28">
        <v>5026072000</v>
      </c>
      <c r="AJ559" s="30">
        <f>IFERROR(VLOOKUP($C559,#REF!,2,FALSE)*1000000000,0)+IFERROR(VLOOKUP($D559,#REF!,2,FALSE)*1000000,0)+IFERROR(VLOOKUP($E559,#REF!,2,FALSE)*1000,0)+IFERROR(VLOOKUP($F559,#REF!,2,FALSE),0)</f>
        <v>0</v>
      </c>
    </row>
    <row r="560" spans="1:36" s="28" customFormat="1" ht="27" customHeight="1" x14ac:dyDescent="0.15">
      <c r="A560" s="31" t="s">
        <v>32</v>
      </c>
      <c r="B560" s="32">
        <v>556</v>
      </c>
      <c r="C560" s="33" t="s">
        <v>2716</v>
      </c>
      <c r="D560" s="33" t="s">
        <v>2723</v>
      </c>
      <c r="E560" s="33" t="s">
        <v>2734</v>
      </c>
      <c r="F560" s="32"/>
      <c r="G560" s="33" t="s">
        <v>2745</v>
      </c>
      <c r="H560" s="35" t="s">
        <v>2746</v>
      </c>
      <c r="I560" s="32">
        <v>10509599</v>
      </c>
      <c r="J560" s="32">
        <v>28942717</v>
      </c>
      <c r="K560" s="32" t="s">
        <v>2747</v>
      </c>
      <c r="L560" s="36">
        <f t="shared" si="23"/>
        <v>0.63688277779864277</v>
      </c>
      <c r="M560" s="32"/>
      <c r="N560" s="32" t="s">
        <v>47</v>
      </c>
      <c r="O560" s="32"/>
      <c r="P560" s="37" t="s">
        <v>2748</v>
      </c>
      <c r="Q560" s="32"/>
      <c r="R560" s="32" t="s">
        <v>158</v>
      </c>
      <c r="S560" s="32"/>
      <c r="T560" s="32" t="s">
        <v>40</v>
      </c>
      <c r="U560" s="32" t="s">
        <v>42</v>
      </c>
      <c r="V560" s="32" t="s">
        <v>74</v>
      </c>
      <c r="W560" s="32" t="s">
        <v>42</v>
      </c>
      <c r="X560" s="32" t="s">
        <v>74</v>
      </c>
      <c r="Y560" s="32" t="s">
        <v>74</v>
      </c>
      <c r="Z560" s="32" t="s">
        <v>41</v>
      </c>
      <c r="AA560" s="32" t="s">
        <v>42</v>
      </c>
      <c r="AB560" s="39" t="s">
        <v>2749</v>
      </c>
      <c r="AC560" s="27"/>
      <c r="AD560" s="27"/>
      <c r="AE560" s="27"/>
      <c r="AF560" s="28" t="s">
        <v>2748</v>
      </c>
      <c r="AG560" s="28">
        <f t="shared" si="21"/>
        <v>2</v>
      </c>
      <c r="AH560" s="29" t="str">
        <f t="shared" si="22"/>
        <v>SK-080012</v>
      </c>
      <c r="AI560" s="28">
        <v>5026072000</v>
      </c>
      <c r="AJ560" s="30">
        <f>IFERROR(VLOOKUP($C560,#REF!,2,FALSE)*1000000000,0)+IFERROR(VLOOKUP($D560,#REF!,2,FALSE)*1000000,0)+IFERROR(VLOOKUP($E560,#REF!,2,FALSE)*1000,0)+IFERROR(VLOOKUP($F560,#REF!,2,FALSE),0)</f>
        <v>0</v>
      </c>
    </row>
    <row r="561" spans="1:36" s="28" customFormat="1" ht="27" customHeight="1" x14ac:dyDescent="0.15">
      <c r="A561" s="31" t="s">
        <v>32</v>
      </c>
      <c r="B561" s="32">
        <v>557</v>
      </c>
      <c r="C561" s="33" t="s">
        <v>2716</v>
      </c>
      <c r="D561" s="33" t="s">
        <v>2723</v>
      </c>
      <c r="E561" s="33" t="s">
        <v>387</v>
      </c>
      <c r="F561" s="32"/>
      <c r="G561" s="33" t="s">
        <v>2750</v>
      </c>
      <c r="H561" s="35" t="s">
        <v>2751</v>
      </c>
      <c r="I561" s="32">
        <v>82940</v>
      </c>
      <c r="J561" s="32">
        <v>85626</v>
      </c>
      <c r="K561" s="32" t="s">
        <v>2752</v>
      </c>
      <c r="L561" s="36">
        <f t="shared" si="23"/>
        <v>3.1368976712680685E-2</v>
      </c>
      <c r="M561" s="32"/>
      <c r="N561" s="32" t="s">
        <v>47</v>
      </c>
      <c r="O561" s="32"/>
      <c r="P561" s="37" t="s">
        <v>2753</v>
      </c>
      <c r="Q561" s="38"/>
      <c r="R561" s="32"/>
      <c r="S561" s="32"/>
      <c r="T561" s="32" t="s">
        <v>40</v>
      </c>
      <c r="U561" s="32" t="s">
        <v>42</v>
      </c>
      <c r="V561" s="32" t="s">
        <v>42</v>
      </c>
      <c r="W561" s="32" t="s">
        <v>42</v>
      </c>
      <c r="X561" s="32" t="s">
        <v>41</v>
      </c>
      <c r="Y561" s="32" t="s">
        <v>41</v>
      </c>
      <c r="Z561" s="32" t="s">
        <v>42</v>
      </c>
      <c r="AA561" s="32" t="s">
        <v>42</v>
      </c>
      <c r="AB561" s="39" t="s">
        <v>2754</v>
      </c>
      <c r="AC561" s="27"/>
      <c r="AD561" s="27"/>
      <c r="AE561" s="27"/>
      <c r="AF561" s="28" t="s">
        <v>2753</v>
      </c>
      <c r="AG561" s="28">
        <f t="shared" si="21"/>
        <v>2</v>
      </c>
      <c r="AH561" s="29" t="str">
        <f t="shared" si="22"/>
        <v>KK-110049</v>
      </c>
      <c r="AI561" s="28">
        <v>5026351000</v>
      </c>
      <c r="AJ561" s="30">
        <f>IFERROR(VLOOKUP($C561,#REF!,2,FALSE)*1000000000,0)+IFERROR(VLOOKUP($D561,#REF!,2,FALSE)*1000000,0)+IFERROR(VLOOKUP($E561,#REF!,2,FALSE)*1000,0)+IFERROR(VLOOKUP($F561,#REF!,2,FALSE),0)</f>
        <v>0</v>
      </c>
    </row>
    <row r="562" spans="1:36" s="28" customFormat="1" ht="27" customHeight="1" x14ac:dyDescent="0.15">
      <c r="A562" s="31" t="s">
        <v>32</v>
      </c>
      <c r="B562" s="32">
        <v>558</v>
      </c>
      <c r="C562" s="33" t="s">
        <v>2716</v>
      </c>
      <c r="D562" s="33" t="s">
        <v>2723</v>
      </c>
      <c r="E562" s="33" t="s">
        <v>387</v>
      </c>
      <c r="F562" s="32"/>
      <c r="G562" s="33" t="s">
        <v>2755</v>
      </c>
      <c r="H562" s="35" t="s">
        <v>2756</v>
      </c>
      <c r="I562" s="32">
        <v>211000</v>
      </c>
      <c r="J562" s="32">
        <v>270000</v>
      </c>
      <c r="K562" s="32" t="s">
        <v>2757</v>
      </c>
      <c r="L562" s="36">
        <f t="shared" si="23"/>
        <v>0.21851851851851856</v>
      </c>
      <c r="M562" s="32"/>
      <c r="N562" s="32" t="s">
        <v>47</v>
      </c>
      <c r="O562" s="32"/>
      <c r="P562" s="37" t="s">
        <v>2758</v>
      </c>
      <c r="Q562" s="32" t="s">
        <v>105</v>
      </c>
      <c r="R562" s="32"/>
      <c r="S562" s="32"/>
      <c r="T562" s="32" t="s">
        <v>40</v>
      </c>
      <c r="U562" s="32" t="s">
        <v>42</v>
      </c>
      <c r="V562" s="32" t="s">
        <v>41</v>
      </c>
      <c r="W562" s="32" t="s">
        <v>41</v>
      </c>
      <c r="X562" s="32" t="s">
        <v>41</v>
      </c>
      <c r="Y562" s="32" t="s">
        <v>75</v>
      </c>
      <c r="Z562" s="32" t="s">
        <v>42</v>
      </c>
      <c r="AA562" s="32" t="s">
        <v>41</v>
      </c>
      <c r="AB562" s="39" t="s">
        <v>2759</v>
      </c>
      <c r="AC562" s="27"/>
      <c r="AD562" s="27"/>
      <c r="AE562" s="27"/>
      <c r="AF562" s="28" t="s">
        <v>2760</v>
      </c>
      <c r="AG562" s="28">
        <f t="shared" si="21"/>
        <v>2</v>
      </c>
      <c r="AH562" s="29" t="str">
        <f t="shared" si="22"/>
        <v>KK-130024</v>
      </c>
      <c r="AI562" s="28">
        <v>5026351000</v>
      </c>
      <c r="AJ562" s="30">
        <f>IFERROR(VLOOKUP($C562,#REF!,2,FALSE)*1000000000,0)+IFERROR(VLOOKUP($D562,#REF!,2,FALSE)*1000000,0)+IFERROR(VLOOKUP($E562,#REF!,2,FALSE)*1000,0)+IFERROR(VLOOKUP($F562,#REF!,2,FALSE),0)</f>
        <v>0</v>
      </c>
    </row>
    <row r="563" spans="1:36" s="28" customFormat="1" ht="27" customHeight="1" x14ac:dyDescent="0.15">
      <c r="A563" s="31" t="s">
        <v>32</v>
      </c>
      <c r="B563" s="32">
        <v>559</v>
      </c>
      <c r="C563" s="33" t="s">
        <v>2716</v>
      </c>
      <c r="D563" s="33" t="s">
        <v>2761</v>
      </c>
      <c r="E563" s="32"/>
      <c r="F563" s="32"/>
      <c r="G563" s="33" t="s">
        <v>2762</v>
      </c>
      <c r="H563" s="35" t="s">
        <v>2763</v>
      </c>
      <c r="I563" s="32">
        <v>23229686.5</v>
      </c>
      <c r="J563" s="32">
        <v>28964442.300000001</v>
      </c>
      <c r="K563" s="32" t="s">
        <v>2764</v>
      </c>
      <c r="L563" s="43">
        <f t="shared" si="23"/>
        <v>0.19799296463581484</v>
      </c>
      <c r="M563" s="32"/>
      <c r="N563" s="32" t="s">
        <v>47</v>
      </c>
      <c r="O563" s="32"/>
      <c r="P563" s="37" t="s">
        <v>2765</v>
      </c>
      <c r="Q563" s="32" t="s">
        <v>882</v>
      </c>
      <c r="R563" s="32"/>
      <c r="S563" s="32"/>
      <c r="T563" s="32" t="s">
        <v>40</v>
      </c>
      <c r="U563" s="32" t="s">
        <v>41</v>
      </c>
      <c r="V563" s="32" t="s">
        <v>41</v>
      </c>
      <c r="W563" s="32" t="s">
        <v>42</v>
      </c>
      <c r="X563" s="32" t="s">
        <v>41</v>
      </c>
      <c r="Y563" s="32" t="s">
        <v>41</v>
      </c>
      <c r="Z563" s="32" t="s">
        <v>42</v>
      </c>
      <c r="AA563" s="32" t="s">
        <v>41</v>
      </c>
      <c r="AB563" s="39" t="s">
        <v>2766</v>
      </c>
      <c r="AC563" s="27"/>
      <c r="AD563" s="27"/>
      <c r="AE563" s="27"/>
      <c r="AF563" s="28" t="s">
        <v>2765</v>
      </c>
      <c r="AG563" s="28">
        <f t="shared" si="21"/>
        <v>2</v>
      </c>
      <c r="AH563" s="29" t="str">
        <f t="shared" si="22"/>
        <v>CB-110010</v>
      </c>
      <c r="AI563" s="28">
        <v>5027000000</v>
      </c>
      <c r="AJ563" s="30">
        <f>IFERROR(VLOOKUP($C563,#REF!,2,FALSE)*1000000000,0)+IFERROR(VLOOKUP($D563,#REF!,2,FALSE)*1000000,0)+IFERROR(VLOOKUP($E563,#REF!,2,FALSE)*1000,0)+IFERROR(VLOOKUP($F563,#REF!,2,FALSE),0)</f>
        <v>0</v>
      </c>
    </row>
    <row r="564" spans="1:36" s="28" customFormat="1" ht="27" customHeight="1" x14ac:dyDescent="0.15">
      <c r="A564" s="31" t="s">
        <v>32</v>
      </c>
      <c r="B564" s="32">
        <v>560</v>
      </c>
      <c r="C564" s="33" t="s">
        <v>2716</v>
      </c>
      <c r="D564" s="33" t="s">
        <v>2761</v>
      </c>
      <c r="E564" s="32"/>
      <c r="F564" s="32"/>
      <c r="G564" s="33" t="s">
        <v>2767</v>
      </c>
      <c r="H564" s="35" t="s">
        <v>2768</v>
      </c>
      <c r="I564" s="32">
        <v>177682.4</v>
      </c>
      <c r="J564" s="32">
        <v>394685</v>
      </c>
      <c r="K564" s="32" t="s">
        <v>913</v>
      </c>
      <c r="L564" s="36">
        <f t="shared" si="23"/>
        <v>0.54981212865956397</v>
      </c>
      <c r="M564" s="32"/>
      <c r="N564" s="32" t="s">
        <v>47</v>
      </c>
      <c r="O564" s="32"/>
      <c r="P564" s="37" t="s">
        <v>2769</v>
      </c>
      <c r="Q564" s="32"/>
      <c r="R564" s="32"/>
      <c r="S564" s="32"/>
      <c r="T564" s="32" t="s">
        <v>40</v>
      </c>
      <c r="U564" s="32" t="s">
        <v>41</v>
      </c>
      <c r="V564" s="32" t="s">
        <v>75</v>
      </c>
      <c r="W564" s="32" t="s">
        <v>42</v>
      </c>
      <c r="X564" s="32" t="s">
        <v>41</v>
      </c>
      <c r="Y564" s="32" t="s">
        <v>41</v>
      </c>
      <c r="Z564" s="32" t="s">
        <v>41</v>
      </c>
      <c r="AA564" s="32" t="s">
        <v>41</v>
      </c>
      <c r="AB564" s="39" t="s">
        <v>2770</v>
      </c>
      <c r="AC564" s="27"/>
      <c r="AD564" s="27"/>
      <c r="AE564" s="27"/>
      <c r="AF564" s="28" t="s">
        <v>2769</v>
      </c>
      <c r="AG564" s="28">
        <f t="shared" si="21"/>
        <v>2</v>
      </c>
      <c r="AH564" s="29" t="str">
        <f t="shared" si="22"/>
        <v>CB-120037</v>
      </c>
      <c r="AI564" s="28">
        <v>5027000000</v>
      </c>
      <c r="AJ564" s="30">
        <f>IFERROR(VLOOKUP($C564,#REF!,2,FALSE)*1000000000,0)+IFERROR(VLOOKUP($D564,#REF!,2,FALSE)*1000000,0)+IFERROR(VLOOKUP($E564,#REF!,2,FALSE)*1000,0)+IFERROR(VLOOKUP($F564,#REF!,2,FALSE),0)</f>
        <v>0</v>
      </c>
    </row>
    <row r="565" spans="1:36" s="28" customFormat="1" ht="27" customHeight="1" x14ac:dyDescent="0.15">
      <c r="A565" s="31" t="s">
        <v>32</v>
      </c>
      <c r="B565" s="32">
        <v>561</v>
      </c>
      <c r="C565" s="33" t="s">
        <v>2716</v>
      </c>
      <c r="D565" s="33" t="s">
        <v>2761</v>
      </c>
      <c r="E565" s="32"/>
      <c r="F565" s="32"/>
      <c r="G565" s="33" t="s">
        <v>2771</v>
      </c>
      <c r="H565" s="35" t="s">
        <v>2772</v>
      </c>
      <c r="I565" s="32">
        <v>11914520</v>
      </c>
      <c r="J565" s="32">
        <v>13118130</v>
      </c>
      <c r="K565" s="32" t="s">
        <v>1445</v>
      </c>
      <c r="L565" s="36">
        <f t="shared" si="23"/>
        <v>9.175164447981532E-2</v>
      </c>
      <c r="M565" s="32"/>
      <c r="N565" s="32" t="s">
        <v>47</v>
      </c>
      <c r="O565" s="32"/>
      <c r="P565" s="37" t="s">
        <v>2773</v>
      </c>
      <c r="Q565" s="32"/>
      <c r="R565" s="32"/>
      <c r="S565" s="32"/>
      <c r="T565" s="32" t="s">
        <v>40</v>
      </c>
      <c r="U565" s="32" t="s">
        <v>42</v>
      </c>
      <c r="V565" s="32" t="s">
        <v>41</v>
      </c>
      <c r="W565" s="32" t="s">
        <v>42</v>
      </c>
      <c r="X565" s="32" t="s">
        <v>41</v>
      </c>
      <c r="Y565" s="32" t="s">
        <v>41</v>
      </c>
      <c r="Z565" s="32" t="s">
        <v>42</v>
      </c>
      <c r="AA565" s="32" t="s">
        <v>42</v>
      </c>
      <c r="AB565" s="39" t="s">
        <v>2774</v>
      </c>
      <c r="AC565" s="27"/>
      <c r="AD565" s="27"/>
      <c r="AE565" s="27"/>
      <c r="AF565" s="28" t="s">
        <v>2773</v>
      </c>
      <c r="AG565" s="28">
        <f t="shared" si="21"/>
        <v>2</v>
      </c>
      <c r="AH565" s="29" t="str">
        <f t="shared" si="22"/>
        <v>CG-080008</v>
      </c>
      <c r="AI565" s="28">
        <v>5027000000</v>
      </c>
      <c r="AJ565" s="30">
        <f>IFERROR(VLOOKUP($C565,#REF!,2,FALSE)*1000000000,0)+IFERROR(VLOOKUP($D565,#REF!,2,FALSE)*1000000,0)+IFERROR(VLOOKUP($E565,#REF!,2,FALSE)*1000,0)+IFERROR(VLOOKUP($F565,#REF!,2,FALSE),0)</f>
        <v>0</v>
      </c>
    </row>
    <row r="566" spans="1:36" s="28" customFormat="1" ht="27" customHeight="1" x14ac:dyDescent="0.15">
      <c r="A566" s="31" t="s">
        <v>32</v>
      </c>
      <c r="B566" s="32">
        <v>562</v>
      </c>
      <c r="C566" s="33" t="s">
        <v>2716</v>
      </c>
      <c r="D566" s="33" t="s">
        <v>2761</v>
      </c>
      <c r="E566" s="32"/>
      <c r="F566" s="32"/>
      <c r="G566" s="33" t="s">
        <v>2775</v>
      </c>
      <c r="H566" s="35" t="s">
        <v>2776</v>
      </c>
      <c r="I566" s="32">
        <v>55000</v>
      </c>
      <c r="J566" s="32">
        <v>30000</v>
      </c>
      <c r="K566" s="32" t="s">
        <v>2777</v>
      </c>
      <c r="L566" s="36">
        <f t="shared" si="23"/>
        <v>-0.83333333333333326</v>
      </c>
      <c r="M566" s="32"/>
      <c r="N566" s="32" t="s">
        <v>47</v>
      </c>
      <c r="O566" s="32"/>
      <c r="P566" s="37" t="s">
        <v>2778</v>
      </c>
      <c r="Q566" s="32"/>
      <c r="R566" s="32"/>
      <c r="S566" s="32"/>
      <c r="T566" s="32" t="s">
        <v>40</v>
      </c>
      <c r="U566" s="32" t="s">
        <v>74</v>
      </c>
      <c r="V566" s="32" t="s">
        <v>42</v>
      </c>
      <c r="W566" s="32" t="s">
        <v>42</v>
      </c>
      <c r="X566" s="32" t="s">
        <v>42</v>
      </c>
      <c r="Y566" s="32" t="s">
        <v>42</v>
      </c>
      <c r="Z566" s="32" t="s">
        <v>41</v>
      </c>
      <c r="AA566" s="32" t="s">
        <v>42</v>
      </c>
      <c r="AB566" s="39" t="s">
        <v>2779</v>
      </c>
      <c r="AC566" s="27"/>
      <c r="AD566" s="27"/>
      <c r="AE566" s="27"/>
      <c r="AF566" s="28" t="s">
        <v>2778</v>
      </c>
      <c r="AG566" s="28">
        <f t="shared" si="21"/>
        <v>2</v>
      </c>
      <c r="AH566" s="29" t="str">
        <f t="shared" si="22"/>
        <v>CG-090017</v>
      </c>
      <c r="AI566" s="28">
        <v>5027000000</v>
      </c>
      <c r="AJ566" s="30">
        <f>IFERROR(VLOOKUP($C566,#REF!,2,FALSE)*1000000000,0)+IFERROR(VLOOKUP($D566,#REF!,2,FALSE)*1000000,0)+IFERROR(VLOOKUP($E566,#REF!,2,FALSE)*1000,0)+IFERROR(VLOOKUP($F566,#REF!,2,FALSE),0)</f>
        <v>0</v>
      </c>
    </row>
    <row r="567" spans="1:36" s="28" customFormat="1" ht="27" customHeight="1" x14ac:dyDescent="0.15">
      <c r="A567" s="31" t="s">
        <v>32</v>
      </c>
      <c r="B567" s="32">
        <v>563</v>
      </c>
      <c r="C567" s="33" t="s">
        <v>2716</v>
      </c>
      <c r="D567" s="33" t="s">
        <v>2761</v>
      </c>
      <c r="E567" s="33"/>
      <c r="F567" s="33"/>
      <c r="G567" s="33" t="s">
        <v>2780</v>
      </c>
      <c r="H567" s="33" t="s">
        <v>2781</v>
      </c>
      <c r="I567" s="32">
        <v>115000</v>
      </c>
      <c r="J567" s="32">
        <v>116000</v>
      </c>
      <c r="K567" s="32" t="s">
        <v>2782</v>
      </c>
      <c r="L567" s="36">
        <f t="shared" si="23"/>
        <v>8.6206896551723755E-3</v>
      </c>
      <c r="M567" s="32"/>
      <c r="N567" s="32" t="s">
        <v>47</v>
      </c>
      <c r="O567" s="32"/>
      <c r="P567" s="37" t="s">
        <v>2783</v>
      </c>
      <c r="Q567" s="32"/>
      <c r="R567" s="32"/>
      <c r="S567" s="32"/>
      <c r="T567" s="32" t="s">
        <v>40</v>
      </c>
      <c r="U567" s="42" t="s">
        <v>42</v>
      </c>
      <c r="V567" s="42" t="s">
        <v>42</v>
      </c>
      <c r="W567" s="42" t="s">
        <v>42</v>
      </c>
      <c r="X567" s="42" t="s">
        <v>42</v>
      </c>
      <c r="Y567" s="42" t="s">
        <v>42</v>
      </c>
      <c r="Z567" s="42" t="s">
        <v>42</v>
      </c>
      <c r="AA567" s="42" t="s">
        <v>42</v>
      </c>
      <c r="AB567" s="45" t="s">
        <v>2784</v>
      </c>
      <c r="AC567" s="27"/>
      <c r="AD567" s="27"/>
      <c r="AE567" s="27"/>
      <c r="AF567" s="28" t="s">
        <v>2783</v>
      </c>
      <c r="AG567" s="28">
        <f t="shared" si="21"/>
        <v>2</v>
      </c>
      <c r="AH567" s="29" t="str">
        <f t="shared" si="22"/>
        <v>CG-100026</v>
      </c>
      <c r="AI567" s="28">
        <v>5027000000</v>
      </c>
      <c r="AJ567" s="30">
        <f>IFERROR(VLOOKUP($C567,#REF!,2,FALSE)*1000000000,0)+IFERROR(VLOOKUP($D567,#REF!,2,FALSE)*1000000,0)+IFERROR(VLOOKUP($E567,#REF!,2,FALSE)*1000,0)+IFERROR(VLOOKUP($F567,#REF!,2,FALSE),0)</f>
        <v>0</v>
      </c>
    </row>
    <row r="568" spans="1:36" s="28" customFormat="1" ht="27" customHeight="1" x14ac:dyDescent="0.15">
      <c r="A568" s="31" t="s">
        <v>32</v>
      </c>
      <c r="B568" s="32">
        <v>564</v>
      </c>
      <c r="C568" s="33" t="s">
        <v>2716</v>
      </c>
      <c r="D568" s="33" t="s">
        <v>2761</v>
      </c>
      <c r="E568" s="32"/>
      <c r="F568" s="32"/>
      <c r="G568" s="33" t="s">
        <v>2785</v>
      </c>
      <c r="H568" s="35" t="s">
        <v>2786</v>
      </c>
      <c r="I568" s="32">
        <v>73710</v>
      </c>
      <c r="J568" s="32">
        <v>76650</v>
      </c>
      <c r="K568" s="32" t="s">
        <v>2787</v>
      </c>
      <c r="L568" s="36">
        <f t="shared" si="23"/>
        <v>3.8356164383561597E-2</v>
      </c>
      <c r="M568" s="32"/>
      <c r="N568" s="32" t="s">
        <v>47</v>
      </c>
      <c r="O568" s="32"/>
      <c r="P568" s="37" t="s">
        <v>2788</v>
      </c>
      <c r="Q568" s="38"/>
      <c r="R568" s="32"/>
      <c r="S568" s="32"/>
      <c r="T568" s="32" t="s">
        <v>40</v>
      </c>
      <c r="U568" s="32" t="s">
        <v>41</v>
      </c>
      <c r="V568" s="42" t="s">
        <v>42</v>
      </c>
      <c r="W568" s="32" t="s">
        <v>41</v>
      </c>
      <c r="X568" s="32" t="s">
        <v>41</v>
      </c>
      <c r="Y568" s="42" t="s">
        <v>42</v>
      </c>
      <c r="Z568" s="42" t="s">
        <v>41</v>
      </c>
      <c r="AA568" s="42" t="s">
        <v>41</v>
      </c>
      <c r="AB568" s="39" t="s">
        <v>2789</v>
      </c>
      <c r="AC568" s="27"/>
      <c r="AD568" s="27"/>
      <c r="AE568" s="27"/>
      <c r="AF568" s="28" t="s">
        <v>2790</v>
      </c>
      <c r="AG568" s="28">
        <f t="shared" si="21"/>
        <v>2</v>
      </c>
      <c r="AH568" s="29" t="str">
        <f t="shared" si="22"/>
        <v>CG-130013</v>
      </c>
      <c r="AI568" s="28">
        <v>5027000000</v>
      </c>
      <c r="AJ568" s="30">
        <f>IFERROR(VLOOKUP($C568,#REF!,2,FALSE)*1000000000,0)+IFERROR(VLOOKUP($D568,#REF!,2,FALSE)*1000000,0)+IFERROR(VLOOKUP($E568,#REF!,2,FALSE)*1000,0)+IFERROR(VLOOKUP($F568,#REF!,2,FALSE),0)</f>
        <v>0</v>
      </c>
    </row>
    <row r="569" spans="1:36" s="28" customFormat="1" ht="27" customHeight="1" x14ac:dyDescent="0.15">
      <c r="A569" s="31" t="s">
        <v>32</v>
      </c>
      <c r="B569" s="32">
        <v>565</v>
      </c>
      <c r="C569" s="33" t="s">
        <v>2716</v>
      </c>
      <c r="D569" s="33" t="s">
        <v>2761</v>
      </c>
      <c r="E569" s="32"/>
      <c r="F569" s="32"/>
      <c r="G569" s="33" t="s">
        <v>2791</v>
      </c>
      <c r="H569" s="35" t="s">
        <v>2792</v>
      </c>
      <c r="I569" s="32">
        <v>155835.5</v>
      </c>
      <c r="J569" s="32">
        <v>135078.5</v>
      </c>
      <c r="K569" s="32" t="s">
        <v>2793</v>
      </c>
      <c r="L569" s="36">
        <f t="shared" si="23"/>
        <v>-0.15366620150505073</v>
      </c>
      <c r="M569" s="32"/>
      <c r="N569" s="32" t="s">
        <v>47</v>
      </c>
      <c r="O569" s="32"/>
      <c r="P569" s="37" t="s">
        <v>2794</v>
      </c>
      <c r="Q569" s="32"/>
      <c r="R569" s="32"/>
      <c r="S569" s="32"/>
      <c r="T569" s="32" t="s">
        <v>40</v>
      </c>
      <c r="U569" s="32" t="s">
        <v>74</v>
      </c>
      <c r="V569" s="32" t="s">
        <v>74</v>
      </c>
      <c r="W569" s="32" t="s">
        <v>42</v>
      </c>
      <c r="X569" s="32" t="s">
        <v>41</v>
      </c>
      <c r="Y569" s="32" t="s">
        <v>41</v>
      </c>
      <c r="Z569" s="32" t="s">
        <v>42</v>
      </c>
      <c r="AA569" s="32" t="s">
        <v>42</v>
      </c>
      <c r="AB569" s="39" t="s">
        <v>2795</v>
      </c>
      <c r="AC569" s="27"/>
      <c r="AD569" s="27"/>
      <c r="AE569" s="27"/>
      <c r="AF569" s="28" t="s">
        <v>2794</v>
      </c>
      <c r="AG569" s="28">
        <f t="shared" si="21"/>
        <v>2</v>
      </c>
      <c r="AH569" s="29" t="str">
        <f t="shared" si="22"/>
        <v>HK-100039</v>
      </c>
      <c r="AI569" s="28">
        <v>5027000000</v>
      </c>
      <c r="AJ569" s="30">
        <f>IFERROR(VLOOKUP($C569,#REF!,2,FALSE)*1000000000,0)+IFERROR(VLOOKUP($D569,#REF!,2,FALSE)*1000000,0)+IFERROR(VLOOKUP($E569,#REF!,2,FALSE)*1000,0)+IFERROR(VLOOKUP($F569,#REF!,2,FALSE),0)</f>
        <v>0</v>
      </c>
    </row>
    <row r="570" spans="1:36" s="28" customFormat="1" ht="27" customHeight="1" x14ac:dyDescent="0.15">
      <c r="A570" s="31" t="s">
        <v>32</v>
      </c>
      <c r="B570" s="32">
        <v>566</v>
      </c>
      <c r="C570" s="33" t="s">
        <v>2716</v>
      </c>
      <c r="D570" s="33" t="s">
        <v>2761</v>
      </c>
      <c r="E570" s="32"/>
      <c r="F570" s="32"/>
      <c r="G570" s="33" t="s">
        <v>2796</v>
      </c>
      <c r="H570" s="35" t="s">
        <v>2797</v>
      </c>
      <c r="I570" s="32">
        <v>32000</v>
      </c>
      <c r="J570" s="32">
        <v>10700</v>
      </c>
      <c r="K570" s="32" t="s">
        <v>2777</v>
      </c>
      <c r="L570" s="36">
        <f t="shared" si="23"/>
        <v>-1.9906542056074765</v>
      </c>
      <c r="M570" s="32"/>
      <c r="N570" s="32" t="s">
        <v>47</v>
      </c>
      <c r="O570" s="32"/>
      <c r="P570" s="37" t="s">
        <v>2798</v>
      </c>
      <c r="Q570" s="32"/>
      <c r="R570" s="32"/>
      <c r="S570" s="32"/>
      <c r="T570" s="32" t="s">
        <v>40</v>
      </c>
      <c r="U570" s="32" t="s">
        <v>74</v>
      </c>
      <c r="V570" s="32" t="s">
        <v>42</v>
      </c>
      <c r="W570" s="32" t="s">
        <v>42</v>
      </c>
      <c r="X570" s="32" t="s">
        <v>42</v>
      </c>
      <c r="Y570" s="32" t="s">
        <v>42</v>
      </c>
      <c r="Z570" s="32" t="s">
        <v>41</v>
      </c>
      <c r="AA570" s="32" t="s">
        <v>42</v>
      </c>
      <c r="AB570" s="39" t="s">
        <v>2799</v>
      </c>
      <c r="AC570" s="27"/>
      <c r="AD570" s="27"/>
      <c r="AE570" s="27"/>
      <c r="AF570" s="28" t="s">
        <v>2798</v>
      </c>
      <c r="AG570" s="28">
        <f t="shared" si="21"/>
        <v>2</v>
      </c>
      <c r="AH570" s="29" t="str">
        <f t="shared" si="22"/>
        <v>HK-100043</v>
      </c>
      <c r="AI570" s="28">
        <v>5027000000</v>
      </c>
      <c r="AJ570" s="30">
        <f>IFERROR(VLOOKUP($C570,#REF!,2,FALSE)*1000000000,0)+IFERROR(VLOOKUP($D570,#REF!,2,FALSE)*1000000,0)+IFERROR(VLOOKUP($E570,#REF!,2,FALSE)*1000,0)+IFERROR(VLOOKUP($F570,#REF!,2,FALSE),0)</f>
        <v>0</v>
      </c>
    </row>
    <row r="571" spans="1:36" s="28" customFormat="1" ht="27" customHeight="1" x14ac:dyDescent="0.15">
      <c r="A571" s="31" t="s">
        <v>32</v>
      </c>
      <c r="B571" s="32">
        <v>567</v>
      </c>
      <c r="C571" s="33" t="s">
        <v>2716</v>
      </c>
      <c r="D571" s="33" t="s">
        <v>2761</v>
      </c>
      <c r="E571" s="32"/>
      <c r="F571" s="32"/>
      <c r="G571" s="33" t="s">
        <v>2800</v>
      </c>
      <c r="H571" s="35" t="s">
        <v>2801</v>
      </c>
      <c r="I571" s="32">
        <v>10260</v>
      </c>
      <c r="J571" s="32">
        <v>20940</v>
      </c>
      <c r="K571" s="32" t="s">
        <v>103</v>
      </c>
      <c r="L571" s="49">
        <f t="shared" si="23"/>
        <v>0.51002865329512892</v>
      </c>
      <c r="M571" s="32"/>
      <c r="N571" s="32" t="s">
        <v>47</v>
      </c>
      <c r="O571" s="32"/>
      <c r="P571" s="37" t="s">
        <v>2802</v>
      </c>
      <c r="Q571" s="32"/>
      <c r="R571" s="32"/>
      <c r="S571" s="32"/>
      <c r="T571" s="32" t="s">
        <v>40</v>
      </c>
      <c r="U571" s="32" t="s">
        <v>75</v>
      </c>
      <c r="V571" s="32" t="s">
        <v>41</v>
      </c>
      <c r="W571" s="32" t="s">
        <v>42</v>
      </c>
      <c r="X571" s="32" t="s">
        <v>75</v>
      </c>
      <c r="Y571" s="32" t="s">
        <v>41</v>
      </c>
      <c r="Z571" s="32" t="s">
        <v>42</v>
      </c>
      <c r="AA571" s="32" t="s">
        <v>41</v>
      </c>
      <c r="AB571" s="39" t="s">
        <v>2803</v>
      </c>
      <c r="AC571" s="27"/>
      <c r="AD571" s="27"/>
      <c r="AE571" s="27"/>
      <c r="AF571" s="28" t="s">
        <v>2802</v>
      </c>
      <c r="AG571" s="28">
        <f t="shared" si="21"/>
        <v>2</v>
      </c>
      <c r="AH571" s="29" t="str">
        <f t="shared" si="22"/>
        <v>HK-150007</v>
      </c>
      <c r="AI571" s="28">
        <v>5027000000</v>
      </c>
      <c r="AJ571" s="30">
        <f>IFERROR(VLOOKUP($C571,#REF!,2,FALSE)*1000000000,0)+IFERROR(VLOOKUP($D571,#REF!,2,FALSE)*1000000,0)+IFERROR(VLOOKUP($E571,#REF!,2,FALSE)*1000,0)+IFERROR(VLOOKUP($F571,#REF!,2,FALSE),0)</f>
        <v>0</v>
      </c>
    </row>
    <row r="572" spans="1:36" s="28" customFormat="1" ht="27" customHeight="1" x14ac:dyDescent="0.15">
      <c r="A572" s="31" t="s">
        <v>32</v>
      </c>
      <c r="B572" s="32">
        <v>568</v>
      </c>
      <c r="C572" s="33" t="s">
        <v>2716</v>
      </c>
      <c r="D572" s="33" t="s">
        <v>2761</v>
      </c>
      <c r="E572" s="32"/>
      <c r="F572" s="32"/>
      <c r="G572" s="33" t="s">
        <v>2804</v>
      </c>
      <c r="H572" s="35" t="s">
        <v>2805</v>
      </c>
      <c r="I572" s="32">
        <v>18377610</v>
      </c>
      <c r="J572" s="32">
        <v>22683403</v>
      </c>
      <c r="K572" s="32" t="s">
        <v>2806</v>
      </c>
      <c r="L572" s="36">
        <f t="shared" si="23"/>
        <v>0.18982129797720382</v>
      </c>
      <c r="M572" s="32"/>
      <c r="N572" s="32" t="s">
        <v>47</v>
      </c>
      <c r="O572" s="32"/>
      <c r="P572" s="37" t="s">
        <v>2807</v>
      </c>
      <c r="Q572" s="32"/>
      <c r="R572" s="32"/>
      <c r="S572" s="32"/>
      <c r="T572" s="32" t="s">
        <v>40</v>
      </c>
      <c r="U572" s="32" t="s">
        <v>42</v>
      </c>
      <c r="V572" s="32" t="s">
        <v>41</v>
      </c>
      <c r="W572" s="32" t="s">
        <v>42</v>
      </c>
      <c r="X572" s="32" t="s">
        <v>41</v>
      </c>
      <c r="Y572" s="32" t="s">
        <v>41</v>
      </c>
      <c r="Z572" s="32" t="s">
        <v>42</v>
      </c>
      <c r="AA572" s="32" t="s">
        <v>42</v>
      </c>
      <c r="AB572" s="39" t="s">
        <v>2808</v>
      </c>
      <c r="AC572" s="27"/>
      <c r="AD572" s="27"/>
      <c r="AE572" s="27"/>
      <c r="AF572" s="28" t="s">
        <v>2807</v>
      </c>
      <c r="AG572" s="28">
        <f t="shared" si="21"/>
        <v>2</v>
      </c>
      <c r="AH572" s="29" t="str">
        <f t="shared" si="22"/>
        <v>KK-100080</v>
      </c>
      <c r="AI572" s="28">
        <v>5027000000</v>
      </c>
      <c r="AJ572" s="30">
        <f>IFERROR(VLOOKUP($C572,#REF!,2,FALSE)*1000000000,0)+IFERROR(VLOOKUP($D572,#REF!,2,FALSE)*1000000,0)+IFERROR(VLOOKUP($E572,#REF!,2,FALSE)*1000,0)+IFERROR(VLOOKUP($F572,#REF!,2,FALSE),0)</f>
        <v>0</v>
      </c>
    </row>
    <row r="573" spans="1:36" s="28" customFormat="1" ht="27" customHeight="1" x14ac:dyDescent="0.15">
      <c r="A573" s="31" t="s">
        <v>32</v>
      </c>
      <c r="B573" s="32">
        <v>569</v>
      </c>
      <c r="C573" s="33" t="s">
        <v>2716</v>
      </c>
      <c r="D573" s="33" t="s">
        <v>2761</v>
      </c>
      <c r="E573" s="32"/>
      <c r="F573" s="32"/>
      <c r="G573" s="33" t="s">
        <v>2809</v>
      </c>
      <c r="H573" s="35" t="s">
        <v>2810</v>
      </c>
      <c r="I573" s="32">
        <v>10200</v>
      </c>
      <c r="J573" s="32">
        <v>10200</v>
      </c>
      <c r="K573" s="32" t="s">
        <v>308</v>
      </c>
      <c r="L573" s="49">
        <f t="shared" si="23"/>
        <v>0</v>
      </c>
      <c r="M573" s="32"/>
      <c r="N573" s="32" t="s">
        <v>47</v>
      </c>
      <c r="O573" s="32"/>
      <c r="P573" s="37" t="s">
        <v>2811</v>
      </c>
      <c r="Q573" s="32"/>
      <c r="R573" s="32"/>
      <c r="S573" s="32"/>
      <c r="T573" s="32" t="s">
        <v>40</v>
      </c>
      <c r="U573" s="32" t="s">
        <v>42</v>
      </c>
      <c r="V573" s="32" t="s">
        <v>42</v>
      </c>
      <c r="W573" s="32" t="s">
        <v>41</v>
      </c>
      <c r="X573" s="32" t="s">
        <v>41</v>
      </c>
      <c r="Y573" s="32" t="s">
        <v>42</v>
      </c>
      <c r="Z573" s="32" t="s">
        <v>42</v>
      </c>
      <c r="AA573" s="32" t="s">
        <v>42</v>
      </c>
      <c r="AB573" s="39" t="s">
        <v>2812</v>
      </c>
      <c r="AC573" s="27"/>
      <c r="AD573" s="27"/>
      <c r="AE573" s="27"/>
      <c r="AF573" s="28" t="s">
        <v>2811</v>
      </c>
      <c r="AG573" s="28">
        <f t="shared" si="21"/>
        <v>2</v>
      </c>
      <c r="AH573" s="29" t="str">
        <f t="shared" si="22"/>
        <v>KK-110060</v>
      </c>
      <c r="AI573" s="28">
        <v>5027000000</v>
      </c>
      <c r="AJ573" s="30">
        <f>IFERROR(VLOOKUP($C573,#REF!,2,FALSE)*1000000000,0)+IFERROR(VLOOKUP($D573,#REF!,2,FALSE)*1000000,0)+IFERROR(VLOOKUP($E573,#REF!,2,FALSE)*1000,0)+IFERROR(VLOOKUP($F573,#REF!,2,FALSE),0)</f>
        <v>0</v>
      </c>
    </row>
    <row r="574" spans="1:36" s="28" customFormat="1" ht="27" customHeight="1" x14ac:dyDescent="0.15">
      <c r="A574" s="31" t="s">
        <v>32</v>
      </c>
      <c r="B574" s="32">
        <v>570</v>
      </c>
      <c r="C574" s="33" t="s">
        <v>2716</v>
      </c>
      <c r="D574" s="33" t="s">
        <v>2761</v>
      </c>
      <c r="E574" s="32"/>
      <c r="F574" s="32"/>
      <c r="G574" s="33" t="s">
        <v>2813</v>
      </c>
      <c r="H574" s="35" t="s">
        <v>2814</v>
      </c>
      <c r="I574" s="32">
        <v>3056442</v>
      </c>
      <c r="J574" s="32">
        <v>3468954</v>
      </c>
      <c r="K574" s="32" t="s">
        <v>2815</v>
      </c>
      <c r="L574" s="36">
        <f t="shared" si="23"/>
        <v>0.11891538486817643</v>
      </c>
      <c r="M574" s="32"/>
      <c r="N574" s="32" t="s">
        <v>47</v>
      </c>
      <c r="O574" s="32"/>
      <c r="P574" s="37" t="s">
        <v>2816</v>
      </c>
      <c r="Q574" s="32"/>
      <c r="R574" s="32"/>
      <c r="S574" s="32"/>
      <c r="T574" s="32" t="s">
        <v>40</v>
      </c>
      <c r="U574" s="32" t="s">
        <v>42</v>
      </c>
      <c r="V574" s="32" t="s">
        <v>41</v>
      </c>
      <c r="W574" s="32" t="s">
        <v>42</v>
      </c>
      <c r="X574" s="32" t="s">
        <v>41</v>
      </c>
      <c r="Y574" s="32" t="s">
        <v>41</v>
      </c>
      <c r="Z574" s="32" t="s">
        <v>42</v>
      </c>
      <c r="AA574" s="32" t="s">
        <v>41</v>
      </c>
      <c r="AB574" s="39" t="s">
        <v>2817</v>
      </c>
      <c r="AC574" s="27"/>
      <c r="AD574" s="27"/>
      <c r="AE574" s="27"/>
      <c r="AF574" s="28" t="s">
        <v>2816</v>
      </c>
      <c r="AG574" s="28">
        <f t="shared" si="21"/>
        <v>2</v>
      </c>
      <c r="AH574" s="29" t="str">
        <f t="shared" si="22"/>
        <v>KK-150043</v>
      </c>
      <c r="AI574" s="28">
        <v>5027000000</v>
      </c>
      <c r="AJ574" s="30">
        <f>IFERROR(VLOOKUP($C574,#REF!,2,FALSE)*1000000000,0)+IFERROR(VLOOKUP($D574,#REF!,2,FALSE)*1000000,0)+IFERROR(VLOOKUP($E574,#REF!,2,FALSE)*1000,0)+IFERROR(VLOOKUP($F574,#REF!,2,FALSE),0)</f>
        <v>0</v>
      </c>
    </row>
    <row r="575" spans="1:36" s="28" customFormat="1" ht="27" customHeight="1" x14ac:dyDescent="0.15">
      <c r="A575" s="31" t="s">
        <v>32</v>
      </c>
      <c r="B575" s="32">
        <v>571</v>
      </c>
      <c r="C575" s="33" t="s">
        <v>2716</v>
      </c>
      <c r="D575" s="33" t="s">
        <v>2761</v>
      </c>
      <c r="E575" s="33"/>
      <c r="F575" s="33"/>
      <c r="G575" s="33" t="s">
        <v>2818</v>
      </c>
      <c r="H575" s="33" t="s">
        <v>2819</v>
      </c>
      <c r="I575" s="32">
        <v>307990</v>
      </c>
      <c r="J575" s="32">
        <v>562610</v>
      </c>
      <c r="K575" s="32" t="s">
        <v>880</v>
      </c>
      <c r="L575" s="36">
        <f t="shared" si="23"/>
        <v>0.45256927534171099</v>
      </c>
      <c r="M575" s="32"/>
      <c r="N575" s="32" t="s">
        <v>47</v>
      </c>
      <c r="O575" s="32"/>
      <c r="P575" s="37" t="s">
        <v>2820</v>
      </c>
      <c r="Q575" s="32" t="s">
        <v>2821</v>
      </c>
      <c r="R575" s="32"/>
      <c r="S575" s="32"/>
      <c r="T575" s="32" t="s">
        <v>40</v>
      </c>
      <c r="U575" s="42" t="s">
        <v>41</v>
      </c>
      <c r="V575" s="42" t="s">
        <v>75</v>
      </c>
      <c r="W575" s="42" t="s">
        <v>42</v>
      </c>
      <c r="X575" s="42" t="s">
        <v>41</v>
      </c>
      <c r="Y575" s="42" t="s">
        <v>41</v>
      </c>
      <c r="Z575" s="42" t="s">
        <v>42</v>
      </c>
      <c r="AA575" s="42" t="s">
        <v>41</v>
      </c>
      <c r="AB575" s="45" t="s">
        <v>2822</v>
      </c>
      <c r="AC575" s="27"/>
      <c r="AD575" s="27"/>
      <c r="AE575" s="27"/>
      <c r="AF575" s="28" t="s">
        <v>2820</v>
      </c>
      <c r="AG575" s="28">
        <f t="shared" si="21"/>
        <v>2</v>
      </c>
      <c r="AH575" s="29" t="str">
        <f t="shared" si="22"/>
        <v>KT-090046</v>
      </c>
      <c r="AI575" s="28">
        <v>5027000000</v>
      </c>
      <c r="AJ575" s="30">
        <f>IFERROR(VLOOKUP($C575,#REF!,2,FALSE)*1000000000,0)+IFERROR(VLOOKUP($D575,#REF!,2,FALSE)*1000000,0)+IFERROR(VLOOKUP($E575,#REF!,2,FALSE)*1000,0)+IFERROR(VLOOKUP($F575,#REF!,2,FALSE),0)</f>
        <v>0</v>
      </c>
    </row>
    <row r="576" spans="1:36" s="28" customFormat="1" ht="27" customHeight="1" x14ac:dyDescent="0.15">
      <c r="A576" s="31" t="s">
        <v>32</v>
      </c>
      <c r="B576" s="32">
        <v>572</v>
      </c>
      <c r="C576" s="33" t="s">
        <v>2716</v>
      </c>
      <c r="D576" s="33" t="s">
        <v>2761</v>
      </c>
      <c r="E576" s="32"/>
      <c r="F576" s="32"/>
      <c r="G576" s="33" t="s">
        <v>2823</v>
      </c>
      <c r="H576" s="35" t="s">
        <v>2824</v>
      </c>
      <c r="I576" s="32">
        <v>104300</v>
      </c>
      <c r="J576" s="32">
        <v>104300</v>
      </c>
      <c r="K576" s="32" t="s">
        <v>2825</v>
      </c>
      <c r="L576" s="49">
        <f t="shared" si="23"/>
        <v>0</v>
      </c>
      <c r="M576" s="32"/>
      <c r="N576" s="32" t="s">
        <v>47</v>
      </c>
      <c r="O576" s="32"/>
      <c r="P576" s="37" t="s">
        <v>2826</v>
      </c>
      <c r="Q576" s="38"/>
      <c r="R576" s="32"/>
      <c r="S576" s="32"/>
      <c r="T576" s="32" t="s">
        <v>40</v>
      </c>
      <c r="U576" s="32" t="s">
        <v>42</v>
      </c>
      <c r="V576" s="32" t="s">
        <v>42</v>
      </c>
      <c r="W576" s="32" t="s">
        <v>41</v>
      </c>
      <c r="X576" s="32" t="s">
        <v>41</v>
      </c>
      <c r="Y576" s="32" t="s">
        <v>42</v>
      </c>
      <c r="Z576" s="32" t="s">
        <v>42</v>
      </c>
      <c r="AA576" s="32" t="s">
        <v>42</v>
      </c>
      <c r="AB576" s="39" t="s">
        <v>2827</v>
      </c>
      <c r="AC576" s="27"/>
      <c r="AD576" s="27"/>
      <c r="AE576" s="27"/>
      <c r="AF576" s="28" t="s">
        <v>2826</v>
      </c>
      <c r="AG576" s="28">
        <f t="shared" si="21"/>
        <v>2</v>
      </c>
      <c r="AH576" s="29" t="str">
        <f t="shared" si="22"/>
        <v>KT-100087</v>
      </c>
      <c r="AI576" s="28">
        <v>5027000000</v>
      </c>
      <c r="AJ576" s="30">
        <f>IFERROR(VLOOKUP($C576,#REF!,2,FALSE)*1000000000,0)+IFERROR(VLOOKUP($D576,#REF!,2,FALSE)*1000000,0)+IFERROR(VLOOKUP($E576,#REF!,2,FALSE)*1000,0)+IFERROR(VLOOKUP($F576,#REF!,2,FALSE),0)</f>
        <v>0</v>
      </c>
    </row>
    <row r="577" spans="1:36" s="28" customFormat="1" ht="27" customHeight="1" x14ac:dyDescent="0.15">
      <c r="A577" s="31" t="s">
        <v>32</v>
      </c>
      <c r="B577" s="32">
        <v>573</v>
      </c>
      <c r="C577" s="33" t="s">
        <v>2716</v>
      </c>
      <c r="D577" s="33" t="s">
        <v>2761</v>
      </c>
      <c r="E577" s="32"/>
      <c r="F577" s="32"/>
      <c r="G577" s="33" t="s">
        <v>2828</v>
      </c>
      <c r="H577" s="35" t="s">
        <v>2829</v>
      </c>
      <c r="I577" s="32">
        <v>4867476</v>
      </c>
      <c r="J577" s="32">
        <v>9579887.8000000007</v>
      </c>
      <c r="K577" s="32" t="s">
        <v>1938</v>
      </c>
      <c r="L577" s="36">
        <f t="shared" si="23"/>
        <v>0.4919067841274718</v>
      </c>
      <c r="M577" s="32"/>
      <c r="N577" s="32" t="s">
        <v>47</v>
      </c>
      <c r="O577" s="32"/>
      <c r="P577" s="37" t="s">
        <v>2830</v>
      </c>
      <c r="Q577" s="38"/>
      <c r="R577" s="32"/>
      <c r="S577" s="32"/>
      <c r="T577" s="32" t="s">
        <v>40</v>
      </c>
      <c r="U577" s="32" t="s">
        <v>41</v>
      </c>
      <c r="V577" s="32" t="s">
        <v>41</v>
      </c>
      <c r="W577" s="32" t="s">
        <v>41</v>
      </c>
      <c r="X577" s="32" t="s">
        <v>42</v>
      </c>
      <c r="Y577" s="32" t="s">
        <v>41</v>
      </c>
      <c r="Z577" s="32" t="s">
        <v>41</v>
      </c>
      <c r="AA577" s="32" t="s">
        <v>41</v>
      </c>
      <c r="AB577" s="39" t="s">
        <v>2831</v>
      </c>
      <c r="AC577" s="27"/>
      <c r="AD577" s="27"/>
      <c r="AE577" s="27"/>
      <c r="AF577" s="28" t="s">
        <v>2830</v>
      </c>
      <c r="AG577" s="28">
        <f t="shared" si="21"/>
        <v>2</v>
      </c>
      <c r="AH577" s="29" t="str">
        <f t="shared" si="22"/>
        <v>KT-110079</v>
      </c>
      <c r="AI577" s="28">
        <v>5027000000</v>
      </c>
      <c r="AJ577" s="30">
        <f>IFERROR(VLOOKUP($C577,#REF!,2,FALSE)*1000000000,0)+IFERROR(VLOOKUP($D577,#REF!,2,FALSE)*1000000,0)+IFERROR(VLOOKUP($E577,#REF!,2,FALSE)*1000,0)+IFERROR(VLOOKUP($F577,#REF!,2,FALSE),0)</f>
        <v>0</v>
      </c>
    </row>
    <row r="578" spans="1:36" s="28" customFormat="1" ht="27" customHeight="1" x14ac:dyDescent="0.15">
      <c r="A578" s="31" t="s">
        <v>32</v>
      </c>
      <c r="B578" s="32">
        <v>574</v>
      </c>
      <c r="C578" s="33" t="s">
        <v>2716</v>
      </c>
      <c r="D578" s="33" t="s">
        <v>2761</v>
      </c>
      <c r="E578" s="32"/>
      <c r="F578" s="32"/>
      <c r="G578" s="33" t="s">
        <v>2832</v>
      </c>
      <c r="H578" s="35" t="s">
        <v>2833</v>
      </c>
      <c r="I578" s="32">
        <v>2597855</v>
      </c>
      <c r="J578" s="32">
        <v>2672360.5</v>
      </c>
      <c r="K578" s="32" t="s">
        <v>2834</v>
      </c>
      <c r="L578" s="36">
        <f t="shared" si="23"/>
        <v>2.7880033401182169E-2</v>
      </c>
      <c r="M578" s="32"/>
      <c r="N578" s="32" t="s">
        <v>47</v>
      </c>
      <c r="O578" s="32"/>
      <c r="P578" s="37" t="s">
        <v>2835</v>
      </c>
      <c r="Q578" s="32" t="s">
        <v>579</v>
      </c>
      <c r="R578" s="32"/>
      <c r="S578" s="32"/>
      <c r="T578" s="32" t="s">
        <v>40</v>
      </c>
      <c r="U578" s="32" t="s">
        <v>41</v>
      </c>
      <c r="V578" s="32" t="s">
        <v>41</v>
      </c>
      <c r="W578" s="32" t="s">
        <v>42</v>
      </c>
      <c r="X578" s="32" t="s">
        <v>41</v>
      </c>
      <c r="Y578" s="32" t="s">
        <v>41</v>
      </c>
      <c r="Z578" s="32" t="s">
        <v>41</v>
      </c>
      <c r="AA578" s="32" t="s">
        <v>41</v>
      </c>
      <c r="AB578" s="39" t="s">
        <v>2836</v>
      </c>
      <c r="AC578" s="27"/>
      <c r="AD578" s="27"/>
      <c r="AE578" s="27"/>
      <c r="AF578" s="28" t="s">
        <v>2835</v>
      </c>
      <c r="AG578" s="28">
        <f t="shared" si="21"/>
        <v>2</v>
      </c>
      <c r="AH578" s="29" t="str">
        <f t="shared" si="22"/>
        <v>SK-090006</v>
      </c>
      <c r="AI578" s="28">
        <v>5027000000</v>
      </c>
      <c r="AJ578" s="30">
        <f>IFERROR(VLOOKUP($C578,#REF!,2,FALSE)*1000000000,0)+IFERROR(VLOOKUP($D578,#REF!,2,FALSE)*1000000,0)+IFERROR(VLOOKUP($E578,#REF!,2,FALSE)*1000,0)+IFERROR(VLOOKUP($F578,#REF!,2,FALSE),0)</f>
        <v>0</v>
      </c>
    </row>
    <row r="579" spans="1:36" s="28" customFormat="1" ht="27" customHeight="1" x14ac:dyDescent="0.15">
      <c r="A579" s="31" t="s">
        <v>32</v>
      </c>
      <c r="B579" s="32">
        <v>575</v>
      </c>
      <c r="C579" s="33" t="s">
        <v>2716</v>
      </c>
      <c r="D579" s="33" t="s">
        <v>2761</v>
      </c>
      <c r="E579" s="32"/>
      <c r="F579" s="32"/>
      <c r="G579" s="33" t="s">
        <v>2837</v>
      </c>
      <c r="H579" s="35" t="s">
        <v>2838</v>
      </c>
      <c r="I579" s="32">
        <v>24749600</v>
      </c>
      <c r="J579" s="32">
        <v>25368000</v>
      </c>
      <c r="K579" s="32" t="s">
        <v>336</v>
      </c>
      <c r="L579" s="36">
        <f t="shared" si="23"/>
        <v>2.437716808577739E-2</v>
      </c>
      <c r="M579" s="32"/>
      <c r="N579" s="32" t="s">
        <v>47</v>
      </c>
      <c r="O579" s="32"/>
      <c r="P579" s="37" t="s">
        <v>2839</v>
      </c>
      <c r="Q579" s="32" t="s">
        <v>130</v>
      </c>
      <c r="R579" s="32"/>
      <c r="S579" s="32"/>
      <c r="T579" s="32" t="s">
        <v>40</v>
      </c>
      <c r="U579" s="32" t="s">
        <v>41</v>
      </c>
      <c r="V579" s="32" t="s">
        <v>41</v>
      </c>
      <c r="W579" s="32" t="s">
        <v>42</v>
      </c>
      <c r="X579" s="32" t="s">
        <v>41</v>
      </c>
      <c r="Y579" s="32" t="s">
        <v>41</v>
      </c>
      <c r="Z579" s="32" t="s">
        <v>42</v>
      </c>
      <c r="AA579" s="32" t="s">
        <v>41</v>
      </c>
      <c r="AB579" s="39" t="s">
        <v>2840</v>
      </c>
      <c r="AC579" s="27"/>
      <c r="AD579" s="27"/>
      <c r="AE579" s="27"/>
      <c r="AF579" s="28" t="s">
        <v>2839</v>
      </c>
      <c r="AG579" s="28">
        <f t="shared" si="21"/>
        <v>2</v>
      </c>
      <c r="AH579" s="29" t="str">
        <f t="shared" si="22"/>
        <v>QS-160045</v>
      </c>
      <c r="AI579" s="28">
        <v>5027000000</v>
      </c>
      <c r="AJ579" s="30">
        <f>IFERROR(VLOOKUP($C579,#REF!,2,FALSE)*1000000000,0)+IFERROR(VLOOKUP($D579,#REF!,2,FALSE)*1000000,0)+IFERROR(VLOOKUP($E579,#REF!,2,FALSE)*1000,0)+IFERROR(VLOOKUP($F579,#REF!,2,FALSE),0)</f>
        <v>0</v>
      </c>
    </row>
    <row r="580" spans="1:36" s="28" customFormat="1" ht="27" customHeight="1" x14ac:dyDescent="0.15">
      <c r="A580" s="31" t="s">
        <v>32</v>
      </c>
      <c r="B580" s="32">
        <v>576</v>
      </c>
      <c r="C580" s="33" t="s">
        <v>2716</v>
      </c>
      <c r="D580" s="33" t="s">
        <v>2761</v>
      </c>
      <c r="E580" s="32"/>
      <c r="F580" s="32"/>
      <c r="G580" s="33" t="s">
        <v>2841</v>
      </c>
      <c r="H580" s="35" t="s">
        <v>2842</v>
      </c>
      <c r="I580" s="32">
        <v>617200</v>
      </c>
      <c r="J580" s="32">
        <v>1258950</v>
      </c>
      <c r="K580" s="32" t="s">
        <v>139</v>
      </c>
      <c r="L580" s="36">
        <f t="shared" si="23"/>
        <v>0.50975018864927124</v>
      </c>
      <c r="M580" s="32"/>
      <c r="N580" s="32" t="s">
        <v>47</v>
      </c>
      <c r="O580" s="32"/>
      <c r="P580" s="37" t="s">
        <v>2843</v>
      </c>
      <c r="Q580" s="38" t="s">
        <v>130</v>
      </c>
      <c r="R580" s="32"/>
      <c r="S580" s="32"/>
      <c r="T580" s="32" t="s">
        <v>40</v>
      </c>
      <c r="U580" s="32" t="s">
        <v>41</v>
      </c>
      <c r="V580" s="32" t="s">
        <v>41</v>
      </c>
      <c r="W580" s="32" t="s">
        <v>42</v>
      </c>
      <c r="X580" s="32" t="s">
        <v>41</v>
      </c>
      <c r="Y580" s="32" t="s">
        <v>41</v>
      </c>
      <c r="Z580" s="32" t="s">
        <v>42</v>
      </c>
      <c r="AA580" s="32" t="s">
        <v>41</v>
      </c>
      <c r="AB580" s="39" t="s">
        <v>2844</v>
      </c>
      <c r="AC580" s="27"/>
      <c r="AD580" s="27"/>
      <c r="AE580" s="27"/>
      <c r="AF580" s="28" t="s">
        <v>2843</v>
      </c>
      <c r="AG580" s="28">
        <f t="shared" si="21"/>
        <v>2</v>
      </c>
      <c r="AH580" s="29" t="str">
        <f t="shared" si="22"/>
        <v>QS-160015</v>
      </c>
      <c r="AI580" s="28">
        <v>5027000000</v>
      </c>
      <c r="AJ580" s="30">
        <f>IFERROR(VLOOKUP($C580,#REF!,2,FALSE)*1000000000,0)+IFERROR(VLOOKUP($D580,#REF!,2,FALSE)*1000000,0)+IFERROR(VLOOKUP($E580,#REF!,2,FALSE)*1000,0)+IFERROR(VLOOKUP($F580,#REF!,2,FALSE),0)</f>
        <v>0</v>
      </c>
    </row>
    <row r="581" spans="1:36" s="28" customFormat="1" ht="27" customHeight="1" x14ac:dyDescent="0.15">
      <c r="A581" s="31" t="s">
        <v>32</v>
      </c>
      <c r="B581" s="32">
        <v>577</v>
      </c>
      <c r="C581" s="33" t="s">
        <v>2716</v>
      </c>
      <c r="D581" s="33" t="s">
        <v>2761</v>
      </c>
      <c r="E581" s="34"/>
      <c r="F581" s="34"/>
      <c r="G581" s="33" t="s">
        <v>2845</v>
      </c>
      <c r="H581" s="35" t="s">
        <v>2846</v>
      </c>
      <c r="I581" s="32">
        <v>1320502</v>
      </c>
      <c r="J581" s="32">
        <v>1466864</v>
      </c>
      <c r="K581" s="32" t="s">
        <v>2847</v>
      </c>
      <c r="L581" s="36">
        <f t="shared" si="23"/>
        <v>9.9778847936823012E-2</v>
      </c>
      <c r="M581" s="32"/>
      <c r="N581" s="32" t="s">
        <v>47</v>
      </c>
      <c r="O581" s="32"/>
      <c r="P581" s="37" t="s">
        <v>2848</v>
      </c>
      <c r="Q581" s="32" t="s">
        <v>130</v>
      </c>
      <c r="R581" s="32"/>
      <c r="S581" s="32"/>
      <c r="T581" s="32" t="s">
        <v>40</v>
      </c>
      <c r="U581" s="32" t="s">
        <v>41</v>
      </c>
      <c r="V581" s="32" t="s">
        <v>41</v>
      </c>
      <c r="W581" s="32" t="s">
        <v>42</v>
      </c>
      <c r="X581" s="32" t="s">
        <v>41</v>
      </c>
      <c r="Y581" s="32" t="s">
        <v>41</v>
      </c>
      <c r="Z581" s="32" t="s">
        <v>41</v>
      </c>
      <c r="AA581" s="32" t="s">
        <v>41</v>
      </c>
      <c r="AB581" s="39" t="s">
        <v>2849</v>
      </c>
      <c r="AC581" s="27"/>
      <c r="AD581" s="27"/>
      <c r="AE581" s="27"/>
      <c r="AF581" s="28" t="s">
        <v>2848</v>
      </c>
      <c r="AG581" s="28">
        <f t="shared" si="21"/>
        <v>2</v>
      </c>
      <c r="AH581" s="29" t="str">
        <f t="shared" si="22"/>
        <v>KT-160034</v>
      </c>
      <c r="AI581" s="28">
        <v>5027000000</v>
      </c>
      <c r="AJ581" s="30">
        <f>IFERROR(VLOOKUP($C581,#REF!,2,FALSE)*1000000000,0)+IFERROR(VLOOKUP($D581,#REF!,2,FALSE)*1000000,0)+IFERROR(VLOOKUP($E581,#REF!,2,FALSE)*1000,0)+IFERROR(VLOOKUP($F581,#REF!,2,FALSE),0)</f>
        <v>0</v>
      </c>
    </row>
    <row r="582" spans="1:36" s="28" customFormat="1" ht="27" customHeight="1" x14ac:dyDescent="0.15">
      <c r="A582" s="31" t="s">
        <v>32</v>
      </c>
      <c r="B582" s="32">
        <v>578</v>
      </c>
      <c r="C582" s="33" t="s">
        <v>2716</v>
      </c>
      <c r="D582" s="33" t="s">
        <v>2761</v>
      </c>
      <c r="E582" s="34"/>
      <c r="F582" s="34"/>
      <c r="G582" s="33" t="s">
        <v>2850</v>
      </c>
      <c r="H582" s="35" t="s">
        <v>2851</v>
      </c>
      <c r="I582" s="32">
        <v>295535</v>
      </c>
      <c r="J582" s="32">
        <v>295785</v>
      </c>
      <c r="K582" s="32" t="s">
        <v>321</v>
      </c>
      <c r="L582" s="36">
        <f t="shared" si="23"/>
        <v>8.45208512940121E-4</v>
      </c>
      <c r="M582" s="32"/>
      <c r="N582" s="32" t="s">
        <v>47</v>
      </c>
      <c r="O582" s="32"/>
      <c r="P582" s="37" t="s">
        <v>2852</v>
      </c>
      <c r="Q582" s="32" t="s">
        <v>130</v>
      </c>
      <c r="R582" s="32"/>
      <c r="S582" s="32"/>
      <c r="T582" s="32" t="s">
        <v>40</v>
      </c>
      <c r="U582" s="32" t="s">
        <v>41</v>
      </c>
      <c r="V582" s="32" t="s">
        <v>41</v>
      </c>
      <c r="W582" s="32" t="s">
        <v>42</v>
      </c>
      <c r="X582" s="32" t="s">
        <v>41</v>
      </c>
      <c r="Y582" s="32" t="s">
        <v>41</v>
      </c>
      <c r="Z582" s="32" t="s">
        <v>42</v>
      </c>
      <c r="AA582" s="32" t="s">
        <v>41</v>
      </c>
      <c r="AB582" s="39" t="s">
        <v>2853</v>
      </c>
      <c r="AC582" s="27"/>
      <c r="AD582" s="27"/>
      <c r="AE582" s="27"/>
      <c r="AF582" s="28" t="s">
        <v>2852</v>
      </c>
      <c r="AG582" s="28">
        <f t="shared" si="21"/>
        <v>2</v>
      </c>
      <c r="AH582" s="29" t="str">
        <f t="shared" si="22"/>
        <v>KT-150055</v>
      </c>
      <c r="AI582" s="28">
        <v>5027000000</v>
      </c>
      <c r="AJ582" s="30">
        <f>IFERROR(VLOOKUP($C582,#REF!,2,FALSE)*1000000000,0)+IFERROR(VLOOKUP($D582,#REF!,2,FALSE)*1000000,0)+IFERROR(VLOOKUP($E582,#REF!,2,FALSE)*1000,0)+IFERROR(VLOOKUP($F582,#REF!,2,FALSE),0)</f>
        <v>0</v>
      </c>
    </row>
    <row r="583" spans="1:36" s="28" customFormat="1" ht="27" customHeight="1" x14ac:dyDescent="0.15">
      <c r="A583" s="31" t="s">
        <v>32</v>
      </c>
      <c r="B583" s="32">
        <v>579</v>
      </c>
      <c r="C583" s="33" t="s">
        <v>2716</v>
      </c>
      <c r="D583" s="33" t="s">
        <v>2761</v>
      </c>
      <c r="E583" s="34"/>
      <c r="F583" s="34"/>
      <c r="G583" s="33" t="s">
        <v>2854</v>
      </c>
      <c r="H583" s="35" t="s">
        <v>2855</v>
      </c>
      <c r="I583" s="32">
        <v>10892500</v>
      </c>
      <c r="J583" s="32">
        <v>12969100</v>
      </c>
      <c r="K583" s="32" t="s">
        <v>713</v>
      </c>
      <c r="L583" s="36">
        <f t="shared" si="23"/>
        <v>0.16011905220871148</v>
      </c>
      <c r="M583" s="32"/>
      <c r="N583" s="32" t="s">
        <v>47</v>
      </c>
      <c r="O583" s="32"/>
      <c r="P583" s="37" t="s">
        <v>2856</v>
      </c>
      <c r="Q583" s="32" t="s">
        <v>130</v>
      </c>
      <c r="R583" s="32"/>
      <c r="S583" s="32"/>
      <c r="T583" s="32" t="s">
        <v>40</v>
      </c>
      <c r="U583" s="32" t="s">
        <v>41</v>
      </c>
      <c r="V583" s="32" t="s">
        <v>75</v>
      </c>
      <c r="W583" s="32" t="s">
        <v>41</v>
      </c>
      <c r="X583" s="32" t="s">
        <v>41</v>
      </c>
      <c r="Y583" s="32" t="s">
        <v>41</v>
      </c>
      <c r="Z583" s="32" t="s">
        <v>41</v>
      </c>
      <c r="AA583" s="32" t="s">
        <v>41</v>
      </c>
      <c r="AB583" s="39" t="s">
        <v>2857</v>
      </c>
      <c r="AC583" s="27"/>
      <c r="AD583" s="27"/>
      <c r="AE583" s="27"/>
      <c r="AF583" s="28" t="s">
        <v>2856</v>
      </c>
      <c r="AG583" s="28">
        <f t="shared" si="21"/>
        <v>2</v>
      </c>
      <c r="AH583" s="29" t="str">
        <f t="shared" si="22"/>
        <v>KT-140078</v>
      </c>
      <c r="AI583" s="28">
        <v>5027000000</v>
      </c>
      <c r="AJ583" s="30">
        <f>IFERROR(VLOOKUP($C583,#REF!,2,FALSE)*1000000000,0)+IFERROR(VLOOKUP($D583,#REF!,2,FALSE)*1000000,0)+IFERROR(VLOOKUP($E583,#REF!,2,FALSE)*1000,0)+IFERROR(VLOOKUP($F583,#REF!,2,FALSE),0)</f>
        <v>0</v>
      </c>
    </row>
    <row r="584" spans="1:36" s="28" customFormat="1" ht="27" customHeight="1" x14ac:dyDescent="0.15">
      <c r="A584" s="31" t="s">
        <v>32</v>
      </c>
      <c r="B584" s="32">
        <v>580</v>
      </c>
      <c r="C584" s="33" t="s">
        <v>2716</v>
      </c>
      <c r="D584" s="33" t="s">
        <v>2761</v>
      </c>
      <c r="E584" s="34"/>
      <c r="F584" s="34"/>
      <c r="G584" s="33" t="s">
        <v>2858</v>
      </c>
      <c r="H584" s="35" t="s">
        <v>2859</v>
      </c>
      <c r="I584" s="32">
        <v>727800</v>
      </c>
      <c r="J584" s="32">
        <v>832087.2</v>
      </c>
      <c r="K584" s="32" t="s">
        <v>2860</v>
      </c>
      <c r="L584" s="36">
        <f t="shared" si="23"/>
        <v>0.12533205654407364</v>
      </c>
      <c r="M584" s="32"/>
      <c r="N584" s="32" t="s">
        <v>47</v>
      </c>
      <c r="O584" s="32"/>
      <c r="P584" s="37" t="s">
        <v>2861</v>
      </c>
      <c r="Q584" s="32" t="s">
        <v>130</v>
      </c>
      <c r="R584" s="32"/>
      <c r="S584" s="32"/>
      <c r="T584" s="32" t="s">
        <v>40</v>
      </c>
      <c r="U584" s="32" t="s">
        <v>41</v>
      </c>
      <c r="V584" s="32" t="s">
        <v>75</v>
      </c>
      <c r="W584" s="32" t="s">
        <v>42</v>
      </c>
      <c r="X584" s="32" t="s">
        <v>42</v>
      </c>
      <c r="Y584" s="32" t="s">
        <v>41</v>
      </c>
      <c r="Z584" s="32" t="s">
        <v>41</v>
      </c>
      <c r="AA584" s="32" t="s">
        <v>41</v>
      </c>
      <c r="AB584" s="39" t="s">
        <v>2862</v>
      </c>
      <c r="AC584" s="27"/>
      <c r="AD584" s="27"/>
      <c r="AE584" s="27"/>
      <c r="AF584" s="28" t="s">
        <v>2861</v>
      </c>
      <c r="AG584" s="28">
        <f t="shared" si="21"/>
        <v>2</v>
      </c>
      <c r="AH584" s="29" t="str">
        <f t="shared" si="22"/>
        <v>KT-140012</v>
      </c>
      <c r="AI584" s="28">
        <v>5027000000</v>
      </c>
      <c r="AJ584" s="30">
        <f>IFERROR(VLOOKUP($C584,#REF!,2,FALSE)*1000000000,0)+IFERROR(VLOOKUP($D584,#REF!,2,FALSE)*1000000,0)+IFERROR(VLOOKUP($E584,#REF!,2,FALSE)*1000,0)+IFERROR(VLOOKUP($F584,#REF!,2,FALSE),0)</f>
        <v>0</v>
      </c>
    </row>
    <row r="585" spans="1:36" s="28" customFormat="1" ht="27" customHeight="1" x14ac:dyDescent="0.15">
      <c r="A585" s="31" t="s">
        <v>32</v>
      </c>
      <c r="B585" s="32">
        <v>581</v>
      </c>
      <c r="C585" s="33" t="s">
        <v>2716</v>
      </c>
      <c r="D585" s="33" t="s">
        <v>2761</v>
      </c>
      <c r="E585" s="34" t="s">
        <v>130</v>
      </c>
      <c r="F585" s="34" t="s">
        <v>130</v>
      </c>
      <c r="G585" s="33" t="s">
        <v>2863</v>
      </c>
      <c r="H585" s="35" t="s">
        <v>2864</v>
      </c>
      <c r="I585" s="32">
        <v>35000</v>
      </c>
      <c r="J585" s="32">
        <v>36500</v>
      </c>
      <c r="K585" s="32" t="s">
        <v>1610</v>
      </c>
      <c r="L585" s="36">
        <f t="shared" si="23"/>
        <v>4.1095890410958957E-2</v>
      </c>
      <c r="M585" s="32"/>
      <c r="N585" s="32"/>
      <c r="O585" s="32" t="s">
        <v>47</v>
      </c>
      <c r="P585" s="37" t="s">
        <v>2865</v>
      </c>
      <c r="Q585" s="32" t="s">
        <v>130</v>
      </c>
      <c r="R585" s="32" t="s">
        <v>130</v>
      </c>
      <c r="S585" s="32" t="s">
        <v>130</v>
      </c>
      <c r="T585" s="32" t="s">
        <v>158</v>
      </c>
      <c r="U585" s="32" t="s">
        <v>42</v>
      </c>
      <c r="V585" s="32" t="s">
        <v>42</v>
      </c>
      <c r="W585" s="32" t="s">
        <v>42</v>
      </c>
      <c r="X585" s="32" t="s">
        <v>41</v>
      </c>
      <c r="Y585" s="32" t="s">
        <v>42</v>
      </c>
      <c r="Z585" s="32" t="s">
        <v>41</v>
      </c>
      <c r="AA585" s="32" t="s">
        <v>42</v>
      </c>
      <c r="AB585" s="39" t="s">
        <v>2866</v>
      </c>
      <c r="AC585" s="27"/>
      <c r="AD585" s="27"/>
      <c r="AE585" s="27"/>
      <c r="AF585" s="28" t="s">
        <v>2865</v>
      </c>
      <c r="AG585" s="28">
        <f t="shared" si="21"/>
        <v>2</v>
      </c>
      <c r="AH585" s="29" t="str">
        <f t="shared" si="22"/>
        <v>QS-170008</v>
      </c>
      <c r="AI585" s="28">
        <v>5027000000</v>
      </c>
      <c r="AJ585" s="30">
        <f>IFERROR(VLOOKUP($C585,#REF!,2,FALSE)*1000000000,0)+IFERROR(VLOOKUP($D585,#REF!,2,FALSE)*1000000,0)+IFERROR(VLOOKUP($E585,#REF!,2,FALSE)*1000,0)+IFERROR(VLOOKUP($F585,#REF!,2,FALSE),0)</f>
        <v>0</v>
      </c>
    </row>
    <row r="586" spans="1:36" s="28" customFormat="1" ht="27" customHeight="1" x14ac:dyDescent="0.15">
      <c r="A586" s="31" t="s">
        <v>32</v>
      </c>
      <c r="B586" s="32">
        <v>582</v>
      </c>
      <c r="C586" s="33" t="s">
        <v>2716</v>
      </c>
      <c r="D586" s="33" t="s">
        <v>2761</v>
      </c>
      <c r="E586" s="33" t="s">
        <v>130</v>
      </c>
      <c r="F586" s="32" t="s">
        <v>130</v>
      </c>
      <c r="G586" s="33" t="s">
        <v>2867</v>
      </c>
      <c r="H586" s="35" t="s">
        <v>2868</v>
      </c>
      <c r="I586" s="32">
        <v>45280</v>
      </c>
      <c r="J586" s="32">
        <v>45280</v>
      </c>
      <c r="K586" s="32" t="s">
        <v>150</v>
      </c>
      <c r="L586" s="49">
        <f t="shared" si="23"/>
        <v>0</v>
      </c>
      <c r="M586" s="32"/>
      <c r="N586" s="32"/>
      <c r="O586" s="32" t="s">
        <v>47</v>
      </c>
      <c r="P586" s="37" t="s">
        <v>2869</v>
      </c>
      <c r="Q586" s="38" t="s">
        <v>130</v>
      </c>
      <c r="R586" s="32" t="s">
        <v>130</v>
      </c>
      <c r="S586" s="32" t="s">
        <v>130</v>
      </c>
      <c r="T586" s="32" t="s">
        <v>158</v>
      </c>
      <c r="U586" s="32" t="s">
        <v>42</v>
      </c>
      <c r="V586" s="32" t="s">
        <v>42</v>
      </c>
      <c r="W586" s="32" t="s">
        <v>41</v>
      </c>
      <c r="X586" s="32" t="s">
        <v>41</v>
      </c>
      <c r="Y586" s="32" t="s">
        <v>42</v>
      </c>
      <c r="Z586" s="32" t="s">
        <v>42</v>
      </c>
      <c r="AA586" s="32" t="s">
        <v>42</v>
      </c>
      <c r="AB586" s="39" t="s">
        <v>2870</v>
      </c>
      <c r="AC586" s="27"/>
      <c r="AD586" s="27"/>
      <c r="AE586" s="27"/>
      <c r="AF586" s="28" t="s">
        <v>2869</v>
      </c>
      <c r="AG586" s="28">
        <f t="shared" si="21"/>
        <v>2</v>
      </c>
      <c r="AH586" s="29" t="str">
        <f t="shared" si="22"/>
        <v>KT-170022</v>
      </c>
      <c r="AI586" s="28">
        <v>5027000000</v>
      </c>
      <c r="AJ586" s="30">
        <f>IFERROR(VLOOKUP($C586,#REF!,2,FALSE)*1000000000,0)+IFERROR(VLOOKUP($D586,#REF!,2,FALSE)*1000000,0)+IFERROR(VLOOKUP($E586,#REF!,2,FALSE)*1000,0)+IFERROR(VLOOKUP($F586,#REF!,2,FALSE),0)</f>
        <v>0</v>
      </c>
    </row>
    <row r="587" spans="1:36" s="28" customFormat="1" ht="27" customHeight="1" x14ac:dyDescent="0.15">
      <c r="A587" s="31" t="s">
        <v>32</v>
      </c>
      <c r="B587" s="32">
        <v>583</v>
      </c>
      <c r="C587" s="33" t="s">
        <v>2716</v>
      </c>
      <c r="D587" s="33" t="s">
        <v>2761</v>
      </c>
      <c r="E587" s="33" t="s">
        <v>130</v>
      </c>
      <c r="F587" s="32" t="s">
        <v>130</v>
      </c>
      <c r="G587" s="33" t="s">
        <v>2871</v>
      </c>
      <c r="H587" s="35" t="s">
        <v>2872</v>
      </c>
      <c r="I587" s="32">
        <v>6501217.79</v>
      </c>
      <c r="J587" s="32">
        <v>9532441.4900000002</v>
      </c>
      <c r="K587" s="32" t="s">
        <v>139</v>
      </c>
      <c r="L587" s="43">
        <f t="shared" si="23"/>
        <v>0.3179902759623443</v>
      </c>
      <c r="M587" s="32"/>
      <c r="N587" s="32" t="s">
        <v>47</v>
      </c>
      <c r="O587" s="32"/>
      <c r="P587" s="37" t="s">
        <v>2873</v>
      </c>
      <c r="Q587" s="38" t="s">
        <v>130</v>
      </c>
      <c r="R587" s="32" t="s">
        <v>130</v>
      </c>
      <c r="S587" s="32" t="s">
        <v>130</v>
      </c>
      <c r="T587" s="32" t="s">
        <v>158</v>
      </c>
      <c r="U587" s="32" t="s">
        <v>41</v>
      </c>
      <c r="V587" s="32" t="s">
        <v>41</v>
      </c>
      <c r="W587" s="32" t="s">
        <v>42</v>
      </c>
      <c r="X587" s="32" t="s">
        <v>41</v>
      </c>
      <c r="Y587" s="32" t="s">
        <v>41</v>
      </c>
      <c r="Z587" s="32" t="s">
        <v>41</v>
      </c>
      <c r="AA587" s="32" t="s">
        <v>41</v>
      </c>
      <c r="AB587" s="39" t="s">
        <v>2874</v>
      </c>
      <c r="AC587" s="27"/>
      <c r="AD587" s="27"/>
      <c r="AE587" s="27"/>
      <c r="AF587" s="28" t="s">
        <v>2875</v>
      </c>
      <c r="AG587" s="28">
        <f t="shared" si="21"/>
        <v>2</v>
      </c>
      <c r="AH587" s="29" t="str">
        <f t="shared" si="22"/>
        <v>KT-150107</v>
      </c>
      <c r="AI587" s="28">
        <v>5027000000</v>
      </c>
      <c r="AJ587" s="30">
        <f>IFERROR(VLOOKUP($C587,#REF!,2,FALSE)*1000000000,0)+IFERROR(VLOOKUP($D587,#REF!,2,FALSE)*1000000,0)+IFERROR(VLOOKUP($E587,#REF!,2,FALSE)*1000,0)+IFERROR(VLOOKUP($F587,#REF!,2,FALSE),0)</f>
        <v>0</v>
      </c>
    </row>
    <row r="588" spans="1:36" s="28" customFormat="1" ht="27" customHeight="1" x14ac:dyDescent="0.15">
      <c r="A588" s="31" t="s">
        <v>32</v>
      </c>
      <c r="B588" s="32">
        <v>584</v>
      </c>
      <c r="C588" s="33" t="s">
        <v>2716</v>
      </c>
      <c r="D588" s="33" t="s">
        <v>2761</v>
      </c>
      <c r="E588" s="33" t="s">
        <v>130</v>
      </c>
      <c r="F588" s="32" t="s">
        <v>130</v>
      </c>
      <c r="G588" s="33" t="s">
        <v>2876</v>
      </c>
      <c r="H588" s="35" t="s">
        <v>2877</v>
      </c>
      <c r="I588" s="32">
        <v>6270646</v>
      </c>
      <c r="J588" s="32">
        <v>6902626</v>
      </c>
      <c r="K588" s="32" t="s">
        <v>2878</v>
      </c>
      <c r="L588" s="36">
        <f t="shared" si="23"/>
        <v>9.1556459816887092E-2</v>
      </c>
      <c r="M588" s="32"/>
      <c r="N588" s="32" t="s">
        <v>47</v>
      </c>
      <c r="O588" s="32"/>
      <c r="P588" s="37" t="s">
        <v>2879</v>
      </c>
      <c r="Q588" s="38" t="s">
        <v>130</v>
      </c>
      <c r="R588" s="32" t="s">
        <v>130</v>
      </c>
      <c r="S588" s="32" t="s">
        <v>130</v>
      </c>
      <c r="T588" s="32" t="s">
        <v>158</v>
      </c>
      <c r="U588" s="32" t="s">
        <v>41</v>
      </c>
      <c r="V588" s="32" t="s">
        <v>41</v>
      </c>
      <c r="W588" s="32" t="s">
        <v>42</v>
      </c>
      <c r="X588" s="32" t="s">
        <v>41</v>
      </c>
      <c r="Y588" s="32" t="s">
        <v>41</v>
      </c>
      <c r="Z588" s="32" t="s">
        <v>42</v>
      </c>
      <c r="AA588" s="32" t="s">
        <v>41</v>
      </c>
      <c r="AB588" s="39" t="s">
        <v>2880</v>
      </c>
      <c r="AC588" s="27"/>
      <c r="AD588" s="27"/>
      <c r="AE588" s="27"/>
      <c r="AF588" s="28" t="s">
        <v>2879</v>
      </c>
      <c r="AG588" s="28">
        <f t="shared" si="21"/>
        <v>2</v>
      </c>
      <c r="AH588" s="29" t="str">
        <f t="shared" si="22"/>
        <v>KK-150002</v>
      </c>
      <c r="AI588" s="28">
        <v>5027000000</v>
      </c>
      <c r="AJ588" s="30">
        <f>IFERROR(VLOOKUP($C588,#REF!,2,FALSE)*1000000000,0)+IFERROR(VLOOKUP($D588,#REF!,2,FALSE)*1000000,0)+IFERROR(VLOOKUP($E588,#REF!,2,FALSE)*1000,0)+IFERROR(VLOOKUP($F588,#REF!,2,FALSE),0)</f>
        <v>0</v>
      </c>
    </row>
    <row r="589" spans="1:36" s="28" customFormat="1" ht="27" customHeight="1" x14ac:dyDescent="0.15">
      <c r="A589" s="31" t="s">
        <v>32</v>
      </c>
      <c r="B589" s="32">
        <v>585</v>
      </c>
      <c r="C589" s="33" t="s">
        <v>2716</v>
      </c>
      <c r="D589" s="33" t="s">
        <v>2761</v>
      </c>
      <c r="E589" s="33"/>
      <c r="F589" s="32"/>
      <c r="G589" s="33" t="s">
        <v>2881</v>
      </c>
      <c r="H589" s="35" t="s">
        <v>2882</v>
      </c>
      <c r="I589" s="32">
        <v>50050</v>
      </c>
      <c r="J589" s="32">
        <v>57676</v>
      </c>
      <c r="K589" s="32" t="s">
        <v>2883</v>
      </c>
      <c r="L589" s="36">
        <f t="shared" si="23"/>
        <v>0.13222137457521321</v>
      </c>
      <c r="M589" s="32"/>
      <c r="N589" s="32"/>
      <c r="O589" s="32" t="s">
        <v>47</v>
      </c>
      <c r="P589" s="37" t="s">
        <v>2884</v>
      </c>
      <c r="Q589" s="38"/>
      <c r="R589" s="32"/>
      <c r="S589" s="32"/>
      <c r="T589" s="32" t="s">
        <v>158</v>
      </c>
      <c r="U589" s="42" t="s">
        <v>176</v>
      </c>
      <c r="V589" s="42" t="s">
        <v>175</v>
      </c>
      <c r="W589" s="42" t="s">
        <v>176</v>
      </c>
      <c r="X589" s="42" t="s">
        <v>176</v>
      </c>
      <c r="Y589" s="42" t="s">
        <v>175</v>
      </c>
      <c r="Z589" s="42" t="s">
        <v>175</v>
      </c>
      <c r="AA589" s="42" t="s">
        <v>175</v>
      </c>
      <c r="AB589" s="45" t="s">
        <v>2885</v>
      </c>
      <c r="AC589" s="27"/>
      <c r="AD589" s="27"/>
      <c r="AE589" s="27"/>
      <c r="AF589" s="28" t="s">
        <v>2884</v>
      </c>
      <c r="AG589" s="28">
        <f t="shared" si="21"/>
        <v>2</v>
      </c>
      <c r="AH589" s="29" t="str">
        <f t="shared" si="22"/>
        <v>KT-190049</v>
      </c>
      <c r="AJ589" s="30">
        <f>IFERROR(VLOOKUP($C589,#REF!,2,FALSE)*1000000000,0)+IFERROR(VLOOKUP($D589,#REF!,2,FALSE)*1000000,0)+IFERROR(VLOOKUP($E589,#REF!,2,FALSE)*1000,0)+IFERROR(VLOOKUP($F589,#REF!,2,FALSE),0)</f>
        <v>0</v>
      </c>
    </row>
    <row r="590" spans="1:36" s="28" customFormat="1" ht="27" customHeight="1" x14ac:dyDescent="0.15">
      <c r="A590" s="31" t="s">
        <v>32</v>
      </c>
      <c r="B590" s="32">
        <v>586</v>
      </c>
      <c r="C590" s="33" t="s">
        <v>2716</v>
      </c>
      <c r="D590" s="33" t="s">
        <v>2761</v>
      </c>
      <c r="E590" s="33"/>
      <c r="F590" s="32"/>
      <c r="G590" s="33" t="s">
        <v>2886</v>
      </c>
      <c r="H590" s="35" t="s">
        <v>2887</v>
      </c>
      <c r="I590" s="32">
        <v>10060</v>
      </c>
      <c r="J590" s="32">
        <v>9685</v>
      </c>
      <c r="K590" s="32" t="s">
        <v>2888</v>
      </c>
      <c r="L590" s="36">
        <f t="shared" si="23"/>
        <v>-3.8719669592152783E-2</v>
      </c>
      <c r="M590" s="32"/>
      <c r="N590" s="32"/>
      <c r="O590" s="32" t="s">
        <v>47</v>
      </c>
      <c r="P590" s="37" t="s">
        <v>2889</v>
      </c>
      <c r="Q590" s="38"/>
      <c r="R590" s="32"/>
      <c r="S590" s="32"/>
      <c r="T590" s="32" t="s">
        <v>158</v>
      </c>
      <c r="U590" s="42" t="s">
        <v>174</v>
      </c>
      <c r="V590" s="42" t="s">
        <v>175</v>
      </c>
      <c r="W590" s="42" t="s">
        <v>175</v>
      </c>
      <c r="X590" s="42" t="s">
        <v>176</v>
      </c>
      <c r="Y590" s="42" t="s">
        <v>175</v>
      </c>
      <c r="Z590" s="42" t="s">
        <v>175</v>
      </c>
      <c r="AA590" s="42" t="s">
        <v>175</v>
      </c>
      <c r="AB590" s="45" t="s">
        <v>2890</v>
      </c>
      <c r="AC590" s="27"/>
      <c r="AD590" s="27"/>
      <c r="AE590" s="27"/>
      <c r="AF590" s="28" t="s">
        <v>2889</v>
      </c>
      <c r="AG590" s="28">
        <f t="shared" si="21"/>
        <v>2</v>
      </c>
      <c r="AH590" s="29" t="str">
        <f t="shared" si="22"/>
        <v>KT-180104</v>
      </c>
      <c r="AJ590" s="30">
        <f>IFERROR(VLOOKUP($C590,#REF!,2,FALSE)*1000000000,0)+IFERROR(VLOOKUP($D590,#REF!,2,FALSE)*1000000,0)+IFERROR(VLOOKUP($E590,#REF!,2,FALSE)*1000,0)+IFERROR(VLOOKUP($F590,#REF!,2,FALSE),0)</f>
        <v>0</v>
      </c>
    </row>
    <row r="591" spans="1:36" s="28" customFormat="1" ht="27" customHeight="1" x14ac:dyDescent="0.15">
      <c r="A591" s="31" t="s">
        <v>32</v>
      </c>
      <c r="B591" s="32">
        <v>587</v>
      </c>
      <c r="C591" s="33" t="s">
        <v>2716</v>
      </c>
      <c r="D591" s="33" t="s">
        <v>2761</v>
      </c>
      <c r="E591" s="33"/>
      <c r="F591" s="32"/>
      <c r="G591" s="33" t="s">
        <v>2891</v>
      </c>
      <c r="H591" s="35" t="s">
        <v>2824</v>
      </c>
      <c r="I591" s="32">
        <v>200504.6</v>
      </c>
      <c r="J591" s="32">
        <v>271961.7</v>
      </c>
      <c r="K591" s="32" t="s">
        <v>2883</v>
      </c>
      <c r="L591" s="36">
        <f t="shared" si="23"/>
        <v>0.26274692355578011</v>
      </c>
      <c r="M591" s="32"/>
      <c r="N591" s="32"/>
      <c r="O591" s="32" t="s">
        <v>47</v>
      </c>
      <c r="P591" s="37" t="s">
        <v>2892</v>
      </c>
      <c r="Q591" s="38"/>
      <c r="R591" s="32"/>
      <c r="S591" s="32"/>
      <c r="T591" s="32" t="s">
        <v>158</v>
      </c>
      <c r="U591" s="42" t="s">
        <v>175</v>
      </c>
      <c r="V591" s="42" t="s">
        <v>176</v>
      </c>
      <c r="W591" s="42" t="s">
        <v>175</v>
      </c>
      <c r="X591" s="42" t="s">
        <v>175</v>
      </c>
      <c r="Y591" s="42" t="s">
        <v>176</v>
      </c>
      <c r="Z591" s="42" t="s">
        <v>176</v>
      </c>
      <c r="AA591" s="42" t="s">
        <v>175</v>
      </c>
      <c r="AB591" s="45" t="s">
        <v>2893</v>
      </c>
      <c r="AC591" s="27"/>
      <c r="AD591" s="27"/>
      <c r="AE591" s="27"/>
      <c r="AF591" s="28" t="s">
        <v>2892</v>
      </c>
      <c r="AG591" s="28">
        <f t="shared" si="21"/>
        <v>2</v>
      </c>
      <c r="AH591" s="29" t="str">
        <f t="shared" si="22"/>
        <v>KT-160030</v>
      </c>
      <c r="AJ591" s="30">
        <f>IFERROR(VLOOKUP($C591,#REF!,2,FALSE)*1000000000,0)+IFERROR(VLOOKUP($D591,#REF!,2,FALSE)*1000000,0)+IFERROR(VLOOKUP($E591,#REF!,2,FALSE)*1000,0)+IFERROR(VLOOKUP($F591,#REF!,2,FALSE),0)</f>
        <v>0</v>
      </c>
    </row>
    <row r="592" spans="1:36" s="28" customFormat="1" ht="27" customHeight="1" x14ac:dyDescent="0.15">
      <c r="A592" s="31" t="s">
        <v>32</v>
      </c>
      <c r="B592" s="32">
        <v>588</v>
      </c>
      <c r="C592" s="33" t="s">
        <v>2716</v>
      </c>
      <c r="D592" s="33" t="s">
        <v>2761</v>
      </c>
      <c r="E592" s="33"/>
      <c r="F592" s="32"/>
      <c r="G592" s="33" t="s">
        <v>2894</v>
      </c>
      <c r="H592" s="35" t="s">
        <v>2895</v>
      </c>
      <c r="I592" s="32">
        <v>9000</v>
      </c>
      <c r="J592" s="32">
        <v>2500</v>
      </c>
      <c r="K592" s="32" t="s">
        <v>1610</v>
      </c>
      <c r="L592" s="36">
        <f t="shared" si="23"/>
        <v>-2.6</v>
      </c>
      <c r="M592" s="32"/>
      <c r="N592" s="32"/>
      <c r="O592" s="32" t="s">
        <v>47</v>
      </c>
      <c r="P592" s="37" t="s">
        <v>2896</v>
      </c>
      <c r="Q592" s="38"/>
      <c r="R592" s="32"/>
      <c r="S592" s="32"/>
      <c r="T592" s="32" t="s">
        <v>158</v>
      </c>
      <c r="U592" s="42" t="s">
        <v>174</v>
      </c>
      <c r="V592" s="42" t="s">
        <v>175</v>
      </c>
      <c r="W592" s="42" t="s">
        <v>176</v>
      </c>
      <c r="X592" s="42" t="s">
        <v>176</v>
      </c>
      <c r="Y592" s="42" t="s">
        <v>176</v>
      </c>
      <c r="Z592" s="42" t="s">
        <v>175</v>
      </c>
      <c r="AA592" s="42" t="s">
        <v>175</v>
      </c>
      <c r="AB592" s="45" t="s">
        <v>2897</v>
      </c>
      <c r="AC592" s="27"/>
      <c r="AD592" s="27"/>
      <c r="AE592" s="27"/>
      <c r="AF592" s="28" t="s">
        <v>2896</v>
      </c>
      <c r="AG592" s="28">
        <f t="shared" si="21"/>
        <v>2</v>
      </c>
      <c r="AH592" s="29" t="str">
        <f t="shared" si="22"/>
        <v>KT-160001</v>
      </c>
      <c r="AJ592" s="30">
        <f>IFERROR(VLOOKUP($C592,#REF!,2,FALSE)*1000000000,0)+IFERROR(VLOOKUP($D592,#REF!,2,FALSE)*1000000,0)+IFERROR(VLOOKUP($E592,#REF!,2,FALSE)*1000,0)+IFERROR(VLOOKUP($F592,#REF!,2,FALSE),0)</f>
        <v>0</v>
      </c>
    </row>
    <row r="593" spans="1:36" s="28" customFormat="1" ht="27" customHeight="1" x14ac:dyDescent="0.15">
      <c r="A593" s="31" t="s">
        <v>32</v>
      </c>
      <c r="B593" s="32">
        <v>589</v>
      </c>
      <c r="C593" s="33" t="s">
        <v>2716</v>
      </c>
      <c r="D593" s="33" t="s">
        <v>2761</v>
      </c>
      <c r="E593" s="33"/>
      <c r="F593" s="32"/>
      <c r="G593" s="33" t="s">
        <v>2898</v>
      </c>
      <c r="H593" s="35" t="s">
        <v>2899</v>
      </c>
      <c r="I593" s="32">
        <v>512400</v>
      </c>
      <c r="J593" s="32">
        <v>20400</v>
      </c>
      <c r="K593" s="32" t="s">
        <v>2900</v>
      </c>
      <c r="L593" s="36">
        <f t="shared" ref="L593:L656" si="24">1-I593/J593</f>
        <v>-24.117647058823529</v>
      </c>
      <c r="M593" s="32"/>
      <c r="N593" s="32"/>
      <c r="O593" s="32" t="s">
        <v>47</v>
      </c>
      <c r="P593" s="37" t="s">
        <v>2901</v>
      </c>
      <c r="Q593" s="38"/>
      <c r="R593" s="32"/>
      <c r="S593" s="32"/>
      <c r="T593" s="32" t="s">
        <v>158</v>
      </c>
      <c r="U593" s="42" t="s">
        <v>174</v>
      </c>
      <c r="V593" s="42" t="s">
        <v>175</v>
      </c>
      <c r="W593" s="42" t="s">
        <v>176</v>
      </c>
      <c r="X593" s="42" t="s">
        <v>175</v>
      </c>
      <c r="Y593" s="42" t="s">
        <v>175</v>
      </c>
      <c r="Z593" s="42" t="s">
        <v>176</v>
      </c>
      <c r="AA593" s="42" t="s">
        <v>175</v>
      </c>
      <c r="AB593" s="45" t="s">
        <v>2902</v>
      </c>
      <c r="AC593" s="27"/>
      <c r="AD593" s="27"/>
      <c r="AE593" s="27"/>
      <c r="AF593" s="28" t="s">
        <v>2901</v>
      </c>
      <c r="AG593" s="28">
        <f t="shared" si="21"/>
        <v>2</v>
      </c>
      <c r="AH593" s="29" t="str">
        <f t="shared" si="22"/>
        <v>QS-200022</v>
      </c>
      <c r="AJ593" s="30">
        <f>IFERROR(VLOOKUP($C593,#REF!,2,FALSE)*1000000000,0)+IFERROR(VLOOKUP($D593,#REF!,2,FALSE)*1000000,0)+IFERROR(VLOOKUP($E593,#REF!,2,FALSE)*1000,0)+IFERROR(VLOOKUP($F593,#REF!,2,FALSE),0)</f>
        <v>0</v>
      </c>
    </row>
    <row r="594" spans="1:36" s="28" customFormat="1" ht="27" customHeight="1" x14ac:dyDescent="0.15">
      <c r="A594" s="31" t="s">
        <v>32</v>
      </c>
      <c r="B594" s="32">
        <v>590</v>
      </c>
      <c r="C594" s="33" t="s">
        <v>2716</v>
      </c>
      <c r="D594" s="33" t="s">
        <v>2761</v>
      </c>
      <c r="E594" s="33"/>
      <c r="F594" s="32"/>
      <c r="G594" s="33" t="s">
        <v>2903</v>
      </c>
      <c r="H594" s="35" t="s">
        <v>2904</v>
      </c>
      <c r="I594" s="32">
        <v>752052</v>
      </c>
      <c r="J594" s="32">
        <v>757368</v>
      </c>
      <c r="K594" s="32" t="s">
        <v>2905</v>
      </c>
      <c r="L594" s="43">
        <f t="shared" si="24"/>
        <v>7.0190449028741941E-3</v>
      </c>
      <c r="M594" s="32"/>
      <c r="N594" s="32" t="s">
        <v>47</v>
      </c>
      <c r="O594" s="32"/>
      <c r="P594" s="37" t="s">
        <v>2906</v>
      </c>
      <c r="Q594" s="38"/>
      <c r="R594" s="32"/>
      <c r="S594" s="32"/>
      <c r="T594" s="32" t="s">
        <v>158</v>
      </c>
      <c r="U594" s="42" t="s">
        <v>176</v>
      </c>
      <c r="V594" s="42" t="s">
        <v>176</v>
      </c>
      <c r="W594" s="42" t="s">
        <v>175</v>
      </c>
      <c r="X594" s="42" t="s">
        <v>176</v>
      </c>
      <c r="Y594" s="42" t="s">
        <v>176</v>
      </c>
      <c r="Z594" s="42" t="s">
        <v>176</v>
      </c>
      <c r="AA594" s="42" t="s">
        <v>176</v>
      </c>
      <c r="AB594" s="45" t="s">
        <v>2907</v>
      </c>
      <c r="AC594" s="27"/>
      <c r="AD594" s="27"/>
      <c r="AE594" s="27"/>
      <c r="AF594" s="28" t="s">
        <v>2906</v>
      </c>
      <c r="AG594" s="28">
        <f t="shared" si="21"/>
        <v>2</v>
      </c>
      <c r="AH594" s="29" t="str">
        <f t="shared" si="22"/>
        <v>KK-180025</v>
      </c>
      <c r="AJ594" s="30">
        <f>IFERROR(VLOOKUP($C594,#REF!,2,FALSE)*1000000000,0)+IFERROR(VLOOKUP($D594,#REF!,2,FALSE)*1000000,0)+IFERROR(VLOOKUP($E594,#REF!,2,FALSE)*1000,0)+IFERROR(VLOOKUP($F594,#REF!,2,FALSE),0)</f>
        <v>0</v>
      </c>
    </row>
    <row r="595" spans="1:36" s="28" customFormat="1" ht="27" customHeight="1" x14ac:dyDescent="0.15">
      <c r="A595" s="31" t="s">
        <v>32</v>
      </c>
      <c r="B595" s="32">
        <v>591</v>
      </c>
      <c r="C595" s="33" t="s">
        <v>2716</v>
      </c>
      <c r="D595" s="33" t="s">
        <v>2761</v>
      </c>
      <c r="E595" s="33"/>
      <c r="F595" s="32"/>
      <c r="G595" s="33" t="s">
        <v>2908</v>
      </c>
      <c r="H595" s="35" t="s">
        <v>2909</v>
      </c>
      <c r="I595" s="32">
        <v>79020</v>
      </c>
      <c r="J595" s="32">
        <v>20400</v>
      </c>
      <c r="K595" s="32" t="s">
        <v>2910</v>
      </c>
      <c r="L595" s="36">
        <f t="shared" si="24"/>
        <v>-2.8735294117647059</v>
      </c>
      <c r="M595" s="32"/>
      <c r="N595" s="32"/>
      <c r="O595" s="32" t="s">
        <v>47</v>
      </c>
      <c r="P595" s="37" t="s">
        <v>2911</v>
      </c>
      <c r="Q595" s="38"/>
      <c r="R595" s="32"/>
      <c r="S595" s="32"/>
      <c r="T595" s="32" t="s">
        <v>158</v>
      </c>
      <c r="U595" s="42" t="s">
        <v>174</v>
      </c>
      <c r="V595" s="42" t="s">
        <v>175</v>
      </c>
      <c r="W595" s="42" t="s">
        <v>175</v>
      </c>
      <c r="X595" s="42" t="s">
        <v>229</v>
      </c>
      <c r="Y595" s="42" t="s">
        <v>175</v>
      </c>
      <c r="Z595" s="42" t="s">
        <v>175</v>
      </c>
      <c r="AA595" s="42" t="s">
        <v>175</v>
      </c>
      <c r="AB595" s="45" t="s">
        <v>2912</v>
      </c>
      <c r="AC595" s="27"/>
      <c r="AD595" s="27"/>
      <c r="AE595" s="27"/>
      <c r="AF595" s="28" t="s">
        <v>2911</v>
      </c>
      <c r="AG595" s="28">
        <f t="shared" si="21"/>
        <v>2</v>
      </c>
      <c r="AH595" s="29" t="str">
        <f t="shared" si="22"/>
        <v>QS-170040</v>
      </c>
      <c r="AJ595" s="30">
        <f>IFERROR(VLOOKUP($C595,#REF!,2,FALSE)*1000000000,0)+IFERROR(VLOOKUP($D595,#REF!,2,FALSE)*1000000,0)+IFERROR(VLOOKUP($E595,#REF!,2,FALSE)*1000,0)+IFERROR(VLOOKUP($F595,#REF!,2,FALSE),0)</f>
        <v>0</v>
      </c>
    </row>
    <row r="596" spans="1:36" s="28" customFormat="1" ht="27" customHeight="1" x14ac:dyDescent="0.15">
      <c r="A596" s="31" t="s">
        <v>32</v>
      </c>
      <c r="B596" s="32">
        <v>592</v>
      </c>
      <c r="C596" s="33" t="s">
        <v>2716</v>
      </c>
      <c r="D596" s="33" t="s">
        <v>2761</v>
      </c>
      <c r="E596" s="33"/>
      <c r="F596" s="32"/>
      <c r="G596" s="46" t="s">
        <v>2913</v>
      </c>
      <c r="H596" s="35" t="s">
        <v>2914</v>
      </c>
      <c r="I596" s="47">
        <v>521500</v>
      </c>
      <c r="J596" s="47">
        <v>315500</v>
      </c>
      <c r="K596" s="42" t="s">
        <v>2915</v>
      </c>
      <c r="L596" s="36">
        <f t="shared" si="24"/>
        <v>-0.65293185419968314</v>
      </c>
      <c r="M596" s="32"/>
      <c r="N596" s="32"/>
      <c r="O596" s="32" t="s">
        <v>47</v>
      </c>
      <c r="P596" s="40" t="s">
        <v>2916</v>
      </c>
      <c r="Q596" s="38"/>
      <c r="R596" s="32"/>
      <c r="S596" s="32"/>
      <c r="T596" s="42" t="s">
        <v>40</v>
      </c>
      <c r="U596" s="42" t="s">
        <v>175</v>
      </c>
      <c r="V596" s="42" t="s">
        <v>175</v>
      </c>
      <c r="W596" s="42" t="s">
        <v>175</v>
      </c>
      <c r="X596" s="42" t="s">
        <v>176</v>
      </c>
      <c r="Y596" s="42" t="s">
        <v>175</v>
      </c>
      <c r="Z596" s="42" t="s">
        <v>175</v>
      </c>
      <c r="AA596" s="42" t="s">
        <v>175</v>
      </c>
      <c r="AB596" s="45" t="s">
        <v>2917</v>
      </c>
      <c r="AC596" s="27"/>
      <c r="AD596" s="27"/>
      <c r="AE596" s="27"/>
      <c r="AF596" s="28" t="s">
        <v>2916</v>
      </c>
      <c r="AG596" s="28">
        <f t="shared" si="21"/>
        <v>2</v>
      </c>
      <c r="AH596" s="29" t="str">
        <f t="shared" si="22"/>
        <v>KT-210003</v>
      </c>
      <c r="AJ596" s="30">
        <f>IFERROR(VLOOKUP($C596,#REF!,2,FALSE)*1000000000,0)+IFERROR(VLOOKUP($D596,#REF!,2,FALSE)*1000000,0)+IFERROR(VLOOKUP($E596,#REF!,2,FALSE)*1000,0)+IFERROR(VLOOKUP($F596,#REF!,2,FALSE),0)</f>
        <v>0</v>
      </c>
    </row>
    <row r="597" spans="1:36" s="28" customFormat="1" ht="27" customHeight="1" x14ac:dyDescent="0.15">
      <c r="A597" s="31" t="s">
        <v>32</v>
      </c>
      <c r="B597" s="32">
        <v>593</v>
      </c>
      <c r="C597" s="33" t="s">
        <v>2716</v>
      </c>
      <c r="D597" s="33" t="s">
        <v>2761</v>
      </c>
      <c r="E597" s="33"/>
      <c r="F597" s="32"/>
      <c r="G597" s="46" t="s">
        <v>2918</v>
      </c>
      <c r="H597" s="35" t="s">
        <v>2919</v>
      </c>
      <c r="I597" s="47">
        <v>17300</v>
      </c>
      <c r="J597" s="47">
        <v>16300</v>
      </c>
      <c r="K597" s="42" t="s">
        <v>2920</v>
      </c>
      <c r="L597" s="36">
        <f t="shared" si="24"/>
        <v>-6.1349693251533832E-2</v>
      </c>
      <c r="M597" s="32"/>
      <c r="N597" s="32"/>
      <c r="O597" s="32" t="s">
        <v>47</v>
      </c>
      <c r="P597" s="40" t="s">
        <v>2921</v>
      </c>
      <c r="Q597" s="38"/>
      <c r="R597" s="32"/>
      <c r="S597" s="32"/>
      <c r="T597" s="42" t="s">
        <v>40</v>
      </c>
      <c r="U597" s="42" t="s">
        <v>174</v>
      </c>
      <c r="V597" s="42" t="s">
        <v>175</v>
      </c>
      <c r="W597" s="42" t="s">
        <v>175</v>
      </c>
      <c r="X597" s="42" t="s">
        <v>176</v>
      </c>
      <c r="Y597" s="42" t="s">
        <v>176</v>
      </c>
      <c r="Z597" s="42" t="s">
        <v>175</v>
      </c>
      <c r="AA597" s="42" t="s">
        <v>175</v>
      </c>
      <c r="AB597" s="45" t="s">
        <v>2922</v>
      </c>
      <c r="AC597" s="27"/>
      <c r="AD597" s="27"/>
      <c r="AE597" s="27"/>
      <c r="AF597" s="28" t="s">
        <v>2921</v>
      </c>
      <c r="AG597" s="28">
        <f t="shared" si="21"/>
        <v>2</v>
      </c>
      <c r="AH597" s="29" t="str">
        <f t="shared" si="22"/>
        <v>KT-200124</v>
      </c>
      <c r="AJ597" s="30">
        <f>IFERROR(VLOOKUP($C597,#REF!,2,FALSE)*1000000000,0)+IFERROR(VLOOKUP($D597,#REF!,2,FALSE)*1000000,0)+IFERROR(VLOOKUP($E597,#REF!,2,FALSE)*1000,0)+IFERROR(VLOOKUP($F597,#REF!,2,FALSE),0)</f>
        <v>0</v>
      </c>
    </row>
    <row r="598" spans="1:36" s="28" customFormat="1" ht="27" customHeight="1" x14ac:dyDescent="0.15">
      <c r="A598" s="31" t="s">
        <v>32</v>
      </c>
      <c r="B598" s="32">
        <v>594</v>
      </c>
      <c r="C598" s="33" t="s">
        <v>2716</v>
      </c>
      <c r="D598" s="33" t="s">
        <v>2761</v>
      </c>
      <c r="E598" s="33"/>
      <c r="F598" s="32"/>
      <c r="G598" s="33" t="s">
        <v>2923</v>
      </c>
      <c r="H598" s="35" t="s">
        <v>2924</v>
      </c>
      <c r="I598" s="47">
        <v>421500</v>
      </c>
      <c r="J598" s="47">
        <v>315500</v>
      </c>
      <c r="K598" s="42" t="s">
        <v>2915</v>
      </c>
      <c r="L598" s="43">
        <f t="shared" si="24"/>
        <v>-0.33597464342313788</v>
      </c>
      <c r="M598" s="32"/>
      <c r="N598" s="32"/>
      <c r="O598" s="32" t="s">
        <v>47</v>
      </c>
      <c r="P598" s="40" t="s">
        <v>2925</v>
      </c>
      <c r="Q598" s="38"/>
      <c r="R598" s="32"/>
      <c r="S598" s="32"/>
      <c r="T598" s="42" t="s">
        <v>40</v>
      </c>
      <c r="U598" s="42" t="s">
        <v>175</v>
      </c>
      <c r="V598" s="42" t="s">
        <v>175</v>
      </c>
      <c r="W598" s="42" t="s">
        <v>176</v>
      </c>
      <c r="X598" s="42" t="s">
        <v>176</v>
      </c>
      <c r="Y598" s="42" t="s">
        <v>175</v>
      </c>
      <c r="Z598" s="42" t="s">
        <v>175</v>
      </c>
      <c r="AA598" s="42" t="s">
        <v>175</v>
      </c>
      <c r="AB598" s="45" t="s">
        <v>2926</v>
      </c>
      <c r="AC598" s="27"/>
      <c r="AD598" s="27"/>
      <c r="AE598" s="27"/>
      <c r="AF598" s="28" t="s">
        <v>2925</v>
      </c>
      <c r="AG598" s="28">
        <f t="shared" si="21"/>
        <v>2</v>
      </c>
      <c r="AH598" s="29" t="str">
        <f t="shared" si="22"/>
        <v>KT-200086</v>
      </c>
      <c r="AJ598" s="30">
        <f>IFERROR(VLOOKUP($C598,#REF!,2,FALSE)*1000000000,0)+IFERROR(VLOOKUP($D598,#REF!,2,FALSE)*1000000,0)+IFERROR(VLOOKUP($E598,#REF!,2,FALSE)*1000,0)+IFERROR(VLOOKUP($F598,#REF!,2,FALSE),0)</f>
        <v>0</v>
      </c>
    </row>
    <row r="599" spans="1:36" s="28" customFormat="1" ht="27" customHeight="1" x14ac:dyDescent="0.15">
      <c r="A599" s="31" t="s">
        <v>32</v>
      </c>
      <c r="B599" s="32">
        <v>595</v>
      </c>
      <c r="C599" s="33" t="s">
        <v>2716</v>
      </c>
      <c r="D599" s="33" t="s">
        <v>2761</v>
      </c>
      <c r="E599" s="33"/>
      <c r="F599" s="32"/>
      <c r="G599" s="33" t="s">
        <v>2927</v>
      </c>
      <c r="H599" s="35" t="s">
        <v>2928</v>
      </c>
      <c r="I599" s="47">
        <v>52626</v>
      </c>
      <c r="J599" s="47">
        <v>52626</v>
      </c>
      <c r="K599" s="42" t="s">
        <v>2929</v>
      </c>
      <c r="L599" s="49">
        <f t="shared" si="24"/>
        <v>0</v>
      </c>
      <c r="M599" s="32"/>
      <c r="N599" s="32"/>
      <c r="O599" s="32" t="s">
        <v>47</v>
      </c>
      <c r="P599" s="40" t="s">
        <v>2930</v>
      </c>
      <c r="Q599" s="38"/>
      <c r="R599" s="32"/>
      <c r="S599" s="32"/>
      <c r="T599" s="42" t="s">
        <v>40</v>
      </c>
      <c r="U599" s="42" t="s">
        <v>175</v>
      </c>
      <c r="V599" s="42" t="s">
        <v>175</v>
      </c>
      <c r="W599" s="42" t="s">
        <v>176</v>
      </c>
      <c r="X599" s="42" t="s">
        <v>176</v>
      </c>
      <c r="Y599" s="42" t="s">
        <v>175</v>
      </c>
      <c r="Z599" s="42" t="s">
        <v>175</v>
      </c>
      <c r="AA599" s="42" t="s">
        <v>175</v>
      </c>
      <c r="AB599" s="45" t="s">
        <v>2931</v>
      </c>
      <c r="AC599" s="27"/>
      <c r="AD599" s="27"/>
      <c r="AE599" s="27"/>
      <c r="AF599" s="28" t="s">
        <v>2930</v>
      </c>
      <c r="AG599" s="28">
        <f t="shared" si="21"/>
        <v>2</v>
      </c>
      <c r="AH599" s="29" t="str">
        <f t="shared" si="22"/>
        <v>KT-200027</v>
      </c>
      <c r="AJ599" s="30">
        <f>IFERROR(VLOOKUP($C599,#REF!,2,FALSE)*1000000000,0)+IFERROR(VLOOKUP($D599,#REF!,2,FALSE)*1000000,0)+IFERROR(VLOOKUP($E599,#REF!,2,FALSE)*1000,0)+IFERROR(VLOOKUP($F599,#REF!,2,FALSE),0)</f>
        <v>0</v>
      </c>
    </row>
    <row r="600" spans="1:36" s="28" customFormat="1" ht="27" customHeight="1" x14ac:dyDescent="0.15">
      <c r="A600" s="31" t="s">
        <v>32</v>
      </c>
      <c r="B600" s="32">
        <v>596</v>
      </c>
      <c r="C600" s="33" t="s">
        <v>2716</v>
      </c>
      <c r="D600" s="33" t="s">
        <v>2761</v>
      </c>
      <c r="E600" s="33"/>
      <c r="F600" s="32"/>
      <c r="G600" s="33" t="s">
        <v>2932</v>
      </c>
      <c r="H600" s="35" t="s">
        <v>2933</v>
      </c>
      <c r="I600" s="47">
        <v>202327</v>
      </c>
      <c r="J600" s="48">
        <v>242875</v>
      </c>
      <c r="K600" s="42" t="s">
        <v>2934</v>
      </c>
      <c r="L600" s="43">
        <f t="shared" si="24"/>
        <v>0.16695007720020583</v>
      </c>
      <c r="M600" s="32"/>
      <c r="N600" s="32"/>
      <c r="O600" s="32" t="s">
        <v>47</v>
      </c>
      <c r="P600" s="40" t="s">
        <v>2935</v>
      </c>
      <c r="Q600" s="38"/>
      <c r="R600" s="32"/>
      <c r="S600" s="32"/>
      <c r="T600" s="42" t="s">
        <v>40</v>
      </c>
      <c r="U600" s="42" t="s">
        <v>176</v>
      </c>
      <c r="V600" s="42" t="s">
        <v>176</v>
      </c>
      <c r="W600" s="42" t="s">
        <v>175</v>
      </c>
      <c r="X600" s="42" t="s">
        <v>176</v>
      </c>
      <c r="Y600" s="42" t="s">
        <v>176</v>
      </c>
      <c r="Z600" s="42" t="s">
        <v>176</v>
      </c>
      <c r="AA600" s="42" t="s">
        <v>176</v>
      </c>
      <c r="AB600" s="45" t="s">
        <v>2936</v>
      </c>
      <c r="AC600" s="27"/>
      <c r="AD600" s="27"/>
      <c r="AE600" s="27"/>
      <c r="AF600" s="28" t="s">
        <v>2935</v>
      </c>
      <c r="AG600" s="28">
        <f t="shared" si="21"/>
        <v>2</v>
      </c>
      <c r="AH600" s="29" t="str">
        <f t="shared" si="22"/>
        <v>KT-200013</v>
      </c>
      <c r="AJ600" s="30">
        <f>IFERROR(VLOOKUP($C600,#REF!,2,FALSE)*1000000000,0)+IFERROR(VLOOKUP($D600,#REF!,2,FALSE)*1000000,0)+IFERROR(VLOOKUP($E600,#REF!,2,FALSE)*1000,0)+IFERROR(VLOOKUP($F600,#REF!,2,FALSE),0)</f>
        <v>0</v>
      </c>
    </row>
    <row r="601" spans="1:36" s="28" customFormat="1" ht="27" customHeight="1" x14ac:dyDescent="0.15">
      <c r="A601" s="31" t="s">
        <v>32</v>
      </c>
      <c r="B601" s="32">
        <v>597</v>
      </c>
      <c r="C601" s="33" t="s">
        <v>2716</v>
      </c>
      <c r="D601" s="33" t="s">
        <v>2761</v>
      </c>
      <c r="E601" s="33"/>
      <c r="F601" s="32"/>
      <c r="G601" s="33" t="s">
        <v>2937</v>
      </c>
      <c r="H601" s="35" t="s">
        <v>2938</v>
      </c>
      <c r="I601" s="47">
        <v>10835000</v>
      </c>
      <c r="J601" s="48">
        <v>11580000</v>
      </c>
      <c r="K601" s="42" t="s">
        <v>2939</v>
      </c>
      <c r="L601" s="36">
        <f t="shared" si="24"/>
        <v>6.433506044905013E-2</v>
      </c>
      <c r="M601" s="32"/>
      <c r="N601" s="32"/>
      <c r="O601" s="32" t="s">
        <v>47</v>
      </c>
      <c r="P601" s="40" t="s">
        <v>2940</v>
      </c>
      <c r="Q601" s="38"/>
      <c r="R601" s="32"/>
      <c r="S601" s="32"/>
      <c r="T601" s="42" t="s">
        <v>40</v>
      </c>
      <c r="U601" s="42" t="s">
        <v>175</v>
      </c>
      <c r="V601" s="42" t="s">
        <v>176</v>
      </c>
      <c r="W601" s="42" t="s">
        <v>175</v>
      </c>
      <c r="X601" s="42" t="s">
        <v>176</v>
      </c>
      <c r="Y601" s="42" t="s">
        <v>176</v>
      </c>
      <c r="Z601" s="42" t="s">
        <v>175</v>
      </c>
      <c r="AA601" s="42" t="s">
        <v>176</v>
      </c>
      <c r="AB601" s="45" t="s">
        <v>2941</v>
      </c>
      <c r="AC601" s="27"/>
      <c r="AD601" s="27"/>
      <c r="AE601" s="27"/>
      <c r="AF601" s="28" t="s">
        <v>2940</v>
      </c>
      <c r="AG601" s="28">
        <f t="shared" si="21"/>
        <v>2</v>
      </c>
      <c r="AH601" s="29" t="str">
        <f t="shared" si="22"/>
        <v>QS-190012</v>
      </c>
      <c r="AJ601" s="30">
        <f>IFERROR(VLOOKUP($C601,#REF!,2,FALSE)*1000000000,0)+IFERROR(VLOOKUP($D601,#REF!,2,FALSE)*1000000,0)+IFERROR(VLOOKUP($E601,#REF!,2,FALSE)*1000,0)+IFERROR(VLOOKUP($F601,#REF!,2,FALSE),0)</f>
        <v>0</v>
      </c>
    </row>
    <row r="602" spans="1:36" s="28" customFormat="1" ht="27" customHeight="1" x14ac:dyDescent="0.15">
      <c r="A602" s="31" t="s">
        <v>32</v>
      </c>
      <c r="B602" s="32">
        <v>598</v>
      </c>
      <c r="C602" s="33" t="s">
        <v>2716</v>
      </c>
      <c r="D602" s="33" t="s">
        <v>2761</v>
      </c>
      <c r="E602" s="33"/>
      <c r="F602" s="32"/>
      <c r="G602" t="s">
        <v>2942</v>
      </c>
      <c r="H602" s="35" t="s">
        <v>2943</v>
      </c>
      <c r="I602" s="47">
        <v>26860000</v>
      </c>
      <c r="J602" s="48">
        <v>26580000</v>
      </c>
      <c r="K602" s="42" t="s">
        <v>2939</v>
      </c>
      <c r="L602" s="36">
        <f t="shared" si="24"/>
        <v>-1.0534236267870645E-2</v>
      </c>
      <c r="M602" s="32"/>
      <c r="N602" s="32"/>
      <c r="O602" s="32" t="s">
        <v>47</v>
      </c>
      <c r="P602" s="40" t="s">
        <v>2944</v>
      </c>
      <c r="Q602" s="38"/>
      <c r="R602" s="32"/>
      <c r="S602" s="32"/>
      <c r="T602" s="42" t="s">
        <v>40</v>
      </c>
      <c r="U602" s="42" t="s">
        <v>175</v>
      </c>
      <c r="V602" s="42" t="s">
        <v>175</v>
      </c>
      <c r="W602" s="42" t="s">
        <v>175</v>
      </c>
      <c r="X602" s="42" t="s">
        <v>176</v>
      </c>
      <c r="Y602" s="42" t="s">
        <v>175</v>
      </c>
      <c r="Z602" s="42" t="s">
        <v>175</v>
      </c>
      <c r="AA602" s="42" t="s">
        <v>175</v>
      </c>
      <c r="AB602" s="45" t="s">
        <v>2945</v>
      </c>
      <c r="AC602" s="27"/>
      <c r="AD602" s="27"/>
      <c r="AE602" s="27"/>
      <c r="AF602" s="28" t="s">
        <v>2944</v>
      </c>
      <c r="AG602" s="28">
        <f t="shared" si="21"/>
        <v>2</v>
      </c>
      <c r="AH602" s="29" t="str">
        <f t="shared" si="22"/>
        <v>QS-190011</v>
      </c>
      <c r="AJ602" s="30">
        <f>IFERROR(VLOOKUP($C602,#REF!,2,FALSE)*1000000000,0)+IFERROR(VLOOKUP($D602,#REF!,2,FALSE)*1000000,0)+IFERROR(VLOOKUP($E602,#REF!,2,FALSE)*1000,0)+IFERROR(VLOOKUP($F602,#REF!,2,FALSE),0)</f>
        <v>0</v>
      </c>
    </row>
    <row r="603" spans="1:36" s="28" customFormat="1" ht="27" customHeight="1" x14ac:dyDescent="0.15">
      <c r="A603" s="31" t="s">
        <v>32</v>
      </c>
      <c r="B603" s="32">
        <v>599</v>
      </c>
      <c r="C603" s="33" t="s">
        <v>2716</v>
      </c>
      <c r="D603" s="33" t="s">
        <v>2761</v>
      </c>
      <c r="E603" s="33"/>
      <c r="F603" s="32"/>
      <c r="G603" s="46" t="s">
        <v>2946</v>
      </c>
      <c r="H603" s="35" t="s">
        <v>2947</v>
      </c>
      <c r="I603" s="47">
        <v>58940</v>
      </c>
      <c r="J603" s="48">
        <v>71397</v>
      </c>
      <c r="K603" s="42" t="s">
        <v>2948</v>
      </c>
      <c r="L603" s="36">
        <f t="shared" si="24"/>
        <v>0.17447511800215698</v>
      </c>
      <c r="M603" s="32"/>
      <c r="N603" s="32" t="s">
        <v>47</v>
      </c>
      <c r="O603" s="32"/>
      <c r="P603" s="40" t="s">
        <v>2949</v>
      </c>
      <c r="Q603" s="38"/>
      <c r="R603" s="32"/>
      <c r="S603" s="32"/>
      <c r="T603" s="42" t="s">
        <v>40</v>
      </c>
      <c r="U603" s="42" t="s">
        <v>176</v>
      </c>
      <c r="V603" s="42" t="s">
        <v>176</v>
      </c>
      <c r="W603" s="42" t="s">
        <v>175</v>
      </c>
      <c r="X603" s="42" t="s">
        <v>176</v>
      </c>
      <c r="Y603" s="42" t="s">
        <v>176</v>
      </c>
      <c r="Z603" s="42" t="s">
        <v>175</v>
      </c>
      <c r="AA603" s="42" t="s">
        <v>176</v>
      </c>
      <c r="AB603" s="45" t="s">
        <v>2950</v>
      </c>
      <c r="AC603" s="27"/>
      <c r="AD603" s="27"/>
      <c r="AE603" s="27"/>
      <c r="AF603" s="28" t="s">
        <v>2949</v>
      </c>
      <c r="AG603" s="28">
        <f t="shared" si="21"/>
        <v>2</v>
      </c>
      <c r="AH603" s="29" t="str">
        <f t="shared" si="22"/>
        <v>KK-210076</v>
      </c>
      <c r="AJ603" s="30">
        <f>IFERROR(VLOOKUP($C603,#REF!,2,FALSE)*1000000000,0)+IFERROR(VLOOKUP($D603,#REF!,2,FALSE)*1000000,0)+IFERROR(VLOOKUP($E603,#REF!,2,FALSE)*1000,0)+IFERROR(VLOOKUP($F603,#REF!,2,FALSE),0)</f>
        <v>0</v>
      </c>
    </row>
    <row r="604" spans="1:36" s="28" customFormat="1" ht="27" customHeight="1" x14ac:dyDescent="0.15">
      <c r="A604" s="31" t="s">
        <v>32</v>
      </c>
      <c r="B604" s="32">
        <v>600</v>
      </c>
      <c r="C604" s="33" t="s">
        <v>2716</v>
      </c>
      <c r="D604" s="33" t="s">
        <v>2761</v>
      </c>
      <c r="E604" s="33"/>
      <c r="F604" s="32"/>
      <c r="G604" s="46" t="s">
        <v>2951</v>
      </c>
      <c r="H604" s="35" t="s">
        <v>2952</v>
      </c>
      <c r="I604" s="47">
        <v>59292</v>
      </c>
      <c r="J604" s="47">
        <v>14292</v>
      </c>
      <c r="K604" s="32" t="s">
        <v>119</v>
      </c>
      <c r="L604" s="36">
        <f t="shared" si="24"/>
        <v>-3.1486146095717888</v>
      </c>
      <c r="M604" s="32"/>
      <c r="N604" s="32"/>
      <c r="O604" s="32" t="s">
        <v>47</v>
      </c>
      <c r="P604" s="55" t="s">
        <v>2953</v>
      </c>
      <c r="Q604" s="38"/>
      <c r="R604" s="32"/>
      <c r="S604" s="32"/>
      <c r="T604" s="42" t="s">
        <v>40</v>
      </c>
      <c r="U604" s="42" t="s">
        <v>174</v>
      </c>
      <c r="V604" s="42" t="s">
        <v>175</v>
      </c>
      <c r="W604" s="42" t="s">
        <v>175</v>
      </c>
      <c r="X604" s="42" t="s">
        <v>176</v>
      </c>
      <c r="Y604" s="42" t="s">
        <v>175</v>
      </c>
      <c r="Z604" s="42" t="s">
        <v>175</v>
      </c>
      <c r="AA604" s="42" t="s">
        <v>175</v>
      </c>
      <c r="AB604" s="45" t="s">
        <v>2954</v>
      </c>
      <c r="AC604" s="27"/>
      <c r="AD604" s="27"/>
      <c r="AE604" s="27"/>
      <c r="AF604" s="28" t="s">
        <v>2955</v>
      </c>
      <c r="AG604" s="28">
        <f t="shared" si="21"/>
        <v>3</v>
      </c>
      <c r="AH604" s="29" t="str">
        <f t="shared" si="22"/>
        <v xml:space="preserve">	KT-190133</v>
      </c>
      <c r="AJ604" s="30">
        <f>IFERROR(VLOOKUP($C604,#REF!,2,FALSE)*1000000000,0)+IFERROR(VLOOKUP($D604,#REF!,2,FALSE)*1000000,0)+IFERROR(VLOOKUP($E604,#REF!,2,FALSE)*1000,0)+IFERROR(VLOOKUP($F604,#REF!,2,FALSE),0)</f>
        <v>0</v>
      </c>
    </row>
    <row r="605" spans="1:36" s="28" customFormat="1" ht="27" customHeight="1" x14ac:dyDescent="0.15">
      <c r="A605" s="31" t="s">
        <v>32</v>
      </c>
      <c r="B605" s="32">
        <v>601</v>
      </c>
      <c r="C605" s="33" t="s">
        <v>2716</v>
      </c>
      <c r="D605" s="33" t="s">
        <v>2761</v>
      </c>
      <c r="E605" s="33"/>
      <c r="F605" s="32"/>
      <c r="G605" s="46" t="s">
        <v>2956</v>
      </c>
      <c r="H605" s="35" t="s">
        <v>2957</v>
      </c>
      <c r="I605" s="48">
        <v>149781.20000000001</v>
      </c>
      <c r="J605" s="48">
        <v>119781.2</v>
      </c>
      <c r="K605" s="42" t="s">
        <v>2958</v>
      </c>
      <c r="L605" s="36">
        <f t="shared" si="24"/>
        <v>-0.25045666598765104</v>
      </c>
      <c r="M605" s="32"/>
      <c r="N605" s="32"/>
      <c r="O605" s="32" t="s">
        <v>47</v>
      </c>
      <c r="P605" s="55" t="s">
        <v>2959</v>
      </c>
      <c r="Q605" s="38"/>
      <c r="R605" s="32"/>
      <c r="S605" s="32"/>
      <c r="T605" s="42" t="s">
        <v>40</v>
      </c>
      <c r="U605" s="42" t="s">
        <v>174</v>
      </c>
      <c r="V605" s="42" t="s">
        <v>175</v>
      </c>
      <c r="W605" s="42" t="s">
        <v>176</v>
      </c>
      <c r="X605" s="42" t="s">
        <v>176</v>
      </c>
      <c r="Y605" s="42" t="s">
        <v>175</v>
      </c>
      <c r="Z605" s="42" t="s">
        <v>175</v>
      </c>
      <c r="AA605" s="42" t="s">
        <v>175</v>
      </c>
      <c r="AB605" s="45" t="s">
        <v>2960</v>
      </c>
      <c r="AC605" s="27"/>
      <c r="AD605" s="27"/>
      <c r="AE605" s="27"/>
      <c r="AF605" s="28" t="s">
        <v>2959</v>
      </c>
      <c r="AG605" s="28">
        <f t="shared" si="21"/>
        <v>2</v>
      </c>
      <c r="AH605" s="29" t="str">
        <f t="shared" si="22"/>
        <v>KT-180125</v>
      </c>
      <c r="AJ605" s="30">
        <f>IFERROR(VLOOKUP($C605,#REF!,2,FALSE)*1000000000,0)+IFERROR(VLOOKUP($D605,#REF!,2,FALSE)*1000000,0)+IFERROR(VLOOKUP($E605,#REF!,2,FALSE)*1000,0)+IFERROR(VLOOKUP($F605,#REF!,2,FALSE),0)</f>
        <v>0</v>
      </c>
    </row>
    <row r="606" spans="1:36" s="28" customFormat="1" ht="27" customHeight="1" x14ac:dyDescent="0.15">
      <c r="A606" s="31" t="s">
        <v>32</v>
      </c>
      <c r="B606" s="32">
        <v>602</v>
      </c>
      <c r="C606" s="33" t="s">
        <v>2716</v>
      </c>
      <c r="D606" s="33" t="s">
        <v>2761</v>
      </c>
      <c r="E606" s="33"/>
      <c r="F606" s="32"/>
      <c r="G606" s="46" t="s">
        <v>2961</v>
      </c>
      <c r="H606" s="35" t="s">
        <v>2962</v>
      </c>
      <c r="I606" s="48">
        <v>8242800</v>
      </c>
      <c r="J606" s="48">
        <v>1946400</v>
      </c>
      <c r="K606" s="32" t="s">
        <v>767</v>
      </c>
      <c r="L606" s="36">
        <f t="shared" si="24"/>
        <v>-3.2348951911220718</v>
      </c>
      <c r="M606" s="32"/>
      <c r="N606" s="32"/>
      <c r="O606" s="32" t="s">
        <v>47</v>
      </c>
      <c r="P606" s="55" t="s">
        <v>2963</v>
      </c>
      <c r="Q606" s="38"/>
      <c r="R606" s="32"/>
      <c r="S606" s="32"/>
      <c r="T606" s="42" t="s">
        <v>40</v>
      </c>
      <c r="U606" s="42" t="s">
        <v>175</v>
      </c>
      <c r="V606" s="42" t="s">
        <v>175</v>
      </c>
      <c r="W606" s="42" t="s">
        <v>175</v>
      </c>
      <c r="X606" s="42" t="s">
        <v>176</v>
      </c>
      <c r="Y606" s="42" t="s">
        <v>176</v>
      </c>
      <c r="Z606" s="42" t="s">
        <v>176</v>
      </c>
      <c r="AA606" s="42" t="s">
        <v>175</v>
      </c>
      <c r="AB606" s="45" t="s">
        <v>2964</v>
      </c>
      <c r="AC606" s="27"/>
      <c r="AD606" s="27"/>
      <c r="AE606" s="27"/>
      <c r="AF606" s="28" t="s">
        <v>2963</v>
      </c>
      <c r="AG606" s="28">
        <f t="shared" si="21"/>
        <v>2</v>
      </c>
      <c r="AH606" s="29" t="str">
        <f t="shared" si="22"/>
        <v>KT-180096</v>
      </c>
      <c r="AJ606" s="30">
        <f>IFERROR(VLOOKUP($C606,#REF!,2,FALSE)*1000000000,0)+IFERROR(VLOOKUP($D606,#REF!,2,FALSE)*1000000,0)+IFERROR(VLOOKUP($E606,#REF!,2,FALSE)*1000,0)+IFERROR(VLOOKUP($F606,#REF!,2,FALSE),0)</f>
        <v>0</v>
      </c>
    </row>
    <row r="607" spans="1:36" s="28" customFormat="1" ht="27" customHeight="1" x14ac:dyDescent="0.15">
      <c r="A607" s="31" t="s">
        <v>32</v>
      </c>
      <c r="B607" s="32">
        <v>603</v>
      </c>
      <c r="C607" s="33" t="s">
        <v>2716</v>
      </c>
      <c r="D607" s="46" t="s">
        <v>2965</v>
      </c>
      <c r="E607" s="33" t="s">
        <v>2966</v>
      </c>
      <c r="F607" s="32"/>
      <c r="G607" s="33" t="s">
        <v>2967</v>
      </c>
      <c r="H607" s="35" t="s">
        <v>2968</v>
      </c>
      <c r="I607" s="32">
        <v>26448.400000000001</v>
      </c>
      <c r="J607" s="32">
        <v>35467.4</v>
      </c>
      <c r="K607" s="32" t="s">
        <v>2969</v>
      </c>
      <c r="L607" s="36">
        <f t="shared" si="24"/>
        <v>0.25428985490901501</v>
      </c>
      <c r="M607" s="32"/>
      <c r="N607" s="32" t="s">
        <v>47</v>
      </c>
      <c r="O607" s="32"/>
      <c r="P607" s="37" t="s">
        <v>2970</v>
      </c>
      <c r="Q607" s="38"/>
      <c r="R607" s="32"/>
      <c r="S607" s="32"/>
      <c r="T607" s="32" t="s">
        <v>40</v>
      </c>
      <c r="U607" s="32" t="s">
        <v>41</v>
      </c>
      <c r="V607" s="32" t="s">
        <v>42</v>
      </c>
      <c r="W607" s="32" t="s">
        <v>42</v>
      </c>
      <c r="X607" s="32" t="s">
        <v>41</v>
      </c>
      <c r="Y607" s="32" t="s">
        <v>41</v>
      </c>
      <c r="Z607" s="32" t="s">
        <v>42</v>
      </c>
      <c r="AA607" s="32" t="s">
        <v>42</v>
      </c>
      <c r="AB607" s="39" t="s">
        <v>2971</v>
      </c>
      <c r="AC607" s="27"/>
      <c r="AD607" s="27"/>
      <c r="AE607" s="27"/>
      <c r="AF607" s="28" t="s">
        <v>2970</v>
      </c>
      <c r="AG607" s="28">
        <f t="shared" si="21"/>
        <v>2</v>
      </c>
      <c r="AH607" s="29" t="str">
        <f t="shared" si="22"/>
        <v>CB-100024</v>
      </c>
      <c r="AI607" s="28">
        <v>5028073000</v>
      </c>
      <c r="AJ607" s="30">
        <f>IFERROR(VLOOKUP($C607,#REF!,2,FALSE)*1000000000,0)+IFERROR(VLOOKUP($D607,#REF!,2,FALSE)*1000000,0)+IFERROR(VLOOKUP($E607,#REF!,2,FALSE)*1000,0)+IFERROR(VLOOKUP($F607,#REF!,2,FALSE),0)</f>
        <v>0</v>
      </c>
    </row>
    <row r="608" spans="1:36" s="28" customFormat="1" ht="27" customHeight="1" x14ac:dyDescent="0.15">
      <c r="A608" s="31" t="s">
        <v>32</v>
      </c>
      <c r="B608" s="32">
        <v>604</v>
      </c>
      <c r="C608" s="33" t="s">
        <v>2716</v>
      </c>
      <c r="D608" s="46" t="s">
        <v>2965</v>
      </c>
      <c r="E608" s="33" t="s">
        <v>2966</v>
      </c>
      <c r="F608" s="32"/>
      <c r="G608" s="33" t="s">
        <v>2972</v>
      </c>
      <c r="H608" s="35" t="s">
        <v>2973</v>
      </c>
      <c r="I608" s="32">
        <v>1594.46</v>
      </c>
      <c r="J608" s="32">
        <v>1590.52</v>
      </c>
      <c r="K608" s="32" t="s">
        <v>119</v>
      </c>
      <c r="L608" s="36">
        <f t="shared" si="24"/>
        <v>-2.4771772753564569E-3</v>
      </c>
      <c r="M608" s="32"/>
      <c r="N608" s="32" t="s">
        <v>47</v>
      </c>
      <c r="O608" s="32"/>
      <c r="P608" s="37" t="s">
        <v>2974</v>
      </c>
      <c r="Q608" s="38"/>
      <c r="R608" s="32"/>
      <c r="S608" s="32"/>
      <c r="T608" s="32" t="s">
        <v>40</v>
      </c>
      <c r="U608" s="32" t="s">
        <v>42</v>
      </c>
      <c r="V608" s="32" t="s">
        <v>42</v>
      </c>
      <c r="W608" s="32" t="s">
        <v>42</v>
      </c>
      <c r="X608" s="32" t="s">
        <v>42</v>
      </c>
      <c r="Y608" s="32" t="s">
        <v>42</v>
      </c>
      <c r="Z608" s="32" t="s">
        <v>42</v>
      </c>
      <c r="AA608" s="32" t="s">
        <v>42</v>
      </c>
      <c r="AB608" s="39" t="s">
        <v>2975</v>
      </c>
      <c r="AC608" s="27"/>
      <c r="AD608" s="27"/>
      <c r="AE608" s="27"/>
      <c r="AF608" s="28" t="s">
        <v>2974</v>
      </c>
      <c r="AG608" s="28">
        <f t="shared" si="21"/>
        <v>2</v>
      </c>
      <c r="AH608" s="29" t="str">
        <f t="shared" si="22"/>
        <v>HK-110027</v>
      </c>
      <c r="AI608" s="28">
        <v>5028073000</v>
      </c>
      <c r="AJ608" s="30">
        <f>IFERROR(VLOOKUP($C608,#REF!,2,FALSE)*1000000000,0)+IFERROR(VLOOKUP($D608,#REF!,2,FALSE)*1000000,0)+IFERROR(VLOOKUP($E608,#REF!,2,FALSE)*1000,0)+IFERROR(VLOOKUP($F608,#REF!,2,FALSE),0)</f>
        <v>0</v>
      </c>
    </row>
    <row r="609" spans="1:36" s="28" customFormat="1" ht="27" customHeight="1" x14ac:dyDescent="0.15">
      <c r="A609" s="31" t="s">
        <v>32</v>
      </c>
      <c r="B609" s="32">
        <v>605</v>
      </c>
      <c r="C609" s="33" t="s">
        <v>2716</v>
      </c>
      <c r="D609" s="33" t="s">
        <v>2976</v>
      </c>
      <c r="E609" s="33" t="s">
        <v>2966</v>
      </c>
      <c r="F609" s="32"/>
      <c r="G609" s="33" t="s">
        <v>2977</v>
      </c>
      <c r="H609" s="35" t="s">
        <v>2978</v>
      </c>
      <c r="I609" s="32">
        <v>3509700</v>
      </c>
      <c r="J609" s="32">
        <v>4610000</v>
      </c>
      <c r="K609" s="32" t="s">
        <v>2979</v>
      </c>
      <c r="L609" s="36">
        <f t="shared" si="24"/>
        <v>0.23867678958785254</v>
      </c>
      <c r="M609" s="32"/>
      <c r="N609" s="32" t="s">
        <v>47</v>
      </c>
      <c r="O609" s="32"/>
      <c r="P609" s="37" t="s">
        <v>2980</v>
      </c>
      <c r="Q609" s="38"/>
      <c r="R609" s="32"/>
      <c r="S609" s="32"/>
      <c r="T609" s="32" t="s">
        <v>40</v>
      </c>
      <c r="U609" s="32" t="s">
        <v>42</v>
      </c>
      <c r="V609" s="32" t="s">
        <v>41</v>
      </c>
      <c r="W609" s="42" t="s">
        <v>42</v>
      </c>
      <c r="X609" s="42" t="s">
        <v>41</v>
      </c>
      <c r="Y609" s="42" t="s">
        <v>41</v>
      </c>
      <c r="Z609" s="42" t="s">
        <v>42</v>
      </c>
      <c r="AA609" s="42" t="s">
        <v>42</v>
      </c>
      <c r="AB609" s="52" t="s">
        <v>2981</v>
      </c>
      <c r="AC609" s="27"/>
      <c r="AD609" s="27"/>
      <c r="AE609" s="27"/>
      <c r="AF609" s="28" t="s">
        <v>2980</v>
      </c>
      <c r="AG609" s="28">
        <f t="shared" si="21"/>
        <v>2</v>
      </c>
      <c r="AH609" s="29" t="str">
        <f t="shared" si="22"/>
        <v>HK-130002</v>
      </c>
      <c r="AI609" s="28">
        <v>5028073000</v>
      </c>
      <c r="AJ609" s="30">
        <f>IFERROR(VLOOKUP($C609,#REF!,2,FALSE)*1000000000,0)+IFERROR(VLOOKUP($D609,#REF!,2,FALSE)*1000000,0)+IFERROR(VLOOKUP($E609,#REF!,2,FALSE)*1000,0)+IFERROR(VLOOKUP($F609,#REF!,2,FALSE),0)</f>
        <v>0</v>
      </c>
    </row>
    <row r="610" spans="1:36" s="28" customFormat="1" ht="27" customHeight="1" x14ac:dyDescent="0.15">
      <c r="A610" s="31" t="s">
        <v>32</v>
      </c>
      <c r="B610" s="32">
        <v>606</v>
      </c>
      <c r="C610" s="33" t="s">
        <v>2716</v>
      </c>
      <c r="D610" s="33" t="s">
        <v>2976</v>
      </c>
      <c r="E610" s="33" t="s">
        <v>2966</v>
      </c>
      <c r="F610" s="32"/>
      <c r="G610" s="33" t="s">
        <v>2982</v>
      </c>
      <c r="H610" s="35" t="s">
        <v>2983</v>
      </c>
      <c r="I610" s="32">
        <v>3058020</v>
      </c>
      <c r="J610" s="32">
        <v>3301808</v>
      </c>
      <c r="K610" s="32" t="s">
        <v>2984</v>
      </c>
      <c r="L610" s="36">
        <f t="shared" si="24"/>
        <v>7.3834699049732722E-2</v>
      </c>
      <c r="M610" s="32"/>
      <c r="N610" s="32" t="s">
        <v>47</v>
      </c>
      <c r="O610" s="32"/>
      <c r="P610" s="37" t="s">
        <v>2985</v>
      </c>
      <c r="Q610" s="38" t="s">
        <v>105</v>
      </c>
      <c r="R610" s="32"/>
      <c r="S610" s="32"/>
      <c r="T610" s="32" t="s">
        <v>40</v>
      </c>
      <c r="U610" s="32" t="s">
        <v>41</v>
      </c>
      <c r="V610" s="32" t="s">
        <v>41</v>
      </c>
      <c r="W610" s="32" t="s">
        <v>42</v>
      </c>
      <c r="X610" s="32" t="s">
        <v>41</v>
      </c>
      <c r="Y610" s="32" t="s">
        <v>41</v>
      </c>
      <c r="Z610" s="32" t="s">
        <v>42</v>
      </c>
      <c r="AA610" s="32" t="s">
        <v>41</v>
      </c>
      <c r="AB610" s="39" t="s">
        <v>2986</v>
      </c>
      <c r="AC610" s="27"/>
      <c r="AD610" s="27"/>
      <c r="AE610" s="27"/>
      <c r="AF610" s="28" t="s">
        <v>2985</v>
      </c>
      <c r="AG610" s="28">
        <f t="shared" si="21"/>
        <v>2</v>
      </c>
      <c r="AH610" s="29" t="str">
        <f t="shared" si="22"/>
        <v>HK-140003</v>
      </c>
      <c r="AI610" s="28">
        <v>5028073000</v>
      </c>
      <c r="AJ610" s="30">
        <f>IFERROR(VLOOKUP($C610,#REF!,2,FALSE)*1000000000,0)+IFERROR(VLOOKUP($D610,#REF!,2,FALSE)*1000000,0)+IFERROR(VLOOKUP($E610,#REF!,2,FALSE)*1000,0)+IFERROR(VLOOKUP($F610,#REF!,2,FALSE),0)</f>
        <v>0</v>
      </c>
    </row>
    <row r="611" spans="1:36" s="28" customFormat="1" ht="27" customHeight="1" x14ac:dyDescent="0.15">
      <c r="A611" s="31" t="s">
        <v>32</v>
      </c>
      <c r="B611" s="32">
        <v>607</v>
      </c>
      <c r="C611" s="33" t="s">
        <v>2716</v>
      </c>
      <c r="D611" s="33" t="s">
        <v>2976</v>
      </c>
      <c r="E611" s="33" t="s">
        <v>2966</v>
      </c>
      <c r="F611" s="32"/>
      <c r="G611" s="33" t="s">
        <v>2987</v>
      </c>
      <c r="H611" s="35" t="s">
        <v>2988</v>
      </c>
      <c r="I611" s="32">
        <v>1435200</v>
      </c>
      <c r="J611" s="32">
        <v>1735150</v>
      </c>
      <c r="K611" s="32" t="s">
        <v>2989</v>
      </c>
      <c r="L611" s="36">
        <f t="shared" si="24"/>
        <v>0.17286689911535025</v>
      </c>
      <c r="M611" s="32"/>
      <c r="N611" s="32" t="s">
        <v>47</v>
      </c>
      <c r="O611" s="32"/>
      <c r="P611" s="37" t="s">
        <v>2990</v>
      </c>
      <c r="Q611" s="38" t="s">
        <v>2991</v>
      </c>
      <c r="R611" s="32"/>
      <c r="S611" s="32"/>
      <c r="T611" s="32" t="s">
        <v>40</v>
      </c>
      <c r="U611" s="32" t="s">
        <v>42</v>
      </c>
      <c r="V611" s="32" t="s">
        <v>41</v>
      </c>
      <c r="W611" s="32" t="s">
        <v>42</v>
      </c>
      <c r="X611" s="32" t="s">
        <v>41</v>
      </c>
      <c r="Y611" s="32" t="s">
        <v>41</v>
      </c>
      <c r="Z611" s="32" t="s">
        <v>42</v>
      </c>
      <c r="AA611" s="32" t="s">
        <v>41</v>
      </c>
      <c r="AB611" s="39" t="s">
        <v>2992</v>
      </c>
      <c r="AC611" s="27"/>
      <c r="AD611" s="27"/>
      <c r="AE611" s="27"/>
      <c r="AF611" s="28" t="s">
        <v>2990</v>
      </c>
      <c r="AG611" s="28">
        <f t="shared" ref="AG611:AG688" si="25">LEN(LEFT(AF611,FIND("-",AF611)-1))</f>
        <v>2</v>
      </c>
      <c r="AH611" s="29" t="str">
        <f t="shared" ref="AH611:AH688" si="26">LEFT(AF611,FIND("-",AF611)+6)</f>
        <v>KK-080017</v>
      </c>
      <c r="AI611" s="28">
        <v>5028073000</v>
      </c>
      <c r="AJ611" s="30">
        <f>IFERROR(VLOOKUP($C611,#REF!,2,FALSE)*1000000000,0)+IFERROR(VLOOKUP($D611,#REF!,2,FALSE)*1000000,0)+IFERROR(VLOOKUP($E611,#REF!,2,FALSE)*1000,0)+IFERROR(VLOOKUP($F611,#REF!,2,FALSE),0)</f>
        <v>0</v>
      </c>
    </row>
    <row r="612" spans="1:36" s="28" customFormat="1" ht="27" customHeight="1" x14ac:dyDescent="0.15">
      <c r="A612" s="31" t="s">
        <v>32</v>
      </c>
      <c r="B612" s="32">
        <v>608</v>
      </c>
      <c r="C612" s="33" t="s">
        <v>2716</v>
      </c>
      <c r="D612" s="33" t="s">
        <v>2976</v>
      </c>
      <c r="E612" s="33" t="s">
        <v>2993</v>
      </c>
      <c r="F612" s="32"/>
      <c r="G612" s="33" t="s">
        <v>2994</v>
      </c>
      <c r="H612" s="35" t="s">
        <v>2995</v>
      </c>
      <c r="I612" s="32">
        <v>146400</v>
      </c>
      <c r="J612" s="32">
        <v>146400</v>
      </c>
      <c r="K612" s="32" t="s">
        <v>2969</v>
      </c>
      <c r="L612" s="49">
        <f t="shared" si="24"/>
        <v>0</v>
      </c>
      <c r="M612" s="32"/>
      <c r="N612" s="32" t="s">
        <v>47</v>
      </c>
      <c r="O612" s="32"/>
      <c r="P612" s="37" t="s">
        <v>2996</v>
      </c>
      <c r="Q612" s="38"/>
      <c r="R612" s="32"/>
      <c r="S612" s="32"/>
      <c r="T612" s="32" t="s">
        <v>40</v>
      </c>
      <c r="U612" s="32" t="s">
        <v>42</v>
      </c>
      <c r="V612" s="32" t="s">
        <v>42</v>
      </c>
      <c r="W612" s="32" t="s">
        <v>42</v>
      </c>
      <c r="X612" s="32" t="s">
        <v>41</v>
      </c>
      <c r="Y612" s="32" t="s">
        <v>42</v>
      </c>
      <c r="Z612" s="32" t="s">
        <v>41</v>
      </c>
      <c r="AA612" s="32" t="s">
        <v>42</v>
      </c>
      <c r="AB612" s="39" t="s">
        <v>2997</v>
      </c>
      <c r="AC612" s="27"/>
      <c r="AD612" s="27"/>
      <c r="AE612" s="27"/>
      <c r="AF612" s="28" t="s">
        <v>2996</v>
      </c>
      <c r="AG612" s="28">
        <f t="shared" si="25"/>
        <v>2</v>
      </c>
      <c r="AH612" s="29" t="str">
        <f t="shared" si="26"/>
        <v>KK-080036</v>
      </c>
      <c r="AI612" s="28">
        <v>5028073000</v>
      </c>
      <c r="AJ612" s="30">
        <f>IFERROR(VLOOKUP($C612,#REF!,2,FALSE)*1000000000,0)+IFERROR(VLOOKUP($D612,#REF!,2,FALSE)*1000000,0)+IFERROR(VLOOKUP($E612,#REF!,2,FALSE)*1000,0)+IFERROR(VLOOKUP($F612,#REF!,2,FALSE),0)</f>
        <v>0</v>
      </c>
    </row>
    <row r="613" spans="1:36" s="28" customFormat="1" ht="27" customHeight="1" x14ac:dyDescent="0.15">
      <c r="A613" s="31" t="s">
        <v>32</v>
      </c>
      <c r="B613" s="32">
        <v>609</v>
      </c>
      <c r="C613" s="33" t="s">
        <v>2716</v>
      </c>
      <c r="D613" s="33" t="s">
        <v>2976</v>
      </c>
      <c r="E613" s="33" t="s">
        <v>2966</v>
      </c>
      <c r="F613" s="32"/>
      <c r="G613" s="33" t="s">
        <v>2998</v>
      </c>
      <c r="H613" s="35" t="s">
        <v>2983</v>
      </c>
      <c r="I613" s="32">
        <v>356360</v>
      </c>
      <c r="J613" s="32">
        <v>365278</v>
      </c>
      <c r="K613" s="32" t="s">
        <v>2969</v>
      </c>
      <c r="L613" s="36">
        <f t="shared" si="24"/>
        <v>2.441428172515181E-2</v>
      </c>
      <c r="M613" s="32"/>
      <c r="N613" s="32" t="s">
        <v>47</v>
      </c>
      <c r="O613" s="32"/>
      <c r="P613" s="37" t="s">
        <v>2999</v>
      </c>
      <c r="Q613" s="38"/>
      <c r="R613" s="32"/>
      <c r="S613" s="32"/>
      <c r="T613" s="32" t="s">
        <v>40</v>
      </c>
      <c r="U613" s="42" t="s">
        <v>41</v>
      </c>
      <c r="V613" s="42" t="s">
        <v>41</v>
      </c>
      <c r="W613" s="42" t="s">
        <v>42</v>
      </c>
      <c r="X613" s="32" t="s">
        <v>41</v>
      </c>
      <c r="Y613" s="32" t="s">
        <v>41</v>
      </c>
      <c r="Z613" s="32" t="s">
        <v>42</v>
      </c>
      <c r="AA613" s="42" t="s">
        <v>41</v>
      </c>
      <c r="AB613" s="39" t="s">
        <v>3000</v>
      </c>
      <c r="AC613" s="27"/>
      <c r="AD613" s="27"/>
      <c r="AE613" s="27"/>
      <c r="AF613" s="28" t="s">
        <v>2999</v>
      </c>
      <c r="AG613" s="28">
        <f t="shared" si="25"/>
        <v>2</v>
      </c>
      <c r="AH613" s="29" t="str">
        <f t="shared" si="26"/>
        <v>KK-100081</v>
      </c>
      <c r="AI613" s="28">
        <v>5028073000</v>
      </c>
      <c r="AJ613" s="30">
        <f>IFERROR(VLOOKUP($C613,#REF!,2,FALSE)*1000000000,0)+IFERROR(VLOOKUP($D613,#REF!,2,FALSE)*1000000,0)+IFERROR(VLOOKUP($E613,#REF!,2,FALSE)*1000,0)+IFERROR(VLOOKUP($F613,#REF!,2,FALSE),0)</f>
        <v>0</v>
      </c>
    </row>
    <row r="614" spans="1:36" s="28" customFormat="1" ht="27" customHeight="1" x14ac:dyDescent="0.15">
      <c r="A614" s="31" t="s">
        <v>32</v>
      </c>
      <c r="B614" s="32">
        <v>610</v>
      </c>
      <c r="C614" s="33" t="s">
        <v>2716</v>
      </c>
      <c r="D614" s="33" t="s">
        <v>2976</v>
      </c>
      <c r="E614" s="33" t="s">
        <v>2966</v>
      </c>
      <c r="F614" s="32"/>
      <c r="G614" s="33" t="s">
        <v>3001</v>
      </c>
      <c r="H614" s="35" t="s">
        <v>3002</v>
      </c>
      <c r="I614" s="32">
        <v>293556</v>
      </c>
      <c r="J614" s="32">
        <v>104800</v>
      </c>
      <c r="K614" s="32" t="s">
        <v>3003</v>
      </c>
      <c r="L614" s="36">
        <f t="shared" si="24"/>
        <v>-1.8011068702290078</v>
      </c>
      <c r="M614" s="32"/>
      <c r="N614" s="32" t="s">
        <v>47</v>
      </c>
      <c r="O614" s="32"/>
      <c r="P614" s="37" t="s">
        <v>3004</v>
      </c>
      <c r="Q614" s="38"/>
      <c r="R614" s="32"/>
      <c r="S614" s="32"/>
      <c r="T614" s="32" t="s">
        <v>40</v>
      </c>
      <c r="U614" s="32" t="s">
        <v>74</v>
      </c>
      <c r="V614" s="32" t="s">
        <v>42</v>
      </c>
      <c r="W614" s="32" t="s">
        <v>42</v>
      </c>
      <c r="X614" s="32" t="s">
        <v>41</v>
      </c>
      <c r="Y614" s="32" t="s">
        <v>42</v>
      </c>
      <c r="Z614" s="32" t="s">
        <v>42</v>
      </c>
      <c r="AA614" s="32" t="s">
        <v>42</v>
      </c>
      <c r="AB614" s="39" t="s">
        <v>3005</v>
      </c>
      <c r="AC614" s="27"/>
      <c r="AD614" s="27"/>
      <c r="AE614" s="27"/>
      <c r="AF614" s="28" t="s">
        <v>3004</v>
      </c>
      <c r="AG614" s="28">
        <f t="shared" si="25"/>
        <v>2</v>
      </c>
      <c r="AH614" s="29" t="str">
        <f t="shared" si="26"/>
        <v>KK-110002</v>
      </c>
      <c r="AI614" s="28">
        <v>5028073000</v>
      </c>
      <c r="AJ614" s="30">
        <f>IFERROR(VLOOKUP($C614,#REF!,2,FALSE)*1000000000,0)+IFERROR(VLOOKUP($D614,#REF!,2,FALSE)*1000000,0)+IFERROR(VLOOKUP($E614,#REF!,2,FALSE)*1000,0)+IFERROR(VLOOKUP($F614,#REF!,2,FALSE),0)</f>
        <v>0</v>
      </c>
    </row>
    <row r="615" spans="1:36" s="28" customFormat="1" ht="27" customHeight="1" x14ac:dyDescent="0.15">
      <c r="A615" s="31" t="s">
        <v>32</v>
      </c>
      <c r="B615" s="32">
        <v>611</v>
      </c>
      <c r="C615" s="33" t="s">
        <v>2716</v>
      </c>
      <c r="D615" s="33" t="s">
        <v>2976</v>
      </c>
      <c r="E615" s="33" t="s">
        <v>2966</v>
      </c>
      <c r="F615" s="32"/>
      <c r="G615" s="33" t="s">
        <v>3006</v>
      </c>
      <c r="H615" s="35" t="s">
        <v>3007</v>
      </c>
      <c r="I615" s="32">
        <v>170410</v>
      </c>
      <c r="J615" s="32">
        <v>158400</v>
      </c>
      <c r="K615" s="32" t="s">
        <v>767</v>
      </c>
      <c r="L615" s="36">
        <f t="shared" si="24"/>
        <v>-7.5820707070707094E-2</v>
      </c>
      <c r="M615" s="32"/>
      <c r="N615" s="32" t="s">
        <v>47</v>
      </c>
      <c r="O615" s="32"/>
      <c r="P615" s="37" t="s">
        <v>3008</v>
      </c>
      <c r="Q615" s="38"/>
      <c r="R615" s="32"/>
      <c r="S615" s="32"/>
      <c r="T615" s="32" t="s">
        <v>40</v>
      </c>
      <c r="U615" s="32" t="s">
        <v>42</v>
      </c>
      <c r="V615" s="32" t="s">
        <v>42</v>
      </c>
      <c r="W615" s="32" t="s">
        <v>41</v>
      </c>
      <c r="X615" s="32" t="s">
        <v>41</v>
      </c>
      <c r="Y615" s="32" t="s">
        <v>41</v>
      </c>
      <c r="Z615" s="32" t="s">
        <v>42</v>
      </c>
      <c r="AA615" s="32" t="s">
        <v>42</v>
      </c>
      <c r="AB615" s="39" t="s">
        <v>3009</v>
      </c>
      <c r="AC615" s="27"/>
      <c r="AD615" s="27"/>
      <c r="AE615" s="27"/>
      <c r="AF615" s="28" t="s">
        <v>3010</v>
      </c>
      <c r="AG615" s="28">
        <f t="shared" si="25"/>
        <v>2</v>
      </c>
      <c r="AH615" s="29" t="str">
        <f t="shared" si="26"/>
        <v>KK-130044</v>
      </c>
      <c r="AI615" s="28">
        <v>5028073000</v>
      </c>
      <c r="AJ615" s="30">
        <f>IFERROR(VLOOKUP($C615,#REF!,2,FALSE)*1000000000,0)+IFERROR(VLOOKUP($D615,#REF!,2,FALSE)*1000000,0)+IFERROR(VLOOKUP($E615,#REF!,2,FALSE)*1000,0)+IFERROR(VLOOKUP($F615,#REF!,2,FALSE),0)</f>
        <v>0</v>
      </c>
    </row>
    <row r="616" spans="1:36" s="28" customFormat="1" ht="27" customHeight="1" x14ac:dyDescent="0.15">
      <c r="A616" s="31" t="s">
        <v>32</v>
      </c>
      <c r="B616" s="32">
        <v>612</v>
      </c>
      <c r="C616" s="33" t="s">
        <v>2716</v>
      </c>
      <c r="D616" s="33" t="s">
        <v>2976</v>
      </c>
      <c r="E616" s="33" t="s">
        <v>2966</v>
      </c>
      <c r="F616" s="32"/>
      <c r="G616" s="33" t="s">
        <v>3011</v>
      </c>
      <c r="H616" s="35" t="s">
        <v>3012</v>
      </c>
      <c r="I616" s="32">
        <v>5043327</v>
      </c>
      <c r="J616" s="32">
        <v>5617758</v>
      </c>
      <c r="K616" s="32" t="s">
        <v>3013</v>
      </c>
      <c r="L616" s="36">
        <f t="shared" si="24"/>
        <v>0.10225271362703769</v>
      </c>
      <c r="M616" s="32"/>
      <c r="N616" s="32" t="s">
        <v>47</v>
      </c>
      <c r="O616" s="32"/>
      <c r="P616" s="37" t="s">
        <v>3014</v>
      </c>
      <c r="Q616" s="38" t="s">
        <v>946</v>
      </c>
      <c r="R616" s="32"/>
      <c r="S616" s="32"/>
      <c r="T616" s="32" t="s">
        <v>40</v>
      </c>
      <c r="U616" s="32" t="s">
        <v>42</v>
      </c>
      <c r="V616" s="32" t="s">
        <v>41</v>
      </c>
      <c r="W616" s="32" t="s">
        <v>42</v>
      </c>
      <c r="X616" s="32" t="s">
        <v>41</v>
      </c>
      <c r="Y616" s="32" t="s">
        <v>41</v>
      </c>
      <c r="Z616" s="32" t="s">
        <v>42</v>
      </c>
      <c r="AA616" s="32" t="s">
        <v>41</v>
      </c>
      <c r="AB616" s="39" t="s">
        <v>3015</v>
      </c>
      <c r="AC616" s="27"/>
      <c r="AD616" s="27"/>
      <c r="AE616" s="27"/>
      <c r="AF616" s="28" t="s">
        <v>3014</v>
      </c>
      <c r="AG616" s="28">
        <f t="shared" si="25"/>
        <v>2</v>
      </c>
      <c r="AH616" s="29" t="str">
        <f t="shared" si="26"/>
        <v>KT-100070</v>
      </c>
      <c r="AI616" s="28">
        <v>5028073000</v>
      </c>
      <c r="AJ616" s="30">
        <f>IFERROR(VLOOKUP($C616,#REF!,2,FALSE)*1000000000,0)+IFERROR(VLOOKUP($D616,#REF!,2,FALSE)*1000000,0)+IFERROR(VLOOKUP($E616,#REF!,2,FALSE)*1000,0)+IFERROR(VLOOKUP($F616,#REF!,2,FALSE),0)</f>
        <v>0</v>
      </c>
    </row>
    <row r="617" spans="1:36" s="28" customFormat="1" ht="27" customHeight="1" x14ac:dyDescent="0.15">
      <c r="A617" s="31" t="s">
        <v>32</v>
      </c>
      <c r="B617" s="32">
        <v>613</v>
      </c>
      <c r="C617" s="33" t="s">
        <v>2716</v>
      </c>
      <c r="D617" s="33" t="s">
        <v>2976</v>
      </c>
      <c r="E617" s="33" t="s">
        <v>2966</v>
      </c>
      <c r="F617" s="32"/>
      <c r="G617" s="33" t="s">
        <v>3016</v>
      </c>
      <c r="H617" s="35" t="s">
        <v>3017</v>
      </c>
      <c r="I617" s="32">
        <v>13710454</v>
      </c>
      <c r="J617" s="32">
        <v>13739346</v>
      </c>
      <c r="K617" s="32" t="s">
        <v>3018</v>
      </c>
      <c r="L617" s="36">
        <f t="shared" si="24"/>
        <v>2.1028657404799089E-3</v>
      </c>
      <c r="M617" s="32"/>
      <c r="N617" s="32" t="s">
        <v>47</v>
      </c>
      <c r="O617" s="32"/>
      <c r="P617" s="37" t="s">
        <v>3019</v>
      </c>
      <c r="Q617" s="38"/>
      <c r="R617" s="32"/>
      <c r="S617" s="32"/>
      <c r="T617" s="32" t="s">
        <v>40</v>
      </c>
      <c r="U617" s="32" t="s">
        <v>42</v>
      </c>
      <c r="V617" s="32" t="s">
        <v>42</v>
      </c>
      <c r="W617" s="32" t="s">
        <v>42</v>
      </c>
      <c r="X617" s="32" t="s">
        <v>41</v>
      </c>
      <c r="Y617" s="32" t="s">
        <v>41</v>
      </c>
      <c r="Z617" s="32" t="s">
        <v>42</v>
      </c>
      <c r="AA617" s="32" t="s">
        <v>42</v>
      </c>
      <c r="AB617" s="39" t="s">
        <v>3020</v>
      </c>
      <c r="AC617" s="27"/>
      <c r="AD617" s="27"/>
      <c r="AE617" s="27"/>
      <c r="AF617" s="28" t="s">
        <v>3019</v>
      </c>
      <c r="AG617" s="28">
        <f t="shared" si="25"/>
        <v>2</v>
      </c>
      <c r="AH617" s="29" t="str">
        <f t="shared" si="26"/>
        <v>KT-100077</v>
      </c>
      <c r="AI617" s="28">
        <v>5028073000</v>
      </c>
      <c r="AJ617" s="30">
        <f>IFERROR(VLOOKUP($C617,#REF!,2,FALSE)*1000000000,0)+IFERROR(VLOOKUP($D617,#REF!,2,FALSE)*1000000,0)+IFERROR(VLOOKUP($E617,#REF!,2,FALSE)*1000,0)+IFERROR(VLOOKUP($F617,#REF!,2,FALSE),0)</f>
        <v>0</v>
      </c>
    </row>
    <row r="618" spans="1:36" s="28" customFormat="1" ht="27" customHeight="1" x14ac:dyDescent="0.15">
      <c r="A618" s="31" t="s">
        <v>32</v>
      </c>
      <c r="B618" s="32">
        <v>614</v>
      </c>
      <c r="C618" s="33" t="s">
        <v>2716</v>
      </c>
      <c r="D618" s="33" t="s">
        <v>2976</v>
      </c>
      <c r="E618" s="33" t="s">
        <v>2966</v>
      </c>
      <c r="F618" s="32"/>
      <c r="G618" s="33" t="s">
        <v>3021</v>
      </c>
      <c r="H618" s="35" t="s">
        <v>3022</v>
      </c>
      <c r="I618" s="32">
        <v>3002424</v>
      </c>
      <c r="J618" s="32">
        <v>3809774</v>
      </c>
      <c r="K618" s="32" t="s">
        <v>767</v>
      </c>
      <c r="L618" s="36">
        <f t="shared" si="24"/>
        <v>0.21191545745233187</v>
      </c>
      <c r="M618" s="32"/>
      <c r="N618" s="32" t="s">
        <v>47</v>
      </c>
      <c r="O618" s="32"/>
      <c r="P618" s="37" t="s">
        <v>3023</v>
      </c>
      <c r="Q618" s="38"/>
      <c r="R618" s="32"/>
      <c r="S618" s="32"/>
      <c r="T618" s="32" t="s">
        <v>40</v>
      </c>
      <c r="U618" s="32" t="s">
        <v>41</v>
      </c>
      <c r="V618" s="32" t="s">
        <v>41</v>
      </c>
      <c r="W618" s="32" t="s">
        <v>42</v>
      </c>
      <c r="X618" s="32" t="s">
        <v>41</v>
      </c>
      <c r="Y618" s="32" t="s">
        <v>41</v>
      </c>
      <c r="Z618" s="32" t="s">
        <v>42</v>
      </c>
      <c r="AA618" s="32" t="s">
        <v>41</v>
      </c>
      <c r="AB618" s="39" t="s">
        <v>3024</v>
      </c>
      <c r="AC618" s="27"/>
      <c r="AD618" s="27"/>
      <c r="AE618" s="27"/>
      <c r="AF618" s="28" t="s">
        <v>3023</v>
      </c>
      <c r="AG618" s="28">
        <f t="shared" si="25"/>
        <v>2</v>
      </c>
      <c r="AH618" s="29" t="str">
        <f t="shared" si="26"/>
        <v>KT-160006</v>
      </c>
      <c r="AI618" s="28">
        <v>5028073000</v>
      </c>
      <c r="AJ618" s="30">
        <f>IFERROR(VLOOKUP($C618,#REF!,2,FALSE)*1000000000,0)+IFERROR(VLOOKUP($D618,#REF!,2,FALSE)*1000000,0)+IFERROR(VLOOKUP($E618,#REF!,2,FALSE)*1000,0)+IFERROR(VLOOKUP($F618,#REF!,2,FALSE),0)</f>
        <v>0</v>
      </c>
    </row>
    <row r="619" spans="1:36" s="28" customFormat="1" ht="27" customHeight="1" x14ac:dyDescent="0.15">
      <c r="A619" s="31" t="s">
        <v>32</v>
      </c>
      <c r="B619" s="32">
        <v>615</v>
      </c>
      <c r="C619" s="33" t="s">
        <v>2716</v>
      </c>
      <c r="D619" s="33" t="s">
        <v>2976</v>
      </c>
      <c r="E619" s="33" t="s">
        <v>2966</v>
      </c>
      <c r="F619" s="32"/>
      <c r="G619" s="33" t="s">
        <v>3025</v>
      </c>
      <c r="H619" s="35" t="s">
        <v>3026</v>
      </c>
      <c r="I619" s="32">
        <v>16874200</v>
      </c>
      <c r="J619" s="32">
        <v>16750200</v>
      </c>
      <c r="K619" s="32" t="s">
        <v>767</v>
      </c>
      <c r="L619" s="36">
        <f t="shared" si="24"/>
        <v>-7.4028966818306952E-3</v>
      </c>
      <c r="M619" s="32"/>
      <c r="N619" s="32" t="s">
        <v>47</v>
      </c>
      <c r="O619" s="32"/>
      <c r="P619" s="37" t="s">
        <v>3027</v>
      </c>
      <c r="Q619" s="38" t="s">
        <v>105</v>
      </c>
      <c r="R619" s="32"/>
      <c r="S619" s="32"/>
      <c r="T619" s="32" t="s">
        <v>40</v>
      </c>
      <c r="U619" s="32" t="s">
        <v>74</v>
      </c>
      <c r="V619" s="32" t="s">
        <v>41</v>
      </c>
      <c r="W619" s="32" t="s">
        <v>41</v>
      </c>
      <c r="X619" s="32" t="s">
        <v>75</v>
      </c>
      <c r="Y619" s="32" t="s">
        <v>41</v>
      </c>
      <c r="Z619" s="32" t="s">
        <v>42</v>
      </c>
      <c r="AA619" s="32" t="s">
        <v>41</v>
      </c>
      <c r="AB619" s="39" t="s">
        <v>3028</v>
      </c>
      <c r="AC619" s="27"/>
      <c r="AD619" s="27"/>
      <c r="AE619" s="27"/>
      <c r="AF619" s="28" t="s">
        <v>3027</v>
      </c>
      <c r="AG619" s="28">
        <f t="shared" si="25"/>
        <v>2</v>
      </c>
      <c r="AH619" s="29" t="str">
        <f t="shared" si="26"/>
        <v>TH-150007</v>
      </c>
      <c r="AI619" s="28">
        <v>5028073000</v>
      </c>
      <c r="AJ619" s="30">
        <f>IFERROR(VLOOKUP($C619,#REF!,2,FALSE)*1000000000,0)+IFERROR(VLOOKUP($D619,#REF!,2,FALSE)*1000000,0)+IFERROR(VLOOKUP($E619,#REF!,2,FALSE)*1000,0)+IFERROR(VLOOKUP($F619,#REF!,2,FALSE),0)</f>
        <v>0</v>
      </c>
    </row>
    <row r="620" spans="1:36" s="28" customFormat="1" ht="27" customHeight="1" x14ac:dyDescent="0.15">
      <c r="A620" s="31" t="s">
        <v>32</v>
      </c>
      <c r="B620" s="32">
        <v>616</v>
      </c>
      <c r="C620" s="33" t="s">
        <v>2716</v>
      </c>
      <c r="D620" s="33" t="s">
        <v>2976</v>
      </c>
      <c r="E620" s="33" t="s">
        <v>2966</v>
      </c>
      <c r="F620" s="32"/>
      <c r="G620" s="33" t="s">
        <v>3029</v>
      </c>
      <c r="H620" s="35" t="s">
        <v>3030</v>
      </c>
      <c r="I620" s="32">
        <v>3268990</v>
      </c>
      <c r="J620" s="32">
        <v>3229936</v>
      </c>
      <c r="K620" s="32" t="s">
        <v>3031</v>
      </c>
      <c r="L620" s="36">
        <f t="shared" si="24"/>
        <v>-1.209126125099691E-2</v>
      </c>
      <c r="M620" s="32"/>
      <c r="N620" s="32" t="s">
        <v>47</v>
      </c>
      <c r="O620" s="32"/>
      <c r="P620" s="37" t="s">
        <v>3032</v>
      </c>
      <c r="Q620" s="38" t="s">
        <v>130</v>
      </c>
      <c r="R620" s="32"/>
      <c r="S620" s="32"/>
      <c r="T620" s="32" t="s">
        <v>40</v>
      </c>
      <c r="U620" s="32" t="s">
        <v>42</v>
      </c>
      <c r="V620" s="32" t="s">
        <v>42</v>
      </c>
      <c r="W620" s="32" t="s">
        <v>42</v>
      </c>
      <c r="X620" s="32" t="s">
        <v>75</v>
      </c>
      <c r="Y620" s="32" t="s">
        <v>42</v>
      </c>
      <c r="Z620" s="32" t="s">
        <v>42</v>
      </c>
      <c r="AA620" s="32" t="s">
        <v>42</v>
      </c>
      <c r="AB620" s="39" t="s">
        <v>3033</v>
      </c>
      <c r="AC620" s="27"/>
      <c r="AD620" s="27"/>
      <c r="AE620" s="27"/>
      <c r="AF620" s="28" t="s">
        <v>3032</v>
      </c>
      <c r="AG620" s="28">
        <f t="shared" si="25"/>
        <v>2</v>
      </c>
      <c r="AH620" s="29" t="str">
        <f t="shared" si="26"/>
        <v>HK-160024</v>
      </c>
      <c r="AI620" s="28">
        <v>5028073000</v>
      </c>
      <c r="AJ620" s="30">
        <f>IFERROR(VLOOKUP($C620,#REF!,2,FALSE)*1000000000,0)+IFERROR(VLOOKUP($D620,#REF!,2,FALSE)*1000000,0)+IFERROR(VLOOKUP($E620,#REF!,2,FALSE)*1000,0)+IFERROR(VLOOKUP($F620,#REF!,2,FALSE),0)</f>
        <v>0</v>
      </c>
    </row>
    <row r="621" spans="1:36" s="28" customFormat="1" ht="27" customHeight="1" x14ac:dyDescent="0.15">
      <c r="A621" s="31" t="s">
        <v>32</v>
      </c>
      <c r="B621" s="32">
        <v>617</v>
      </c>
      <c r="C621" s="33" t="s">
        <v>2716</v>
      </c>
      <c r="D621" s="33" t="s">
        <v>2976</v>
      </c>
      <c r="E621" s="33" t="s">
        <v>2966</v>
      </c>
      <c r="F621" s="32"/>
      <c r="G621" s="33" t="s">
        <v>3034</v>
      </c>
      <c r="H621" s="35" t="s">
        <v>3035</v>
      </c>
      <c r="I621" s="32">
        <v>1667000</v>
      </c>
      <c r="J621" s="32">
        <v>1614332</v>
      </c>
      <c r="K621" s="32" t="s">
        <v>743</v>
      </c>
      <c r="L621" s="36">
        <f t="shared" si="24"/>
        <v>-3.2625259240354421E-2</v>
      </c>
      <c r="M621" s="32"/>
      <c r="N621" s="32" t="s">
        <v>47</v>
      </c>
      <c r="O621" s="32"/>
      <c r="P621" s="37" t="s">
        <v>3036</v>
      </c>
      <c r="Q621" s="38" t="s">
        <v>130</v>
      </c>
      <c r="R621" s="32"/>
      <c r="S621" s="32"/>
      <c r="T621" s="32" t="s">
        <v>40</v>
      </c>
      <c r="U621" s="32" t="s">
        <v>42</v>
      </c>
      <c r="V621" s="32" t="s">
        <v>41</v>
      </c>
      <c r="W621" s="32" t="s">
        <v>42</v>
      </c>
      <c r="X621" s="32" t="s">
        <v>41</v>
      </c>
      <c r="Y621" s="32" t="s">
        <v>41</v>
      </c>
      <c r="Z621" s="32" t="s">
        <v>41</v>
      </c>
      <c r="AA621" s="32" t="s">
        <v>41</v>
      </c>
      <c r="AB621" s="39" t="s">
        <v>3037</v>
      </c>
      <c r="AC621" s="27"/>
      <c r="AD621" s="27"/>
      <c r="AE621" s="27"/>
      <c r="AF621" s="28" t="s">
        <v>3036</v>
      </c>
      <c r="AG621" s="28">
        <f t="shared" si="25"/>
        <v>2</v>
      </c>
      <c r="AH621" s="29" t="str">
        <f t="shared" si="26"/>
        <v>HK-160011</v>
      </c>
      <c r="AI621" s="28">
        <v>5028073000</v>
      </c>
      <c r="AJ621" s="30">
        <f>IFERROR(VLOOKUP($C621,#REF!,2,FALSE)*1000000000,0)+IFERROR(VLOOKUP($D621,#REF!,2,FALSE)*1000000,0)+IFERROR(VLOOKUP($E621,#REF!,2,FALSE)*1000,0)+IFERROR(VLOOKUP($F621,#REF!,2,FALSE),0)</f>
        <v>0</v>
      </c>
    </row>
    <row r="622" spans="1:36" s="28" customFormat="1" ht="27" customHeight="1" x14ac:dyDescent="0.15">
      <c r="A622" s="31" t="s">
        <v>32</v>
      </c>
      <c r="B622" s="32">
        <v>618</v>
      </c>
      <c r="C622" s="33" t="s">
        <v>2716</v>
      </c>
      <c r="D622" s="33" t="s">
        <v>2976</v>
      </c>
      <c r="E622" s="33" t="s">
        <v>2966</v>
      </c>
      <c r="F622" s="32"/>
      <c r="G622" s="33" t="s">
        <v>3038</v>
      </c>
      <c r="H622" s="35" t="s">
        <v>3012</v>
      </c>
      <c r="I622" s="32">
        <v>4350716</v>
      </c>
      <c r="J622" s="32">
        <v>4603160</v>
      </c>
      <c r="K622" s="32" t="s">
        <v>3039</v>
      </c>
      <c r="L622" s="36">
        <f t="shared" si="24"/>
        <v>5.4841456738414451E-2</v>
      </c>
      <c r="M622" s="32"/>
      <c r="N622" s="32" t="s">
        <v>47</v>
      </c>
      <c r="O622" s="32"/>
      <c r="P622" s="37" t="s">
        <v>3040</v>
      </c>
      <c r="Q622" s="38" t="s">
        <v>105</v>
      </c>
      <c r="R622" s="32"/>
      <c r="S622" s="32"/>
      <c r="T622" s="32" t="s">
        <v>40</v>
      </c>
      <c r="U622" s="32" t="s">
        <v>42</v>
      </c>
      <c r="V622" s="32" t="s">
        <v>75</v>
      </c>
      <c r="W622" s="32" t="s">
        <v>42</v>
      </c>
      <c r="X622" s="32" t="s">
        <v>41</v>
      </c>
      <c r="Y622" s="32" t="s">
        <v>41</v>
      </c>
      <c r="Z622" s="32" t="s">
        <v>42</v>
      </c>
      <c r="AA622" s="32" t="s">
        <v>41</v>
      </c>
      <c r="AB622" s="39" t="s">
        <v>3041</v>
      </c>
      <c r="AC622" s="27"/>
      <c r="AD622" s="27"/>
      <c r="AE622" s="27"/>
      <c r="AF622" s="28" t="s">
        <v>3040</v>
      </c>
      <c r="AG622" s="28">
        <f t="shared" si="25"/>
        <v>2</v>
      </c>
      <c r="AH622" s="29" t="str">
        <f t="shared" si="26"/>
        <v>HK-160001</v>
      </c>
      <c r="AI622" s="28">
        <v>5028073000</v>
      </c>
      <c r="AJ622" s="30">
        <f>IFERROR(VLOOKUP($C622,#REF!,2,FALSE)*1000000000,0)+IFERROR(VLOOKUP($D622,#REF!,2,FALSE)*1000000,0)+IFERROR(VLOOKUP($E622,#REF!,2,FALSE)*1000,0)+IFERROR(VLOOKUP($F622,#REF!,2,FALSE),0)</f>
        <v>0</v>
      </c>
    </row>
    <row r="623" spans="1:36" s="28" customFormat="1" ht="27" customHeight="1" x14ac:dyDescent="0.15">
      <c r="A623" s="31" t="s">
        <v>32</v>
      </c>
      <c r="B623" s="32">
        <v>619</v>
      </c>
      <c r="C623" s="33" t="s">
        <v>2716</v>
      </c>
      <c r="D623" s="33" t="s">
        <v>2976</v>
      </c>
      <c r="E623" s="33" t="s">
        <v>2966</v>
      </c>
      <c r="F623" s="32"/>
      <c r="G623" s="33" t="s">
        <v>3042</v>
      </c>
      <c r="H623" s="35" t="s">
        <v>3043</v>
      </c>
      <c r="I623" s="32">
        <v>1823700</v>
      </c>
      <c r="J623" s="32">
        <v>2459631</v>
      </c>
      <c r="K623" s="32" t="s">
        <v>3031</v>
      </c>
      <c r="L623" s="36">
        <f t="shared" si="24"/>
        <v>0.25854731868316838</v>
      </c>
      <c r="M623" s="32"/>
      <c r="N623" s="32" t="s">
        <v>47</v>
      </c>
      <c r="O623" s="32"/>
      <c r="P623" s="37" t="s">
        <v>3044</v>
      </c>
      <c r="Q623" s="32" t="s">
        <v>130</v>
      </c>
      <c r="R623" s="32"/>
      <c r="S623" s="32"/>
      <c r="T623" s="32" t="s">
        <v>40</v>
      </c>
      <c r="U623" s="32" t="s">
        <v>41</v>
      </c>
      <c r="V623" s="32" t="s">
        <v>41</v>
      </c>
      <c r="W623" s="32" t="s">
        <v>42</v>
      </c>
      <c r="X623" s="32" t="s">
        <v>41</v>
      </c>
      <c r="Y623" s="32" t="s">
        <v>41</v>
      </c>
      <c r="Z623" s="32" t="s">
        <v>42</v>
      </c>
      <c r="AA623" s="32" t="s">
        <v>41</v>
      </c>
      <c r="AB623" s="39" t="s">
        <v>3045</v>
      </c>
      <c r="AC623" s="27"/>
      <c r="AD623" s="27"/>
      <c r="AE623" s="27"/>
      <c r="AF623" s="28" t="s">
        <v>3044</v>
      </c>
      <c r="AG623" s="28">
        <f t="shared" si="25"/>
        <v>2</v>
      </c>
      <c r="AH623" s="29" t="str">
        <f t="shared" si="26"/>
        <v>KT-140017</v>
      </c>
      <c r="AI623" s="28">
        <v>5028073000</v>
      </c>
      <c r="AJ623" s="30">
        <f>IFERROR(VLOOKUP($C623,#REF!,2,FALSE)*1000000000,0)+IFERROR(VLOOKUP($D623,#REF!,2,FALSE)*1000000,0)+IFERROR(VLOOKUP($E623,#REF!,2,FALSE)*1000,0)+IFERROR(VLOOKUP($F623,#REF!,2,FALSE),0)</f>
        <v>0</v>
      </c>
    </row>
    <row r="624" spans="1:36" s="28" customFormat="1" ht="27" customHeight="1" x14ac:dyDescent="0.15">
      <c r="A624" s="31" t="s">
        <v>32</v>
      </c>
      <c r="B624" s="32">
        <v>620</v>
      </c>
      <c r="C624" s="33" t="s">
        <v>2716</v>
      </c>
      <c r="D624" s="33" t="s">
        <v>2976</v>
      </c>
      <c r="E624" s="33" t="s">
        <v>2966</v>
      </c>
      <c r="F624" s="32"/>
      <c r="G624" s="33" t="s">
        <v>3046</v>
      </c>
      <c r="H624" s="35" t="s">
        <v>3047</v>
      </c>
      <c r="I624" s="32">
        <v>391861</v>
      </c>
      <c r="J624" s="32">
        <v>428016</v>
      </c>
      <c r="K624" s="32" t="s">
        <v>3048</v>
      </c>
      <c r="L624" s="36">
        <f t="shared" si="24"/>
        <v>8.4471141265747063E-2</v>
      </c>
      <c r="M624" s="32"/>
      <c r="N624" s="32" t="s">
        <v>47</v>
      </c>
      <c r="O624" s="32"/>
      <c r="P624" s="37" t="s">
        <v>3049</v>
      </c>
      <c r="Q624" s="32" t="s">
        <v>130</v>
      </c>
      <c r="R624" s="32"/>
      <c r="S624" s="32"/>
      <c r="T624" s="32" t="s">
        <v>40</v>
      </c>
      <c r="U624" s="32" t="s">
        <v>42</v>
      </c>
      <c r="V624" s="32" t="s">
        <v>42</v>
      </c>
      <c r="W624" s="32" t="s">
        <v>42</v>
      </c>
      <c r="X624" s="32" t="s">
        <v>41</v>
      </c>
      <c r="Y624" s="32" t="s">
        <v>41</v>
      </c>
      <c r="Z624" s="32" t="s">
        <v>42</v>
      </c>
      <c r="AA624" s="32" t="s">
        <v>42</v>
      </c>
      <c r="AB624" s="39" t="s">
        <v>3050</v>
      </c>
      <c r="AC624" s="27"/>
      <c r="AD624" s="27"/>
      <c r="AE624" s="27"/>
      <c r="AF624" s="28" t="s">
        <v>3051</v>
      </c>
      <c r="AG624" s="28">
        <f t="shared" si="25"/>
        <v>2</v>
      </c>
      <c r="AH624" s="29" t="str">
        <f t="shared" si="26"/>
        <v>KT-130098</v>
      </c>
      <c r="AI624" s="28">
        <v>5028073000</v>
      </c>
      <c r="AJ624" s="30">
        <f>IFERROR(VLOOKUP($C624,#REF!,2,FALSE)*1000000000,0)+IFERROR(VLOOKUP($D624,#REF!,2,FALSE)*1000000,0)+IFERROR(VLOOKUP($E624,#REF!,2,FALSE)*1000,0)+IFERROR(VLOOKUP($F624,#REF!,2,FALSE),0)</f>
        <v>0</v>
      </c>
    </row>
    <row r="625" spans="1:36" s="28" customFormat="1" ht="27" customHeight="1" x14ac:dyDescent="0.15">
      <c r="A625" s="31" t="s">
        <v>32</v>
      </c>
      <c r="B625" s="32">
        <v>621</v>
      </c>
      <c r="C625" s="33" t="s">
        <v>2716</v>
      </c>
      <c r="D625" s="33" t="s">
        <v>2976</v>
      </c>
      <c r="E625" s="33" t="s">
        <v>2966</v>
      </c>
      <c r="F625" s="32" t="s">
        <v>130</v>
      </c>
      <c r="G625" s="33" t="s">
        <v>3052</v>
      </c>
      <c r="H625" s="35" t="s">
        <v>3053</v>
      </c>
      <c r="I625" s="32">
        <v>7616650</v>
      </c>
      <c r="J625" s="32">
        <v>9683010</v>
      </c>
      <c r="K625" s="32" t="s">
        <v>3054</v>
      </c>
      <c r="L625" s="36">
        <f t="shared" si="24"/>
        <v>0.21340058514862625</v>
      </c>
      <c r="M625" s="32"/>
      <c r="N625" s="32" t="s">
        <v>47</v>
      </c>
      <c r="O625" s="32"/>
      <c r="P625" s="37" t="s">
        <v>3055</v>
      </c>
      <c r="Q625" s="38" t="s">
        <v>105</v>
      </c>
      <c r="R625" s="32" t="s">
        <v>158</v>
      </c>
      <c r="S625" s="32" t="s">
        <v>130</v>
      </c>
      <c r="T625" s="32" t="s">
        <v>158</v>
      </c>
      <c r="U625" s="32" t="s">
        <v>42</v>
      </c>
      <c r="V625" s="32" t="s">
        <v>41</v>
      </c>
      <c r="W625" s="32" t="s">
        <v>41</v>
      </c>
      <c r="X625" s="32" t="s">
        <v>41</v>
      </c>
      <c r="Y625" s="32" t="s">
        <v>41</v>
      </c>
      <c r="Z625" s="32" t="s">
        <v>42</v>
      </c>
      <c r="AA625" s="32" t="s">
        <v>41</v>
      </c>
      <c r="AB625" s="39" t="s">
        <v>3056</v>
      </c>
      <c r="AC625" s="27"/>
      <c r="AD625" s="27"/>
      <c r="AE625" s="27"/>
      <c r="AF625" s="28" t="s">
        <v>3055</v>
      </c>
      <c r="AG625" s="28">
        <f t="shared" si="25"/>
        <v>2</v>
      </c>
      <c r="AH625" s="29" t="str">
        <f t="shared" si="26"/>
        <v>KT-160136</v>
      </c>
      <c r="AI625" s="28">
        <v>5028073000</v>
      </c>
      <c r="AJ625" s="30">
        <f>IFERROR(VLOOKUP($C625,#REF!,2,FALSE)*1000000000,0)+IFERROR(VLOOKUP($D625,#REF!,2,FALSE)*1000000,0)+IFERROR(VLOOKUP($E625,#REF!,2,FALSE)*1000,0)+IFERROR(VLOOKUP($F625,#REF!,2,FALSE),0)</f>
        <v>0</v>
      </c>
    </row>
    <row r="626" spans="1:36" s="28" customFormat="1" ht="27" customHeight="1" x14ac:dyDescent="0.15">
      <c r="A626" s="31" t="s">
        <v>32</v>
      </c>
      <c r="B626" s="32">
        <v>622</v>
      </c>
      <c r="C626" s="33" t="s">
        <v>2716</v>
      </c>
      <c r="D626" s="33" t="s">
        <v>2976</v>
      </c>
      <c r="E626" s="33" t="s">
        <v>2966</v>
      </c>
      <c r="F626" s="32"/>
      <c r="G626" s="33" t="s">
        <v>3057</v>
      </c>
      <c r="H626" s="35" t="s">
        <v>3058</v>
      </c>
      <c r="I626" s="32">
        <v>86400</v>
      </c>
      <c r="J626" s="32">
        <v>111600</v>
      </c>
      <c r="K626" s="32" t="s">
        <v>3059</v>
      </c>
      <c r="L626" s="36">
        <f t="shared" si="24"/>
        <v>0.22580645161290325</v>
      </c>
      <c r="M626" s="32"/>
      <c r="N626" s="32" t="s">
        <v>47</v>
      </c>
      <c r="O626" s="32" t="s">
        <v>47</v>
      </c>
      <c r="P626" s="37" t="s">
        <v>3060</v>
      </c>
      <c r="Q626" s="38" t="s">
        <v>105</v>
      </c>
      <c r="R626" s="32"/>
      <c r="S626" s="32"/>
      <c r="T626" s="32" t="s">
        <v>158</v>
      </c>
      <c r="U626" s="42" t="s">
        <v>176</v>
      </c>
      <c r="V626" s="42" t="s">
        <v>176</v>
      </c>
      <c r="W626" s="42" t="s">
        <v>175</v>
      </c>
      <c r="X626" s="42" t="s">
        <v>175</v>
      </c>
      <c r="Y626" s="42" t="s">
        <v>176</v>
      </c>
      <c r="Z626" s="42" t="s">
        <v>176</v>
      </c>
      <c r="AA626" s="42" t="s">
        <v>176</v>
      </c>
      <c r="AB626" s="45" t="s">
        <v>3061</v>
      </c>
      <c r="AC626" s="27"/>
      <c r="AD626" s="27"/>
      <c r="AE626" s="27"/>
      <c r="AF626" s="28" t="s">
        <v>3060</v>
      </c>
      <c r="AG626" s="28">
        <f t="shared" si="25"/>
        <v>2</v>
      </c>
      <c r="AH626" s="29" t="str">
        <f t="shared" si="26"/>
        <v>KT-160008</v>
      </c>
      <c r="AJ626" s="30">
        <f>IFERROR(VLOOKUP($C626,#REF!,2,FALSE)*1000000000,0)+IFERROR(VLOOKUP($D626,#REF!,2,FALSE)*1000000,0)+IFERROR(VLOOKUP($E626,#REF!,2,FALSE)*1000,0)+IFERROR(VLOOKUP($F626,#REF!,2,FALSE),0)</f>
        <v>0</v>
      </c>
    </row>
    <row r="627" spans="1:36" s="28" customFormat="1" ht="27" customHeight="1" x14ac:dyDescent="0.15">
      <c r="A627" s="31" t="s">
        <v>32</v>
      </c>
      <c r="B627" s="32">
        <v>623</v>
      </c>
      <c r="C627" s="33" t="s">
        <v>2716</v>
      </c>
      <c r="D627" s="33" t="s">
        <v>2976</v>
      </c>
      <c r="E627" s="33" t="s">
        <v>2966</v>
      </c>
      <c r="F627" s="32"/>
      <c r="G627" s="33" t="s">
        <v>3062</v>
      </c>
      <c r="H627" s="35" t="s">
        <v>3063</v>
      </c>
      <c r="I627" s="47">
        <v>438358</v>
      </c>
      <c r="J627" s="47">
        <v>2794000</v>
      </c>
      <c r="K627" s="32" t="s">
        <v>3031</v>
      </c>
      <c r="L627" s="36">
        <f t="shared" si="24"/>
        <v>0.84310737294201865</v>
      </c>
      <c r="M627" s="32"/>
      <c r="N627" s="32" t="s">
        <v>47</v>
      </c>
      <c r="O627" s="32"/>
      <c r="P627" s="37" t="s">
        <v>3064</v>
      </c>
      <c r="Q627" s="38"/>
      <c r="R627" s="32"/>
      <c r="S627" s="32"/>
      <c r="T627" s="42" t="s">
        <v>40</v>
      </c>
      <c r="U627" s="42" t="s">
        <v>176</v>
      </c>
      <c r="V627" s="42" t="s">
        <v>176</v>
      </c>
      <c r="W627" s="42" t="s">
        <v>509</v>
      </c>
      <c r="X627" s="42" t="s">
        <v>176</v>
      </c>
      <c r="Y627" s="42" t="s">
        <v>176</v>
      </c>
      <c r="Z627" s="42" t="s">
        <v>509</v>
      </c>
      <c r="AA627" s="42" t="s">
        <v>176</v>
      </c>
      <c r="AB627" s="45" t="s">
        <v>3065</v>
      </c>
      <c r="AC627" s="27"/>
      <c r="AD627" s="27"/>
      <c r="AE627" s="27"/>
      <c r="AF627" s="28" t="s">
        <v>3064</v>
      </c>
      <c r="AG627" s="28">
        <f t="shared" si="25"/>
        <v>2</v>
      </c>
      <c r="AH627" s="29" t="str">
        <f t="shared" si="26"/>
        <v>QS-190050</v>
      </c>
      <c r="AJ627" s="30">
        <f>IFERROR(VLOOKUP($C627,#REF!,2,FALSE)*1000000000,0)+IFERROR(VLOOKUP($D627,#REF!,2,FALSE)*1000000,0)+IFERROR(VLOOKUP($E627,#REF!,2,FALSE)*1000,0)+IFERROR(VLOOKUP($F627,#REF!,2,FALSE),0)</f>
        <v>0</v>
      </c>
    </row>
    <row r="628" spans="1:36" s="28" customFormat="1" ht="27" customHeight="1" x14ac:dyDescent="0.15">
      <c r="A628" s="31" t="s">
        <v>32</v>
      </c>
      <c r="B628" s="32">
        <v>624</v>
      </c>
      <c r="C628" s="33" t="s">
        <v>2716</v>
      </c>
      <c r="D628" s="33" t="s">
        <v>2976</v>
      </c>
      <c r="E628" s="33" t="s">
        <v>2966</v>
      </c>
      <c r="F628" s="32"/>
      <c r="G628" s="33" t="s">
        <v>3066</v>
      </c>
      <c r="H628" s="35" t="s">
        <v>3067</v>
      </c>
      <c r="I628" s="47">
        <v>2888650</v>
      </c>
      <c r="J628" s="47">
        <v>3624700</v>
      </c>
      <c r="K628" s="32" t="s">
        <v>3031</v>
      </c>
      <c r="L628" s="36">
        <f t="shared" si="24"/>
        <v>0.2030650812481033</v>
      </c>
      <c r="M628" s="32"/>
      <c r="N628" s="32" t="s">
        <v>47</v>
      </c>
      <c r="O628" s="32"/>
      <c r="P628" s="37" t="s">
        <v>3068</v>
      </c>
      <c r="Q628" s="38"/>
      <c r="R628" s="32"/>
      <c r="S628" s="32"/>
      <c r="T628" s="42" t="s">
        <v>40</v>
      </c>
      <c r="U628" s="42" t="s">
        <v>176</v>
      </c>
      <c r="V628" s="42" t="s">
        <v>176</v>
      </c>
      <c r="W628" s="42" t="s">
        <v>176</v>
      </c>
      <c r="X628" s="42" t="s">
        <v>176</v>
      </c>
      <c r="Y628" s="42" t="s">
        <v>176</v>
      </c>
      <c r="Z628" s="42" t="s">
        <v>175</v>
      </c>
      <c r="AA628" s="42" t="s">
        <v>176</v>
      </c>
      <c r="AB628" s="45" t="s">
        <v>3069</v>
      </c>
      <c r="AC628" s="27"/>
      <c r="AD628" s="27"/>
      <c r="AE628" s="27"/>
      <c r="AF628" s="28" t="s">
        <v>3068</v>
      </c>
      <c r="AG628" s="28">
        <f t="shared" si="25"/>
        <v>2</v>
      </c>
      <c r="AH628" s="29" t="str">
        <f t="shared" si="26"/>
        <v>KK-190003</v>
      </c>
      <c r="AJ628" s="30">
        <f>IFERROR(VLOOKUP($C628,#REF!,2,FALSE)*1000000000,0)+IFERROR(VLOOKUP($D628,#REF!,2,FALSE)*1000000,0)+IFERROR(VLOOKUP($E628,#REF!,2,FALSE)*1000,0)+IFERROR(VLOOKUP($F628,#REF!,2,FALSE),0)</f>
        <v>0</v>
      </c>
    </row>
    <row r="629" spans="1:36" s="28" customFormat="1" ht="27" customHeight="1" x14ac:dyDescent="0.15">
      <c r="A629" s="31" t="s">
        <v>32</v>
      </c>
      <c r="B629" s="32">
        <v>625</v>
      </c>
      <c r="C629" s="33" t="s">
        <v>2716</v>
      </c>
      <c r="D629" s="33" t="s">
        <v>2976</v>
      </c>
      <c r="E629" s="33" t="s">
        <v>2966</v>
      </c>
      <c r="F629" s="32"/>
      <c r="G629" s="33" t="s">
        <v>3070</v>
      </c>
      <c r="H629" s="35" t="s">
        <v>3071</v>
      </c>
      <c r="I629" s="47">
        <v>2912700</v>
      </c>
      <c r="J629" s="47">
        <v>3364600</v>
      </c>
      <c r="K629" s="32" t="s">
        <v>3031</v>
      </c>
      <c r="L629" s="36">
        <f t="shared" si="24"/>
        <v>0.13431017059977413</v>
      </c>
      <c r="M629" s="32"/>
      <c r="N629" s="32" t="s">
        <v>47</v>
      </c>
      <c r="O629" s="32"/>
      <c r="P629" s="37" t="s">
        <v>3072</v>
      </c>
      <c r="Q629" s="38" t="s">
        <v>105</v>
      </c>
      <c r="R629" s="32"/>
      <c r="S629" s="32"/>
      <c r="T629" s="42" t="s">
        <v>40</v>
      </c>
      <c r="U629" s="42" t="s">
        <v>176</v>
      </c>
      <c r="V629" s="42" t="s">
        <v>176</v>
      </c>
      <c r="W629" s="42" t="s">
        <v>509</v>
      </c>
      <c r="X629" s="42" t="s">
        <v>176</v>
      </c>
      <c r="Y629" s="42" t="s">
        <v>176</v>
      </c>
      <c r="Z629" s="42" t="s">
        <v>509</v>
      </c>
      <c r="AA629" s="42" t="s">
        <v>176</v>
      </c>
      <c r="AB629" s="45" t="s">
        <v>3073</v>
      </c>
      <c r="AC629" s="27"/>
      <c r="AD629" s="27"/>
      <c r="AE629" s="27"/>
      <c r="AF629" s="28" t="s">
        <v>3072</v>
      </c>
      <c r="AG629" s="28">
        <f t="shared" si="25"/>
        <v>2</v>
      </c>
      <c r="AH629" s="29" t="str">
        <f t="shared" si="26"/>
        <v>KT-170107</v>
      </c>
      <c r="AJ629" s="30">
        <f>IFERROR(VLOOKUP($C629,#REF!,2,FALSE)*1000000000,0)+IFERROR(VLOOKUP($D629,#REF!,2,FALSE)*1000000,0)+IFERROR(VLOOKUP($E629,#REF!,2,FALSE)*1000,0)+IFERROR(VLOOKUP($F629,#REF!,2,FALSE),0)</f>
        <v>0</v>
      </c>
    </row>
    <row r="630" spans="1:36" s="28" customFormat="1" ht="27" customHeight="1" x14ac:dyDescent="0.15">
      <c r="A630" s="31" t="s">
        <v>32</v>
      </c>
      <c r="B630" s="32">
        <v>626</v>
      </c>
      <c r="C630" s="33" t="s">
        <v>2716</v>
      </c>
      <c r="D630" s="33" t="s">
        <v>2976</v>
      </c>
      <c r="E630" s="33" t="s">
        <v>2966</v>
      </c>
      <c r="F630" s="32"/>
      <c r="G630" t="s">
        <v>3074</v>
      </c>
      <c r="H630" s="35" t="s">
        <v>3075</v>
      </c>
      <c r="I630" s="47">
        <v>3101248</v>
      </c>
      <c r="J630" s="47">
        <v>3672144</v>
      </c>
      <c r="K630" s="42" t="s">
        <v>3076</v>
      </c>
      <c r="L630" s="36">
        <f t="shared" si="24"/>
        <v>0.1554666701523687</v>
      </c>
      <c r="M630" s="32"/>
      <c r="N630" s="32" t="s">
        <v>47</v>
      </c>
      <c r="O630" s="32"/>
      <c r="P630" s="37" t="s">
        <v>3077</v>
      </c>
      <c r="Q630" s="38" t="s">
        <v>105</v>
      </c>
      <c r="R630" s="32"/>
      <c r="S630" s="32"/>
      <c r="T630" s="42" t="s">
        <v>40</v>
      </c>
      <c r="U630" s="42" t="s">
        <v>176</v>
      </c>
      <c r="V630" s="42" t="s">
        <v>176</v>
      </c>
      <c r="W630" s="42" t="s">
        <v>176</v>
      </c>
      <c r="X630" s="42" t="s">
        <v>176</v>
      </c>
      <c r="Y630" s="42" t="s">
        <v>176</v>
      </c>
      <c r="Z630" s="42" t="s">
        <v>509</v>
      </c>
      <c r="AA630" s="42" t="s">
        <v>176</v>
      </c>
      <c r="AB630" s="45" t="s">
        <v>3078</v>
      </c>
      <c r="AC630" s="27"/>
      <c r="AD630" s="27"/>
      <c r="AE630" s="27"/>
      <c r="AF630" s="28" t="s">
        <v>3077</v>
      </c>
      <c r="AG630" s="28">
        <f t="shared" si="25"/>
        <v>2</v>
      </c>
      <c r="AH630" s="29" t="str">
        <f t="shared" si="26"/>
        <v>QS-170030</v>
      </c>
      <c r="AJ630" s="30">
        <f>IFERROR(VLOOKUP($C630,#REF!,2,FALSE)*1000000000,0)+IFERROR(VLOOKUP($D630,#REF!,2,FALSE)*1000000,0)+IFERROR(VLOOKUP($E630,#REF!,2,FALSE)*1000,0)+IFERROR(VLOOKUP($F630,#REF!,2,FALSE),0)</f>
        <v>0</v>
      </c>
    </row>
    <row r="631" spans="1:36" s="28" customFormat="1" ht="27" customHeight="1" x14ac:dyDescent="0.15">
      <c r="A631" s="31" t="s">
        <v>32</v>
      </c>
      <c r="B631" s="32">
        <v>627</v>
      </c>
      <c r="C631" s="33" t="s">
        <v>2716</v>
      </c>
      <c r="D631" s="33" t="s">
        <v>2976</v>
      </c>
      <c r="E631" s="33" t="s">
        <v>2966</v>
      </c>
      <c r="F631" s="32"/>
      <c r="G631" s="46" t="s">
        <v>3079</v>
      </c>
      <c r="H631" s="35" t="s">
        <v>3080</v>
      </c>
      <c r="I631" s="47">
        <v>255000</v>
      </c>
      <c r="J631" s="47">
        <v>200000</v>
      </c>
      <c r="K631" s="42" t="s">
        <v>3081</v>
      </c>
      <c r="L631" s="43">
        <f t="shared" si="24"/>
        <v>-0.27499999999999991</v>
      </c>
      <c r="M631" s="32"/>
      <c r="N631" s="32" t="s">
        <v>47</v>
      </c>
      <c r="O631" s="32"/>
      <c r="P631" s="37" t="s">
        <v>3082</v>
      </c>
      <c r="Q631" s="38"/>
      <c r="R631" s="32"/>
      <c r="S631" s="32"/>
      <c r="T631" s="42" t="s">
        <v>40</v>
      </c>
      <c r="U631" s="56" t="s">
        <v>74</v>
      </c>
      <c r="V631" s="42" t="s">
        <v>176</v>
      </c>
      <c r="W631" s="42" t="s">
        <v>176</v>
      </c>
      <c r="X631" s="42" t="s">
        <v>176</v>
      </c>
      <c r="Y631" s="42" t="s">
        <v>176</v>
      </c>
      <c r="Z631" s="42" t="s">
        <v>509</v>
      </c>
      <c r="AA631" s="42" t="s">
        <v>176</v>
      </c>
      <c r="AB631" s="45" t="s">
        <v>3083</v>
      </c>
      <c r="AC631" s="27"/>
      <c r="AD631" s="27"/>
      <c r="AE631" s="27"/>
      <c r="AF631" s="28" t="s">
        <v>3082</v>
      </c>
      <c r="AG631" s="28">
        <f t="shared" si="25"/>
        <v>2</v>
      </c>
      <c r="AH631" s="29" t="str">
        <f t="shared" si="26"/>
        <v>CB-170027</v>
      </c>
      <c r="AJ631" s="30">
        <f>IFERROR(VLOOKUP($C631,#REF!,2,FALSE)*1000000000,0)+IFERROR(VLOOKUP($D631,#REF!,2,FALSE)*1000000,0)+IFERROR(VLOOKUP($E631,#REF!,2,FALSE)*1000,0)+IFERROR(VLOOKUP($F631,#REF!,2,FALSE),0)</f>
        <v>0</v>
      </c>
    </row>
    <row r="632" spans="1:36" s="63" customFormat="1" ht="27" customHeight="1" x14ac:dyDescent="0.15">
      <c r="A632" s="31" t="s">
        <v>32</v>
      </c>
      <c r="B632" s="32">
        <v>628</v>
      </c>
      <c r="C632" s="57" t="s">
        <v>2716</v>
      </c>
      <c r="D632" s="58" t="s">
        <v>2965</v>
      </c>
      <c r="E632" s="58" t="s">
        <v>640</v>
      </c>
      <c r="F632" s="56"/>
      <c r="G632" s="57" t="s">
        <v>3084</v>
      </c>
      <c r="H632" s="59" t="s">
        <v>3085</v>
      </c>
      <c r="I632" s="56">
        <v>20600</v>
      </c>
      <c r="J632" s="56">
        <v>9880</v>
      </c>
      <c r="K632" s="56" t="s">
        <v>3086</v>
      </c>
      <c r="L632" s="43">
        <f t="shared" si="24"/>
        <v>-1.0850202429149798</v>
      </c>
      <c r="M632" s="56"/>
      <c r="N632" s="56" t="s">
        <v>47</v>
      </c>
      <c r="O632" s="56"/>
      <c r="P632" s="60" t="s">
        <v>3087</v>
      </c>
      <c r="Q632" s="56" t="s">
        <v>130</v>
      </c>
      <c r="R632" s="56"/>
      <c r="S632" s="56"/>
      <c r="T632" s="56" t="s">
        <v>40</v>
      </c>
      <c r="U632" s="56" t="s">
        <v>74</v>
      </c>
      <c r="V632" s="56" t="s">
        <v>42</v>
      </c>
      <c r="W632" s="56" t="s">
        <v>42</v>
      </c>
      <c r="X632" s="56" t="s">
        <v>41</v>
      </c>
      <c r="Y632" s="56" t="s">
        <v>42</v>
      </c>
      <c r="Z632" s="56" t="s">
        <v>42</v>
      </c>
      <c r="AA632" s="56" t="s">
        <v>42</v>
      </c>
      <c r="AB632" s="61" t="s">
        <v>3088</v>
      </c>
      <c r="AC632" s="62"/>
      <c r="AD632" s="62"/>
      <c r="AE632" s="62"/>
      <c r="AF632" s="63" t="s">
        <v>3087</v>
      </c>
      <c r="AG632" s="63">
        <f t="shared" si="25"/>
        <v>2</v>
      </c>
      <c r="AH632" s="64" t="str">
        <f t="shared" si="26"/>
        <v>KK-170006</v>
      </c>
      <c r="AI632" s="28">
        <v>5028351000</v>
      </c>
      <c r="AJ632" s="30">
        <f>IFERROR(VLOOKUP($C632,#REF!,2,FALSE)*1000000000,0)+IFERROR(VLOOKUP($D632,#REF!,2,FALSE)*1000000,0)+IFERROR(VLOOKUP($E632,#REF!,2,FALSE)*1000,0)+IFERROR(VLOOKUP($F632,#REF!,2,FALSE),0)</f>
        <v>0</v>
      </c>
    </row>
    <row r="633" spans="1:36" s="28" customFormat="1" ht="27" customHeight="1" x14ac:dyDescent="0.15">
      <c r="A633" s="31" t="s">
        <v>32</v>
      </c>
      <c r="B633" s="32">
        <v>629</v>
      </c>
      <c r="C633" s="33" t="s">
        <v>2716</v>
      </c>
      <c r="D633" s="33" t="s">
        <v>2976</v>
      </c>
      <c r="E633" s="33" t="s">
        <v>387</v>
      </c>
      <c r="F633" s="32"/>
      <c r="G633" s="33" t="s">
        <v>3089</v>
      </c>
      <c r="H633" s="35" t="s">
        <v>3090</v>
      </c>
      <c r="I633" s="32">
        <v>4142232</v>
      </c>
      <c r="J633" s="32">
        <v>4490732</v>
      </c>
      <c r="K633" s="32" t="s">
        <v>3091</v>
      </c>
      <c r="L633" s="36">
        <f t="shared" si="24"/>
        <v>7.7604274759660585E-2</v>
      </c>
      <c r="M633" s="32"/>
      <c r="N633" s="32" t="s">
        <v>47</v>
      </c>
      <c r="O633" s="32"/>
      <c r="P633" s="37" t="s">
        <v>3092</v>
      </c>
      <c r="Q633" s="32" t="s">
        <v>130</v>
      </c>
      <c r="R633" s="32"/>
      <c r="S633" s="32"/>
      <c r="T633" s="32" t="s">
        <v>40</v>
      </c>
      <c r="U633" s="32" t="s">
        <v>41</v>
      </c>
      <c r="V633" s="32" t="s">
        <v>41</v>
      </c>
      <c r="W633" s="32" t="s">
        <v>42</v>
      </c>
      <c r="X633" s="32" t="s">
        <v>41</v>
      </c>
      <c r="Y633" s="32" t="s">
        <v>41</v>
      </c>
      <c r="Z633" s="32" t="s">
        <v>41</v>
      </c>
      <c r="AA633" s="32" t="s">
        <v>41</v>
      </c>
      <c r="AB633" s="39" t="s">
        <v>3093</v>
      </c>
      <c r="AC633" s="27"/>
      <c r="AD633" s="27"/>
      <c r="AE633" s="27"/>
      <c r="AF633" s="28" t="s">
        <v>3092</v>
      </c>
      <c r="AG633" s="28">
        <f t="shared" si="25"/>
        <v>2</v>
      </c>
      <c r="AH633" s="29" t="str">
        <f t="shared" si="26"/>
        <v>KK-140011</v>
      </c>
      <c r="AI633" s="28">
        <v>5028351000</v>
      </c>
      <c r="AJ633" s="30">
        <f>IFERROR(VLOOKUP($C633,#REF!,2,FALSE)*1000000000,0)+IFERROR(VLOOKUP($D633,#REF!,2,FALSE)*1000000,0)+IFERROR(VLOOKUP($E633,#REF!,2,FALSE)*1000,0)+IFERROR(VLOOKUP($F633,#REF!,2,FALSE),0)</f>
        <v>0</v>
      </c>
    </row>
    <row r="634" spans="1:36" s="28" customFormat="1" ht="27" customHeight="1" x14ac:dyDescent="0.15">
      <c r="A634" s="31" t="s">
        <v>32</v>
      </c>
      <c r="B634" s="32">
        <v>630</v>
      </c>
      <c r="C634" s="33" t="s">
        <v>2716</v>
      </c>
      <c r="D634" s="33" t="s">
        <v>3094</v>
      </c>
      <c r="E634" s="33" t="s">
        <v>3095</v>
      </c>
      <c r="F634" s="32"/>
      <c r="G634" s="33" t="s">
        <v>3096</v>
      </c>
      <c r="H634" s="35" t="s">
        <v>3097</v>
      </c>
      <c r="I634" s="32">
        <v>75235</v>
      </c>
      <c r="J634" s="32">
        <v>82516.399999999994</v>
      </c>
      <c r="K634" s="32" t="s">
        <v>308</v>
      </c>
      <c r="L634" s="36">
        <f t="shared" si="24"/>
        <v>8.8241852528709419E-2</v>
      </c>
      <c r="M634" s="32"/>
      <c r="N634" s="32" t="s">
        <v>47</v>
      </c>
      <c r="O634" s="32"/>
      <c r="P634" s="37" t="s">
        <v>3098</v>
      </c>
      <c r="Q634" s="32"/>
      <c r="R634" s="32"/>
      <c r="S634" s="32"/>
      <c r="T634" s="32" t="s">
        <v>40</v>
      </c>
      <c r="U634" s="32" t="s">
        <v>42</v>
      </c>
      <c r="V634" s="32" t="s">
        <v>42</v>
      </c>
      <c r="W634" s="32" t="s">
        <v>42</v>
      </c>
      <c r="X634" s="32" t="s">
        <v>42</v>
      </c>
      <c r="Y634" s="32" t="s">
        <v>42</v>
      </c>
      <c r="Z634" s="32" t="s">
        <v>41</v>
      </c>
      <c r="AA634" s="32" t="s">
        <v>42</v>
      </c>
      <c r="AB634" s="39" t="s">
        <v>3099</v>
      </c>
      <c r="AC634" s="27"/>
      <c r="AD634" s="27"/>
      <c r="AE634" s="27"/>
      <c r="AF634" s="28" t="s">
        <v>3098</v>
      </c>
      <c r="AG634" s="28">
        <f t="shared" si="25"/>
        <v>2</v>
      </c>
      <c r="AH634" s="29" t="str">
        <f t="shared" si="26"/>
        <v>CG-110036</v>
      </c>
      <c r="AI634" s="28">
        <v>5029075000</v>
      </c>
      <c r="AJ634" s="30">
        <f>IFERROR(VLOOKUP($C634,#REF!,2,FALSE)*1000000000,0)+IFERROR(VLOOKUP($D634,#REF!,2,FALSE)*1000000,0)+IFERROR(VLOOKUP($E634,#REF!,2,FALSE)*1000,0)+IFERROR(VLOOKUP($F634,#REF!,2,FALSE),0)</f>
        <v>0</v>
      </c>
    </row>
    <row r="635" spans="1:36" s="28" customFormat="1" ht="27" customHeight="1" x14ac:dyDescent="0.15">
      <c r="A635" s="31" t="s">
        <v>32</v>
      </c>
      <c r="B635" s="32">
        <v>631</v>
      </c>
      <c r="C635" s="33" t="s">
        <v>2716</v>
      </c>
      <c r="D635" s="33" t="s">
        <v>3100</v>
      </c>
      <c r="E635" s="32"/>
      <c r="F635" s="32"/>
      <c r="G635" s="33" t="s">
        <v>3101</v>
      </c>
      <c r="H635" s="35" t="s">
        <v>3102</v>
      </c>
      <c r="I635" s="32">
        <v>1091970</v>
      </c>
      <c r="J635" s="32">
        <v>1150935</v>
      </c>
      <c r="K635" s="32" t="s">
        <v>3103</v>
      </c>
      <c r="L635" s="36">
        <f t="shared" si="24"/>
        <v>5.123225898943029E-2</v>
      </c>
      <c r="M635" s="32"/>
      <c r="N635" s="32" t="s">
        <v>47</v>
      </c>
      <c r="O635" s="32"/>
      <c r="P635" s="37" t="s">
        <v>3104</v>
      </c>
      <c r="Q635" s="32" t="s">
        <v>946</v>
      </c>
      <c r="R635" s="32"/>
      <c r="S635" s="32"/>
      <c r="T635" s="32" t="s">
        <v>40</v>
      </c>
      <c r="U635" s="32" t="s">
        <v>42</v>
      </c>
      <c r="V635" s="32" t="s">
        <v>41</v>
      </c>
      <c r="W635" s="32" t="s">
        <v>41</v>
      </c>
      <c r="X635" s="32" t="s">
        <v>41</v>
      </c>
      <c r="Y635" s="32" t="s">
        <v>41</v>
      </c>
      <c r="Z635" s="32" t="s">
        <v>41</v>
      </c>
      <c r="AA635" s="32" t="s">
        <v>41</v>
      </c>
      <c r="AB635" s="39" t="s">
        <v>3105</v>
      </c>
      <c r="AC635" s="27"/>
      <c r="AD635" s="27"/>
      <c r="AE635" s="27"/>
      <c r="AF635" s="28" t="s">
        <v>3104</v>
      </c>
      <c r="AG635" s="28">
        <f t="shared" si="25"/>
        <v>2</v>
      </c>
      <c r="AH635" s="29" t="str">
        <f t="shared" si="26"/>
        <v>KT-080015</v>
      </c>
      <c r="AI635" s="28">
        <v>5030000000</v>
      </c>
      <c r="AJ635" s="30">
        <f>IFERROR(VLOOKUP($C635,#REF!,2,FALSE)*1000000000,0)+IFERROR(VLOOKUP($D635,#REF!,2,FALSE)*1000000,0)+IFERROR(VLOOKUP($E635,#REF!,2,FALSE)*1000,0)+IFERROR(VLOOKUP($F635,#REF!,2,FALSE),0)</f>
        <v>0</v>
      </c>
    </row>
    <row r="636" spans="1:36" s="28" customFormat="1" ht="27" customHeight="1" x14ac:dyDescent="0.15">
      <c r="A636" s="31" t="s">
        <v>32</v>
      </c>
      <c r="B636" s="32">
        <v>632</v>
      </c>
      <c r="C636" s="33" t="s">
        <v>2716</v>
      </c>
      <c r="D636" s="33" t="s">
        <v>3100</v>
      </c>
      <c r="E636" s="32"/>
      <c r="F636" s="32"/>
      <c r="G636" s="33" t="s">
        <v>3106</v>
      </c>
      <c r="H636" s="35" t="s">
        <v>3107</v>
      </c>
      <c r="I636" s="32">
        <v>12593180</v>
      </c>
      <c r="J636" s="32">
        <v>21942360</v>
      </c>
      <c r="K636" s="32" t="s">
        <v>139</v>
      </c>
      <c r="L636" s="36">
        <f t="shared" si="24"/>
        <v>0.42607905439524285</v>
      </c>
      <c r="M636" s="32"/>
      <c r="N636" s="32" t="s">
        <v>47</v>
      </c>
      <c r="O636" s="32"/>
      <c r="P636" s="37" t="s">
        <v>3108</v>
      </c>
      <c r="Q636" s="38" t="s">
        <v>105</v>
      </c>
      <c r="R636" s="32"/>
      <c r="S636" s="32"/>
      <c r="T636" s="32" t="s">
        <v>40</v>
      </c>
      <c r="U636" s="32" t="s">
        <v>41</v>
      </c>
      <c r="V636" s="32" t="s">
        <v>75</v>
      </c>
      <c r="W636" s="32" t="s">
        <v>42</v>
      </c>
      <c r="X636" s="32" t="s">
        <v>41</v>
      </c>
      <c r="Y636" s="32" t="s">
        <v>75</v>
      </c>
      <c r="Z636" s="32" t="s">
        <v>41</v>
      </c>
      <c r="AA636" s="32" t="s">
        <v>41</v>
      </c>
      <c r="AB636" s="39" t="s">
        <v>3109</v>
      </c>
      <c r="AC636" s="27"/>
      <c r="AD636" s="27"/>
      <c r="AE636" s="27"/>
      <c r="AF636" s="28" t="s">
        <v>3110</v>
      </c>
      <c r="AG636" s="28">
        <f t="shared" si="25"/>
        <v>2</v>
      </c>
      <c r="AH636" s="29" t="str">
        <f t="shared" si="26"/>
        <v>KK-130029</v>
      </c>
      <c r="AI636" s="28">
        <v>5030000000</v>
      </c>
      <c r="AJ636" s="30">
        <f>IFERROR(VLOOKUP($C636,#REF!,2,FALSE)*1000000000,0)+IFERROR(VLOOKUP($D636,#REF!,2,FALSE)*1000000,0)+IFERROR(VLOOKUP($E636,#REF!,2,FALSE)*1000,0)+IFERROR(VLOOKUP($F636,#REF!,2,FALSE),0)</f>
        <v>0</v>
      </c>
    </row>
    <row r="637" spans="1:36" s="28" customFormat="1" ht="27" customHeight="1" x14ac:dyDescent="0.15">
      <c r="A637" s="31" t="s">
        <v>32</v>
      </c>
      <c r="B637" s="32">
        <v>633</v>
      </c>
      <c r="C637" s="33" t="s">
        <v>2716</v>
      </c>
      <c r="D637" s="33" t="s">
        <v>3100</v>
      </c>
      <c r="E637" s="32"/>
      <c r="F637" s="32"/>
      <c r="G637" s="33" t="s">
        <v>3111</v>
      </c>
      <c r="H637" s="35" t="s">
        <v>3112</v>
      </c>
      <c r="I637" s="32">
        <v>1449000</v>
      </c>
      <c r="J637" s="32">
        <v>1873000</v>
      </c>
      <c r="K637" s="32" t="s">
        <v>3113</v>
      </c>
      <c r="L637" s="36">
        <f t="shared" si="24"/>
        <v>0.22637479978643882</v>
      </c>
      <c r="M637" s="32"/>
      <c r="N637" s="32" t="s">
        <v>47</v>
      </c>
      <c r="O637" s="32" t="s">
        <v>47</v>
      </c>
      <c r="P637" s="37" t="s">
        <v>3114</v>
      </c>
      <c r="Q637" s="38" t="s">
        <v>105</v>
      </c>
      <c r="R637" s="32"/>
      <c r="S637" s="32"/>
      <c r="T637" s="32" t="s">
        <v>158</v>
      </c>
      <c r="U637" s="42" t="s">
        <v>176</v>
      </c>
      <c r="V637" s="42" t="s">
        <v>176</v>
      </c>
      <c r="W637" s="42" t="s">
        <v>175</v>
      </c>
      <c r="X637" s="42" t="s">
        <v>176</v>
      </c>
      <c r="Y637" s="42" t="s">
        <v>176</v>
      </c>
      <c r="Z637" s="42" t="s">
        <v>176</v>
      </c>
      <c r="AA637" s="42" t="s">
        <v>176</v>
      </c>
      <c r="AB637" s="45" t="s">
        <v>3115</v>
      </c>
      <c r="AC637" s="27"/>
      <c r="AD637" s="27"/>
      <c r="AE637" s="27"/>
      <c r="AF637" s="28" t="s">
        <v>3114</v>
      </c>
      <c r="AG637" s="28">
        <f t="shared" si="25"/>
        <v>2</v>
      </c>
      <c r="AH637" s="29" t="str">
        <f t="shared" si="26"/>
        <v>KK-190014</v>
      </c>
      <c r="AJ637" s="30">
        <f>IFERROR(VLOOKUP($C637,#REF!,2,FALSE)*1000000000,0)+IFERROR(VLOOKUP($D637,#REF!,2,FALSE)*1000000,0)+IFERROR(VLOOKUP($E637,#REF!,2,FALSE)*1000,0)+IFERROR(VLOOKUP($F637,#REF!,2,FALSE),0)</f>
        <v>0</v>
      </c>
    </row>
    <row r="638" spans="1:36" s="28" customFormat="1" ht="27" customHeight="1" x14ac:dyDescent="0.15">
      <c r="A638" s="31" t="s">
        <v>32</v>
      </c>
      <c r="B638" s="32">
        <v>634</v>
      </c>
      <c r="C638" s="33" t="s">
        <v>2716</v>
      </c>
      <c r="D638" s="33" t="s">
        <v>3116</v>
      </c>
      <c r="E638" s="32"/>
      <c r="F638" s="32"/>
      <c r="G638" s="33" t="s">
        <v>3117</v>
      </c>
      <c r="H638" s="35" t="s">
        <v>3118</v>
      </c>
      <c r="I638" s="32">
        <v>834750</v>
      </c>
      <c r="J638" s="32">
        <v>1789468</v>
      </c>
      <c r="K638" s="32" t="s">
        <v>3119</v>
      </c>
      <c r="L638" s="36">
        <f t="shared" si="24"/>
        <v>0.53352057706536238</v>
      </c>
      <c r="M638" s="32"/>
      <c r="N638" s="32" t="s">
        <v>47</v>
      </c>
      <c r="O638" s="32"/>
      <c r="P638" s="37" t="s">
        <v>3120</v>
      </c>
      <c r="Q638" s="32"/>
      <c r="R638" s="32"/>
      <c r="S638" s="32"/>
      <c r="T638" s="32" t="s">
        <v>40</v>
      </c>
      <c r="U638" s="32" t="s">
        <v>41</v>
      </c>
      <c r="V638" s="32" t="s">
        <v>41</v>
      </c>
      <c r="W638" s="32" t="s">
        <v>42</v>
      </c>
      <c r="X638" s="32" t="s">
        <v>41</v>
      </c>
      <c r="Y638" s="32" t="s">
        <v>41</v>
      </c>
      <c r="Z638" s="32" t="s">
        <v>42</v>
      </c>
      <c r="AA638" s="32" t="s">
        <v>41</v>
      </c>
      <c r="AB638" s="39" t="s">
        <v>3121</v>
      </c>
      <c r="AC638" s="27"/>
      <c r="AD638" s="27"/>
      <c r="AE638" s="27"/>
      <c r="AF638" s="28" t="s">
        <v>3120</v>
      </c>
      <c r="AG638" s="28">
        <f t="shared" si="25"/>
        <v>2</v>
      </c>
      <c r="AH638" s="29" t="str">
        <f t="shared" si="26"/>
        <v>KK-120033</v>
      </c>
      <c r="AI638" s="28">
        <v>5031000000</v>
      </c>
      <c r="AJ638" s="30">
        <f>IFERROR(VLOOKUP($C638,#REF!,2,FALSE)*1000000000,0)+IFERROR(VLOOKUP($D638,#REF!,2,FALSE)*1000000,0)+IFERROR(VLOOKUP($E638,#REF!,2,FALSE)*1000,0)+IFERROR(VLOOKUP($F638,#REF!,2,FALSE),0)</f>
        <v>0</v>
      </c>
    </row>
    <row r="639" spans="1:36" s="28" customFormat="1" ht="27" customHeight="1" x14ac:dyDescent="0.15">
      <c r="A639" s="31" t="s">
        <v>32</v>
      </c>
      <c r="B639" s="32">
        <v>635</v>
      </c>
      <c r="C639" s="33" t="s">
        <v>2716</v>
      </c>
      <c r="D639" s="33" t="s">
        <v>3116</v>
      </c>
      <c r="E639" s="32"/>
      <c r="F639" s="32"/>
      <c r="G639" s="33" t="s">
        <v>3122</v>
      </c>
      <c r="H639" s="35" t="s">
        <v>3123</v>
      </c>
      <c r="I639" s="32">
        <v>3637000</v>
      </c>
      <c r="J639" s="32">
        <v>3809000</v>
      </c>
      <c r="K639" s="32" t="s">
        <v>3124</v>
      </c>
      <c r="L639" s="36">
        <f t="shared" si="24"/>
        <v>4.5156208978734624E-2</v>
      </c>
      <c r="M639" s="32"/>
      <c r="N639" s="32" t="s">
        <v>47</v>
      </c>
      <c r="O639" s="32"/>
      <c r="P639" s="37" t="s">
        <v>3125</v>
      </c>
      <c r="Q639" s="32"/>
      <c r="R639" s="32"/>
      <c r="S639" s="32"/>
      <c r="T639" s="32" t="s">
        <v>40</v>
      </c>
      <c r="U639" s="32" t="s">
        <v>74</v>
      </c>
      <c r="V639" s="32" t="s">
        <v>41</v>
      </c>
      <c r="W639" s="32" t="s">
        <v>41</v>
      </c>
      <c r="X639" s="32" t="s">
        <v>41</v>
      </c>
      <c r="Y639" s="32" t="s">
        <v>41</v>
      </c>
      <c r="Z639" s="32" t="s">
        <v>41</v>
      </c>
      <c r="AA639" s="32" t="s">
        <v>41</v>
      </c>
      <c r="AB639" s="39" t="s">
        <v>3126</v>
      </c>
      <c r="AC639" s="27"/>
      <c r="AD639" s="27"/>
      <c r="AE639" s="27"/>
      <c r="AF639" s="28" t="s">
        <v>3125</v>
      </c>
      <c r="AG639" s="28">
        <f t="shared" si="25"/>
        <v>2</v>
      </c>
      <c r="AH639" s="29" t="str">
        <f t="shared" si="26"/>
        <v>KT-100053</v>
      </c>
      <c r="AI639" s="28">
        <v>5031000000</v>
      </c>
      <c r="AJ639" s="30">
        <f>IFERROR(VLOOKUP($C639,#REF!,2,FALSE)*1000000000,0)+IFERROR(VLOOKUP($D639,#REF!,2,FALSE)*1000000,0)+IFERROR(VLOOKUP($E639,#REF!,2,FALSE)*1000,0)+IFERROR(VLOOKUP($F639,#REF!,2,FALSE),0)</f>
        <v>0</v>
      </c>
    </row>
    <row r="640" spans="1:36" s="28" customFormat="1" ht="27" customHeight="1" x14ac:dyDescent="0.15">
      <c r="A640" s="31" t="s">
        <v>32</v>
      </c>
      <c r="B640" s="32">
        <v>636</v>
      </c>
      <c r="C640" s="33" t="s">
        <v>2716</v>
      </c>
      <c r="D640" s="33" t="s">
        <v>3116</v>
      </c>
      <c r="E640" s="32"/>
      <c r="F640" s="32"/>
      <c r="G640" s="33" t="s">
        <v>3127</v>
      </c>
      <c r="H640" s="35" t="s">
        <v>3128</v>
      </c>
      <c r="I640" s="32">
        <v>43355687</v>
      </c>
      <c r="J640" s="32">
        <v>58248261</v>
      </c>
      <c r="K640" s="32" t="s">
        <v>3129</v>
      </c>
      <c r="L640" s="36">
        <f t="shared" si="24"/>
        <v>0.2556741393532761</v>
      </c>
      <c r="M640" s="32"/>
      <c r="N640" s="32" t="s">
        <v>47</v>
      </c>
      <c r="O640" s="32"/>
      <c r="P640" s="37" t="s">
        <v>3130</v>
      </c>
      <c r="Q640" s="32"/>
      <c r="R640" s="32"/>
      <c r="S640" s="32"/>
      <c r="T640" s="32" t="s">
        <v>40</v>
      </c>
      <c r="U640" s="32" t="s">
        <v>41</v>
      </c>
      <c r="V640" s="32" t="s">
        <v>41</v>
      </c>
      <c r="W640" s="32" t="s">
        <v>41</v>
      </c>
      <c r="X640" s="32" t="s">
        <v>42</v>
      </c>
      <c r="Y640" s="32" t="s">
        <v>41</v>
      </c>
      <c r="Z640" s="32" t="s">
        <v>42</v>
      </c>
      <c r="AA640" s="32" t="s">
        <v>41</v>
      </c>
      <c r="AB640" s="39" t="s">
        <v>3131</v>
      </c>
      <c r="AC640" s="27"/>
      <c r="AD640" s="27"/>
      <c r="AE640" s="27"/>
      <c r="AF640" s="28" t="s">
        <v>3130</v>
      </c>
      <c r="AG640" s="28">
        <f t="shared" si="25"/>
        <v>2</v>
      </c>
      <c r="AH640" s="29" t="str">
        <f t="shared" si="26"/>
        <v>KT-120094</v>
      </c>
      <c r="AI640" s="28">
        <v>5031000000</v>
      </c>
      <c r="AJ640" s="30">
        <f>IFERROR(VLOOKUP($C640,#REF!,2,FALSE)*1000000000,0)+IFERROR(VLOOKUP($D640,#REF!,2,FALSE)*1000000,0)+IFERROR(VLOOKUP($E640,#REF!,2,FALSE)*1000,0)+IFERROR(VLOOKUP($F640,#REF!,2,FALSE),0)</f>
        <v>0</v>
      </c>
    </row>
    <row r="641" spans="1:36" s="28" customFormat="1" ht="27" customHeight="1" x14ac:dyDescent="0.15">
      <c r="A641" s="31" t="s">
        <v>32</v>
      </c>
      <c r="B641" s="32">
        <v>637</v>
      </c>
      <c r="C641" s="33" t="s">
        <v>2716</v>
      </c>
      <c r="D641" s="33" t="s">
        <v>3116</v>
      </c>
      <c r="E641" s="32"/>
      <c r="F641" s="32"/>
      <c r="G641" t="s">
        <v>3132</v>
      </c>
      <c r="H641" s="35" t="s">
        <v>3133</v>
      </c>
      <c r="I641" s="48">
        <v>397574.6</v>
      </c>
      <c r="J641" s="48">
        <v>1055097.8999999999</v>
      </c>
      <c r="K641" s="42" t="s">
        <v>3134</v>
      </c>
      <c r="L641" s="36">
        <f t="shared" si="24"/>
        <v>0.62318700473197797</v>
      </c>
      <c r="M641" s="32"/>
      <c r="N641" s="32" t="s">
        <v>47</v>
      </c>
      <c r="O641" s="32"/>
      <c r="P641" s="40" t="s">
        <v>3135</v>
      </c>
      <c r="Q641" s="38" t="s">
        <v>105</v>
      </c>
      <c r="R641" s="32"/>
      <c r="S641" s="32"/>
      <c r="T641" s="32" t="s">
        <v>40</v>
      </c>
      <c r="U641" s="32" t="s">
        <v>41</v>
      </c>
      <c r="V641" s="32" t="s">
        <v>41</v>
      </c>
      <c r="W641" s="32" t="s">
        <v>42</v>
      </c>
      <c r="X641" s="32" t="s">
        <v>41</v>
      </c>
      <c r="Y641" s="32" t="s">
        <v>41</v>
      </c>
      <c r="Z641" s="32" t="s">
        <v>41</v>
      </c>
      <c r="AA641" s="32" t="s">
        <v>41</v>
      </c>
      <c r="AB641" s="45" t="s">
        <v>3136</v>
      </c>
      <c r="AC641" s="27"/>
      <c r="AD641" s="27"/>
      <c r="AE641" s="27"/>
      <c r="AF641" s="28" t="s">
        <v>3135</v>
      </c>
      <c r="AG641" s="28">
        <f t="shared" si="25"/>
        <v>2</v>
      </c>
      <c r="AH641" s="29" t="str">
        <f t="shared" si="26"/>
        <v>KT-170101</v>
      </c>
      <c r="AJ641" s="30">
        <f>IFERROR(VLOOKUP($C641,#REF!,2,FALSE)*1000000000,0)+IFERROR(VLOOKUP($D641,#REF!,2,FALSE)*1000000,0)+IFERROR(VLOOKUP($E641,#REF!,2,FALSE)*1000,0)+IFERROR(VLOOKUP($F641,#REF!,2,FALSE),0)</f>
        <v>0</v>
      </c>
    </row>
    <row r="642" spans="1:36" s="28" customFormat="1" ht="27" customHeight="1" x14ac:dyDescent="0.15">
      <c r="A642" s="31" t="s">
        <v>32</v>
      </c>
      <c r="B642" s="32">
        <v>638</v>
      </c>
      <c r="C642" s="33" t="s">
        <v>2716</v>
      </c>
      <c r="D642" s="33" t="s">
        <v>3137</v>
      </c>
      <c r="E642" s="32"/>
      <c r="F642" s="32"/>
      <c r="G642" s="33" t="s">
        <v>3138</v>
      </c>
      <c r="H642" s="35" t="s">
        <v>3139</v>
      </c>
      <c r="I642" s="32">
        <v>300000</v>
      </c>
      <c r="J642" s="32">
        <v>206000</v>
      </c>
      <c r="K642" s="32" t="s">
        <v>3140</v>
      </c>
      <c r="L642" s="36">
        <f t="shared" si="24"/>
        <v>-0.4563106796116505</v>
      </c>
      <c r="M642" s="32"/>
      <c r="N642" s="32" t="s">
        <v>47</v>
      </c>
      <c r="O642" s="32"/>
      <c r="P642" s="37" t="s">
        <v>3141</v>
      </c>
      <c r="Q642" s="32"/>
      <c r="R642" s="32"/>
      <c r="S642" s="32"/>
      <c r="T642" s="32" t="s">
        <v>40</v>
      </c>
      <c r="U642" s="32" t="s">
        <v>74</v>
      </c>
      <c r="V642" s="32" t="s">
        <v>42</v>
      </c>
      <c r="W642" s="32" t="s">
        <v>42</v>
      </c>
      <c r="X642" s="32" t="s">
        <v>41</v>
      </c>
      <c r="Y642" s="32" t="s">
        <v>41</v>
      </c>
      <c r="Z642" s="32" t="s">
        <v>42</v>
      </c>
      <c r="AA642" s="32" t="s">
        <v>42</v>
      </c>
      <c r="AB642" s="39" t="s">
        <v>3142</v>
      </c>
      <c r="AC642" s="27"/>
      <c r="AD642" s="27"/>
      <c r="AE642" s="27"/>
      <c r="AF642" s="28" t="s">
        <v>3141</v>
      </c>
      <c r="AG642" s="28">
        <f t="shared" si="25"/>
        <v>2</v>
      </c>
      <c r="AH642" s="29" t="str">
        <f t="shared" si="26"/>
        <v>CG-110033</v>
      </c>
      <c r="AI642" s="28">
        <v>5033000000</v>
      </c>
      <c r="AJ642" s="30">
        <f>IFERROR(VLOOKUP($C642,#REF!,2,FALSE)*1000000000,0)+IFERROR(VLOOKUP($D642,#REF!,2,FALSE)*1000000,0)+IFERROR(VLOOKUP($E642,#REF!,2,FALSE)*1000,0)+IFERROR(VLOOKUP($F642,#REF!,2,FALSE),0)</f>
        <v>0</v>
      </c>
    </row>
    <row r="643" spans="1:36" s="28" customFormat="1" ht="27" customHeight="1" x14ac:dyDescent="0.15">
      <c r="A643" s="31" t="s">
        <v>32</v>
      </c>
      <c r="B643" s="32">
        <v>639</v>
      </c>
      <c r="C643" s="33" t="s">
        <v>2716</v>
      </c>
      <c r="D643" s="33" t="s">
        <v>3137</v>
      </c>
      <c r="E643" s="32"/>
      <c r="F643" s="32"/>
      <c r="G643" s="33" t="s">
        <v>3143</v>
      </c>
      <c r="H643" s="35" t="s">
        <v>3144</v>
      </c>
      <c r="I643" s="32">
        <v>1294000</v>
      </c>
      <c r="J643" s="32">
        <v>572000</v>
      </c>
      <c r="K643" s="32" t="s">
        <v>3145</v>
      </c>
      <c r="L643" s="36">
        <f t="shared" si="24"/>
        <v>-1.2622377622377621</v>
      </c>
      <c r="M643" s="32"/>
      <c r="N643" s="32" t="s">
        <v>47</v>
      </c>
      <c r="O643" s="32"/>
      <c r="P643" s="37" t="s">
        <v>3146</v>
      </c>
      <c r="Q643" s="32"/>
      <c r="R643" s="32"/>
      <c r="S643" s="32"/>
      <c r="T643" s="32" t="s">
        <v>40</v>
      </c>
      <c r="U643" s="32" t="s">
        <v>74</v>
      </c>
      <c r="V643" s="32" t="s">
        <v>41</v>
      </c>
      <c r="W643" s="32" t="s">
        <v>42</v>
      </c>
      <c r="X643" s="32" t="s">
        <v>42</v>
      </c>
      <c r="Y643" s="32" t="s">
        <v>41</v>
      </c>
      <c r="Z643" s="32" t="s">
        <v>42</v>
      </c>
      <c r="AA643" s="32" t="s">
        <v>42</v>
      </c>
      <c r="AB643" s="39" t="s">
        <v>3147</v>
      </c>
      <c r="AC643" s="27"/>
      <c r="AD643" s="27"/>
      <c r="AE643" s="27"/>
      <c r="AF643" s="28" t="s">
        <v>3146</v>
      </c>
      <c r="AG643" s="28">
        <f t="shared" si="25"/>
        <v>2</v>
      </c>
      <c r="AH643" s="29" t="str">
        <f t="shared" si="26"/>
        <v>KK-090022</v>
      </c>
      <c r="AI643" s="28">
        <v>5033000000</v>
      </c>
      <c r="AJ643" s="30">
        <f>IFERROR(VLOOKUP($C643,#REF!,2,FALSE)*1000000000,0)+IFERROR(VLOOKUP($D643,#REF!,2,FALSE)*1000000,0)+IFERROR(VLOOKUP($E643,#REF!,2,FALSE)*1000,0)+IFERROR(VLOOKUP($F643,#REF!,2,FALSE),0)</f>
        <v>0</v>
      </c>
    </row>
    <row r="644" spans="1:36" s="28" customFormat="1" ht="27" customHeight="1" x14ac:dyDescent="0.15">
      <c r="A644" s="31" t="s">
        <v>32</v>
      </c>
      <c r="B644" s="32">
        <v>640</v>
      </c>
      <c r="C644" s="33" t="s">
        <v>2716</v>
      </c>
      <c r="D644" s="33" t="s">
        <v>3137</v>
      </c>
      <c r="E644" s="32"/>
      <c r="F644" s="32"/>
      <c r="G644" s="33" t="s">
        <v>3148</v>
      </c>
      <c r="H644" s="35" t="s">
        <v>3149</v>
      </c>
      <c r="I644" s="32">
        <v>1835263</v>
      </c>
      <c r="J644" s="32">
        <v>2105243</v>
      </c>
      <c r="K644" s="32" t="s">
        <v>913</v>
      </c>
      <c r="L644" s="36">
        <f t="shared" si="24"/>
        <v>0.1282417279145448</v>
      </c>
      <c r="M644" s="32"/>
      <c r="N644" s="32" t="s">
        <v>47</v>
      </c>
      <c r="O644" s="32"/>
      <c r="P644" s="37" t="s">
        <v>3150</v>
      </c>
      <c r="Q644" s="32"/>
      <c r="R644" s="32"/>
      <c r="S644" s="32"/>
      <c r="T644" s="32" t="s">
        <v>40</v>
      </c>
      <c r="U644" s="32" t="s">
        <v>41</v>
      </c>
      <c r="V644" s="32" t="s">
        <v>41</v>
      </c>
      <c r="W644" s="32" t="s">
        <v>42</v>
      </c>
      <c r="X644" s="32" t="s">
        <v>41</v>
      </c>
      <c r="Y644" s="32" t="s">
        <v>41</v>
      </c>
      <c r="Z644" s="32" t="s">
        <v>42</v>
      </c>
      <c r="AA644" s="32" t="s">
        <v>41</v>
      </c>
      <c r="AB644" s="39" t="s">
        <v>3151</v>
      </c>
      <c r="AC644" s="27"/>
      <c r="AD644" s="27"/>
      <c r="AE644" s="27"/>
      <c r="AF644" s="28" t="s">
        <v>3150</v>
      </c>
      <c r="AG644" s="28">
        <f t="shared" si="25"/>
        <v>2</v>
      </c>
      <c r="AH644" s="29" t="str">
        <f t="shared" si="26"/>
        <v>KK-100047</v>
      </c>
      <c r="AI644" s="28">
        <v>5033000000</v>
      </c>
      <c r="AJ644" s="30">
        <f>IFERROR(VLOOKUP($C644,#REF!,2,FALSE)*1000000000,0)+IFERROR(VLOOKUP($D644,#REF!,2,FALSE)*1000000,0)+IFERROR(VLOOKUP($E644,#REF!,2,FALSE)*1000,0)+IFERROR(VLOOKUP($F644,#REF!,2,FALSE),0)</f>
        <v>0</v>
      </c>
    </row>
    <row r="645" spans="1:36" s="28" customFormat="1" ht="27" customHeight="1" x14ac:dyDescent="0.15">
      <c r="A645" s="31" t="s">
        <v>32</v>
      </c>
      <c r="B645" s="32">
        <v>641</v>
      </c>
      <c r="C645" s="33" t="s">
        <v>2716</v>
      </c>
      <c r="D645" s="33" t="s">
        <v>3137</v>
      </c>
      <c r="E645" s="32"/>
      <c r="F645" s="32"/>
      <c r="G645" s="33" t="s">
        <v>3152</v>
      </c>
      <c r="H645" s="35" t="s">
        <v>3153</v>
      </c>
      <c r="I645" s="32">
        <v>357000</v>
      </c>
      <c r="J645" s="32">
        <v>314000</v>
      </c>
      <c r="K645" s="32" t="s">
        <v>1445</v>
      </c>
      <c r="L645" s="36">
        <f t="shared" si="24"/>
        <v>-0.13694267515923575</v>
      </c>
      <c r="M645" s="32"/>
      <c r="N645" s="32" t="s">
        <v>47</v>
      </c>
      <c r="O645" s="32"/>
      <c r="P645" s="37" t="s">
        <v>3154</v>
      </c>
      <c r="Q645" s="32"/>
      <c r="R645" s="32"/>
      <c r="S645" s="32"/>
      <c r="T645" s="32" t="s">
        <v>40</v>
      </c>
      <c r="U645" s="32" t="s">
        <v>42</v>
      </c>
      <c r="V645" s="32" t="s">
        <v>41</v>
      </c>
      <c r="W645" s="32" t="s">
        <v>41</v>
      </c>
      <c r="X645" s="32" t="s">
        <v>42</v>
      </c>
      <c r="Y645" s="32" t="s">
        <v>41</v>
      </c>
      <c r="Z645" s="32" t="s">
        <v>41</v>
      </c>
      <c r="AA645" s="32" t="s">
        <v>41</v>
      </c>
      <c r="AB645" s="39" t="s">
        <v>3155</v>
      </c>
      <c r="AC645" s="27"/>
      <c r="AD645" s="27"/>
      <c r="AE645" s="27"/>
      <c r="AF645" s="28" t="s">
        <v>3154</v>
      </c>
      <c r="AG645" s="28">
        <f t="shared" si="25"/>
        <v>2</v>
      </c>
      <c r="AH645" s="29" t="str">
        <f t="shared" si="26"/>
        <v>KK-120067</v>
      </c>
      <c r="AI645" s="28">
        <v>5033000000</v>
      </c>
      <c r="AJ645" s="30">
        <f>IFERROR(VLOOKUP($C645,#REF!,2,FALSE)*1000000000,0)+IFERROR(VLOOKUP($D645,#REF!,2,FALSE)*1000000,0)+IFERROR(VLOOKUP($E645,#REF!,2,FALSE)*1000,0)+IFERROR(VLOOKUP($F645,#REF!,2,FALSE),0)</f>
        <v>0</v>
      </c>
    </row>
    <row r="646" spans="1:36" s="28" customFormat="1" ht="27" customHeight="1" x14ac:dyDescent="0.15">
      <c r="A646" s="31" t="s">
        <v>32</v>
      </c>
      <c r="B646" s="32">
        <v>642</v>
      </c>
      <c r="C646" s="33" t="s">
        <v>2716</v>
      </c>
      <c r="D646" s="33" t="s">
        <v>3137</v>
      </c>
      <c r="E646" s="32"/>
      <c r="F646" s="32"/>
      <c r="G646" s="33" t="s">
        <v>3156</v>
      </c>
      <c r="H646" s="35" t="s">
        <v>3157</v>
      </c>
      <c r="I646" s="32">
        <v>1775749</v>
      </c>
      <c r="J646" s="32">
        <v>1914200</v>
      </c>
      <c r="K646" s="32" t="s">
        <v>913</v>
      </c>
      <c r="L646" s="36">
        <f t="shared" si="24"/>
        <v>7.2328387838261454E-2</v>
      </c>
      <c r="M646" s="32"/>
      <c r="N646" s="32" t="s">
        <v>47</v>
      </c>
      <c r="O646" s="32"/>
      <c r="P646" s="37" t="s">
        <v>3158</v>
      </c>
      <c r="Q646" s="32"/>
      <c r="R646" s="32"/>
      <c r="S646" s="32"/>
      <c r="T646" s="32" t="s">
        <v>40</v>
      </c>
      <c r="U646" s="32" t="s">
        <v>74</v>
      </c>
      <c r="V646" s="32" t="s">
        <v>42</v>
      </c>
      <c r="W646" s="32" t="s">
        <v>42</v>
      </c>
      <c r="X646" s="32" t="s">
        <v>42</v>
      </c>
      <c r="Y646" s="32" t="s">
        <v>42</v>
      </c>
      <c r="Z646" s="32" t="s">
        <v>41</v>
      </c>
      <c r="AA646" s="32" t="s">
        <v>42</v>
      </c>
      <c r="AB646" s="39" t="s">
        <v>3159</v>
      </c>
      <c r="AC646" s="27"/>
      <c r="AD646" s="27"/>
      <c r="AE646" s="27"/>
      <c r="AF646" s="28" t="s">
        <v>3158</v>
      </c>
      <c r="AG646" s="28">
        <f t="shared" si="25"/>
        <v>2</v>
      </c>
      <c r="AH646" s="29" t="str">
        <f t="shared" si="26"/>
        <v>KT-120034</v>
      </c>
      <c r="AI646" s="28">
        <v>5033000000</v>
      </c>
      <c r="AJ646" s="30">
        <f>IFERROR(VLOOKUP($C646,#REF!,2,FALSE)*1000000000,0)+IFERROR(VLOOKUP($D646,#REF!,2,FALSE)*1000000,0)+IFERROR(VLOOKUP($E646,#REF!,2,FALSE)*1000,0)+IFERROR(VLOOKUP($F646,#REF!,2,FALSE),0)</f>
        <v>0</v>
      </c>
    </row>
    <row r="647" spans="1:36" s="28" customFormat="1" ht="27" customHeight="1" x14ac:dyDescent="0.15">
      <c r="A647" s="31" t="s">
        <v>32</v>
      </c>
      <c r="B647" s="32">
        <v>643</v>
      </c>
      <c r="C647" s="33" t="s">
        <v>2716</v>
      </c>
      <c r="D647" s="33" t="s">
        <v>3137</v>
      </c>
      <c r="E647" s="32"/>
      <c r="F647" s="32"/>
      <c r="G647" s="33" t="s">
        <v>3160</v>
      </c>
      <c r="H647" s="35" t="s">
        <v>3161</v>
      </c>
      <c r="I647" s="32">
        <v>5700</v>
      </c>
      <c r="J647" s="32">
        <v>70</v>
      </c>
      <c r="K647" s="32" t="s">
        <v>3162</v>
      </c>
      <c r="L647" s="36">
        <f t="shared" si="24"/>
        <v>-80.428571428571431</v>
      </c>
      <c r="M647" s="32"/>
      <c r="N647" s="32" t="s">
        <v>47</v>
      </c>
      <c r="O647" s="32"/>
      <c r="P647" s="37" t="s">
        <v>3163</v>
      </c>
      <c r="Q647" s="32"/>
      <c r="R647" s="32"/>
      <c r="S647" s="32"/>
      <c r="T647" s="32" t="s">
        <v>40</v>
      </c>
      <c r="U647" s="32" t="s">
        <v>74</v>
      </c>
      <c r="V647" s="32" t="s">
        <v>42</v>
      </c>
      <c r="W647" s="32" t="s">
        <v>42</v>
      </c>
      <c r="X647" s="32" t="s">
        <v>42</v>
      </c>
      <c r="Y647" s="32" t="s">
        <v>42</v>
      </c>
      <c r="Z647" s="32" t="s">
        <v>42</v>
      </c>
      <c r="AA647" s="32" t="s">
        <v>42</v>
      </c>
      <c r="AB647" s="39" t="s">
        <v>3164</v>
      </c>
      <c r="AC647" s="27"/>
      <c r="AD647" s="27"/>
      <c r="AE647" s="27"/>
      <c r="AF647" s="28" t="s">
        <v>3163</v>
      </c>
      <c r="AG647" s="28">
        <f t="shared" si="25"/>
        <v>2</v>
      </c>
      <c r="AH647" s="29" t="str">
        <f t="shared" si="26"/>
        <v>TH-110005</v>
      </c>
      <c r="AI647" s="28">
        <v>5033000000</v>
      </c>
      <c r="AJ647" s="30">
        <f>IFERROR(VLOOKUP($C647,#REF!,2,FALSE)*1000000000,0)+IFERROR(VLOOKUP($D647,#REF!,2,FALSE)*1000000,0)+IFERROR(VLOOKUP($E647,#REF!,2,FALSE)*1000,0)+IFERROR(VLOOKUP($F647,#REF!,2,FALSE),0)</f>
        <v>0</v>
      </c>
    </row>
    <row r="648" spans="1:36" s="28" customFormat="1" ht="27" customHeight="1" x14ac:dyDescent="0.15">
      <c r="A648" s="31" t="s">
        <v>32</v>
      </c>
      <c r="B648" s="32">
        <v>644</v>
      </c>
      <c r="C648" s="33" t="s">
        <v>2716</v>
      </c>
      <c r="D648" s="33" t="s">
        <v>3137</v>
      </c>
      <c r="E648" s="32"/>
      <c r="F648" s="32"/>
      <c r="G648" s="33" t="s">
        <v>3165</v>
      </c>
      <c r="H648" s="35" t="s">
        <v>3166</v>
      </c>
      <c r="I648" s="32">
        <v>61600</v>
      </c>
      <c r="J648" s="32">
        <v>273500</v>
      </c>
      <c r="K648" s="32" t="s">
        <v>1231</v>
      </c>
      <c r="L648" s="36">
        <f t="shared" si="24"/>
        <v>0.77477148080438751</v>
      </c>
      <c r="M648" s="32"/>
      <c r="N648" s="32" t="s">
        <v>47</v>
      </c>
      <c r="O648" s="32"/>
      <c r="P648" s="37" t="s">
        <v>3167</v>
      </c>
      <c r="Q648" s="32" t="s">
        <v>130</v>
      </c>
      <c r="R648" s="32"/>
      <c r="S648" s="32"/>
      <c r="T648" s="32" t="s">
        <v>40</v>
      </c>
      <c r="U648" s="32" t="s">
        <v>41</v>
      </c>
      <c r="V648" s="32" t="s">
        <v>41</v>
      </c>
      <c r="W648" s="32" t="s">
        <v>42</v>
      </c>
      <c r="X648" s="32" t="s">
        <v>41</v>
      </c>
      <c r="Y648" s="32" t="s">
        <v>41</v>
      </c>
      <c r="Z648" s="32" t="s">
        <v>42</v>
      </c>
      <c r="AA648" s="32" t="s">
        <v>41</v>
      </c>
      <c r="AB648" s="39" t="s">
        <v>3168</v>
      </c>
      <c r="AC648" s="27"/>
      <c r="AD648" s="27"/>
      <c r="AE648" s="27"/>
      <c r="AF648" s="28" t="s">
        <v>3169</v>
      </c>
      <c r="AG648" s="28">
        <f t="shared" si="25"/>
        <v>2</v>
      </c>
      <c r="AH648" s="29" t="str">
        <f t="shared" si="26"/>
        <v>CB-130014</v>
      </c>
      <c r="AI648" s="28">
        <v>5033000000</v>
      </c>
      <c r="AJ648" s="30">
        <f>IFERROR(VLOOKUP($C648,#REF!,2,FALSE)*1000000000,0)+IFERROR(VLOOKUP($D648,#REF!,2,FALSE)*1000000,0)+IFERROR(VLOOKUP($E648,#REF!,2,FALSE)*1000,0)+IFERROR(VLOOKUP($F648,#REF!,2,FALSE),0)</f>
        <v>0</v>
      </c>
    </row>
    <row r="649" spans="1:36" s="28" customFormat="1" ht="27" customHeight="1" x14ac:dyDescent="0.15">
      <c r="A649" s="31" t="s">
        <v>32</v>
      </c>
      <c r="B649" s="32">
        <v>645</v>
      </c>
      <c r="C649" s="33" t="s">
        <v>2716</v>
      </c>
      <c r="D649" s="33" t="s">
        <v>3137</v>
      </c>
      <c r="E649" s="32"/>
      <c r="F649" s="32"/>
      <c r="G649" s="46" t="s">
        <v>3170</v>
      </c>
      <c r="H649" s="35" t="s">
        <v>3171</v>
      </c>
      <c r="I649" s="32">
        <v>166690</v>
      </c>
      <c r="J649" s="32">
        <v>114090</v>
      </c>
      <c r="K649" s="42" t="s">
        <v>3172</v>
      </c>
      <c r="L649" s="43">
        <f t="shared" si="24"/>
        <v>-0.46103953019545973</v>
      </c>
      <c r="M649" s="32"/>
      <c r="N649" s="32"/>
      <c r="O649" s="32" t="s">
        <v>47</v>
      </c>
      <c r="P649" s="40" t="s">
        <v>3173</v>
      </c>
      <c r="Q649" s="32"/>
      <c r="R649" s="32"/>
      <c r="S649" s="32"/>
      <c r="T649" s="32" t="s">
        <v>40</v>
      </c>
      <c r="U649" s="42" t="s">
        <v>174</v>
      </c>
      <c r="V649" s="32" t="s">
        <v>42</v>
      </c>
      <c r="W649" s="32" t="s">
        <v>42</v>
      </c>
      <c r="X649" s="32" t="s">
        <v>42</v>
      </c>
      <c r="Y649" s="32" t="s">
        <v>42</v>
      </c>
      <c r="Z649" s="32" t="s">
        <v>41</v>
      </c>
      <c r="AA649" s="32" t="s">
        <v>42</v>
      </c>
      <c r="AB649" s="45" t="s">
        <v>3174</v>
      </c>
      <c r="AC649" s="27"/>
      <c r="AD649" s="27"/>
      <c r="AE649" s="27"/>
      <c r="AF649" s="28" t="s">
        <v>3173</v>
      </c>
      <c r="AG649" s="28">
        <f t="shared" si="25"/>
        <v>2</v>
      </c>
      <c r="AH649" s="29" t="str">
        <f t="shared" si="26"/>
        <v>KK-210026</v>
      </c>
      <c r="AJ649" s="30">
        <f>IFERROR(VLOOKUP($C649,#REF!,2,FALSE)*1000000000,0)+IFERROR(VLOOKUP($D649,#REF!,2,FALSE)*1000000,0)+IFERROR(VLOOKUP($E649,#REF!,2,FALSE)*1000,0)+IFERROR(VLOOKUP($F649,#REF!,2,FALSE),0)</f>
        <v>0</v>
      </c>
    </row>
    <row r="650" spans="1:36" s="28" customFormat="1" ht="27" customHeight="1" x14ac:dyDescent="0.15">
      <c r="A650" s="31" t="s">
        <v>32</v>
      </c>
      <c r="B650" s="32">
        <v>646</v>
      </c>
      <c r="C650" s="33" t="s">
        <v>2716</v>
      </c>
      <c r="D650" s="33" t="s">
        <v>3137</v>
      </c>
      <c r="E650" s="32"/>
      <c r="F650" s="32"/>
      <c r="G650" s="46" t="s">
        <v>3175</v>
      </c>
      <c r="H650" s="35" t="s">
        <v>3176</v>
      </c>
      <c r="I650" s="32">
        <v>8000</v>
      </c>
      <c r="J650" s="32">
        <v>19500</v>
      </c>
      <c r="K650" s="32" t="s">
        <v>478</v>
      </c>
      <c r="L650" s="36">
        <f t="shared" si="24"/>
        <v>0.58974358974358976</v>
      </c>
      <c r="M650" s="32"/>
      <c r="N650" s="32"/>
      <c r="O650" s="32" t="s">
        <v>47</v>
      </c>
      <c r="P650" s="40" t="s">
        <v>3177</v>
      </c>
      <c r="Q650" s="32"/>
      <c r="R650" s="32"/>
      <c r="S650" s="32"/>
      <c r="T650" s="32" t="s">
        <v>40</v>
      </c>
      <c r="U650" s="32" t="s">
        <v>41</v>
      </c>
      <c r="V650" s="32" t="s">
        <v>42</v>
      </c>
      <c r="W650" s="32" t="s">
        <v>42</v>
      </c>
      <c r="X650" s="32" t="s">
        <v>41</v>
      </c>
      <c r="Y650" s="32" t="s">
        <v>42</v>
      </c>
      <c r="Z650" s="32" t="s">
        <v>42</v>
      </c>
      <c r="AA650" s="32" t="s">
        <v>42</v>
      </c>
      <c r="AB650" s="45" t="s">
        <v>3178</v>
      </c>
      <c r="AC650" s="27"/>
      <c r="AD650" s="27"/>
      <c r="AE650" s="27"/>
      <c r="AF650" s="28" t="s">
        <v>3177</v>
      </c>
      <c r="AG650" s="28">
        <f t="shared" si="25"/>
        <v>2</v>
      </c>
      <c r="AH650" s="29" t="str">
        <f t="shared" si="26"/>
        <v>KT-200069</v>
      </c>
      <c r="AJ650" s="30">
        <f>IFERROR(VLOOKUP($C650,#REF!,2,FALSE)*1000000000,0)+IFERROR(VLOOKUP($D650,#REF!,2,FALSE)*1000000,0)+IFERROR(VLOOKUP($E650,#REF!,2,FALSE)*1000,0)+IFERROR(VLOOKUP($F650,#REF!,2,FALSE),0)</f>
        <v>0</v>
      </c>
    </row>
    <row r="651" spans="1:36" s="28" customFormat="1" ht="27" customHeight="1" x14ac:dyDescent="0.15">
      <c r="A651" s="31" t="s">
        <v>32</v>
      </c>
      <c r="B651" s="32">
        <v>647</v>
      </c>
      <c r="C651" s="33" t="s">
        <v>2716</v>
      </c>
      <c r="D651" s="33" t="s">
        <v>3137</v>
      </c>
      <c r="E651" s="32"/>
      <c r="F651" s="32"/>
      <c r="G651" s="46" t="s">
        <v>3179</v>
      </c>
      <c r="H651" s="35" t="s">
        <v>3180</v>
      </c>
      <c r="I651" s="32">
        <v>10055</v>
      </c>
      <c r="J651" s="65">
        <v>124665.84</v>
      </c>
      <c r="K651" s="42" t="s">
        <v>3181</v>
      </c>
      <c r="L651" s="36">
        <f t="shared" si="24"/>
        <v>0.91934438495741899</v>
      </c>
      <c r="M651" s="32"/>
      <c r="N651" s="32" t="s">
        <v>47</v>
      </c>
      <c r="O651" s="32"/>
      <c r="P651" s="40" t="s">
        <v>3182</v>
      </c>
      <c r="Q651" s="32"/>
      <c r="R651" s="32"/>
      <c r="S651" s="32"/>
      <c r="T651" s="32" t="s">
        <v>40</v>
      </c>
      <c r="U651" s="32" t="s">
        <v>42</v>
      </c>
      <c r="V651" s="32" t="s">
        <v>41</v>
      </c>
      <c r="W651" s="32" t="s">
        <v>42</v>
      </c>
      <c r="X651" s="32" t="s">
        <v>42</v>
      </c>
      <c r="Y651" s="32" t="s">
        <v>41</v>
      </c>
      <c r="Z651" s="32" t="s">
        <v>42</v>
      </c>
      <c r="AA651" s="32" t="s">
        <v>41</v>
      </c>
      <c r="AB651" s="45" t="s">
        <v>3183</v>
      </c>
      <c r="AC651" s="27"/>
      <c r="AD651" s="27"/>
      <c r="AE651" s="27"/>
      <c r="AF651" s="28" t="s">
        <v>3182</v>
      </c>
      <c r="AG651" s="28">
        <f t="shared" si="25"/>
        <v>2</v>
      </c>
      <c r="AH651" s="29" t="str">
        <f t="shared" si="26"/>
        <v>KT-200052</v>
      </c>
      <c r="AJ651" s="30">
        <f>IFERROR(VLOOKUP($C651,#REF!,2,FALSE)*1000000000,0)+IFERROR(VLOOKUP($D651,#REF!,2,FALSE)*1000000,0)+IFERROR(VLOOKUP($E651,#REF!,2,FALSE)*1000,0)+IFERROR(VLOOKUP($F651,#REF!,2,FALSE),0)</f>
        <v>0</v>
      </c>
    </row>
    <row r="652" spans="1:36" s="28" customFormat="1" ht="27" customHeight="1" x14ac:dyDescent="0.15">
      <c r="A652" s="31" t="s">
        <v>32</v>
      </c>
      <c r="B652" s="32">
        <v>648</v>
      </c>
      <c r="C652" s="33" t="s">
        <v>2716</v>
      </c>
      <c r="D652" s="33" t="s">
        <v>3184</v>
      </c>
      <c r="E652" s="32"/>
      <c r="F652" s="32"/>
      <c r="G652" s="33" t="s">
        <v>3185</v>
      </c>
      <c r="H652" s="35" t="s">
        <v>3186</v>
      </c>
      <c r="I652" s="32">
        <v>4844895</v>
      </c>
      <c r="J652" s="32">
        <v>6292289</v>
      </c>
      <c r="K652" s="32" t="s">
        <v>3187</v>
      </c>
      <c r="L652" s="49">
        <f t="shared" si="24"/>
        <v>0.23002662465121992</v>
      </c>
      <c r="M652" s="32"/>
      <c r="N652" s="32" t="s">
        <v>47</v>
      </c>
      <c r="O652" s="32"/>
      <c r="P652" s="37" t="s">
        <v>3188</v>
      </c>
      <c r="Q652" s="32"/>
      <c r="R652" s="32"/>
      <c r="S652" s="32"/>
      <c r="T652" s="32" t="s">
        <v>40</v>
      </c>
      <c r="U652" s="32" t="s">
        <v>41</v>
      </c>
      <c r="V652" s="32" t="s">
        <v>41</v>
      </c>
      <c r="W652" s="32" t="s">
        <v>42</v>
      </c>
      <c r="X652" s="32" t="s">
        <v>42</v>
      </c>
      <c r="Y652" s="32" t="s">
        <v>41</v>
      </c>
      <c r="Z652" s="32" t="s">
        <v>41</v>
      </c>
      <c r="AA652" s="32" t="s">
        <v>41</v>
      </c>
      <c r="AB652" s="39" t="s">
        <v>3189</v>
      </c>
      <c r="AC652" s="27"/>
      <c r="AD652" s="27"/>
      <c r="AE652" s="27"/>
      <c r="AF652" s="28" t="s">
        <v>3188</v>
      </c>
      <c r="AG652" s="28">
        <f t="shared" si="25"/>
        <v>2</v>
      </c>
      <c r="AH652" s="29" t="str">
        <f t="shared" si="26"/>
        <v>CG-090006</v>
      </c>
      <c r="AI652" s="28">
        <v>5034000000</v>
      </c>
      <c r="AJ652" s="30">
        <f>IFERROR(VLOOKUP($C652,#REF!,2,FALSE)*1000000000,0)+IFERROR(VLOOKUP($D652,#REF!,2,FALSE)*1000000,0)+IFERROR(VLOOKUP($E652,#REF!,2,FALSE)*1000,0)+IFERROR(VLOOKUP($F652,#REF!,2,FALSE),0)</f>
        <v>0</v>
      </c>
    </row>
    <row r="653" spans="1:36" s="28" customFormat="1" ht="27" customHeight="1" x14ac:dyDescent="0.15">
      <c r="A653" s="31" t="s">
        <v>32</v>
      </c>
      <c r="B653" s="32">
        <v>649</v>
      </c>
      <c r="C653" s="33" t="s">
        <v>2716</v>
      </c>
      <c r="D653" s="33" t="s">
        <v>3184</v>
      </c>
      <c r="E653" s="32"/>
      <c r="F653" s="32"/>
      <c r="G653" s="33" t="s">
        <v>3190</v>
      </c>
      <c r="H653" s="35" t="s">
        <v>3191</v>
      </c>
      <c r="I653" s="32">
        <v>2785060</v>
      </c>
      <c r="J653" s="32">
        <v>4404840</v>
      </c>
      <c r="K653" s="32" t="s">
        <v>3192</v>
      </c>
      <c r="L653" s="36">
        <f t="shared" si="24"/>
        <v>0.36772731813187309</v>
      </c>
      <c r="M653" s="32"/>
      <c r="N653" s="32" t="s">
        <v>47</v>
      </c>
      <c r="O653" s="32"/>
      <c r="P653" s="37" t="s">
        <v>3193</v>
      </c>
      <c r="Q653" s="32" t="s">
        <v>579</v>
      </c>
      <c r="R653" s="32"/>
      <c r="S653" s="32"/>
      <c r="T653" s="32" t="s">
        <v>40</v>
      </c>
      <c r="U653" s="32" t="s">
        <v>41</v>
      </c>
      <c r="V653" s="32" t="s">
        <v>41</v>
      </c>
      <c r="W653" s="32" t="s">
        <v>42</v>
      </c>
      <c r="X653" s="32" t="s">
        <v>42</v>
      </c>
      <c r="Y653" s="32" t="s">
        <v>41</v>
      </c>
      <c r="Z653" s="32" t="s">
        <v>41</v>
      </c>
      <c r="AA653" s="32" t="s">
        <v>41</v>
      </c>
      <c r="AB653" s="39" t="s">
        <v>3194</v>
      </c>
      <c r="AC653" s="27"/>
      <c r="AD653" s="27"/>
      <c r="AE653" s="27"/>
      <c r="AF653" s="28" t="s">
        <v>3193</v>
      </c>
      <c r="AG653" s="28">
        <f t="shared" si="25"/>
        <v>2</v>
      </c>
      <c r="AH653" s="29" t="str">
        <f t="shared" si="26"/>
        <v>HK-080016</v>
      </c>
      <c r="AI653" s="28">
        <v>5034000000</v>
      </c>
      <c r="AJ653" s="30">
        <f>IFERROR(VLOOKUP($C653,#REF!,2,FALSE)*1000000000,0)+IFERROR(VLOOKUP($D653,#REF!,2,FALSE)*1000000,0)+IFERROR(VLOOKUP($E653,#REF!,2,FALSE)*1000,0)+IFERROR(VLOOKUP($F653,#REF!,2,FALSE),0)</f>
        <v>0</v>
      </c>
    </row>
    <row r="654" spans="1:36" s="28" customFormat="1" ht="27" customHeight="1" x14ac:dyDescent="0.15">
      <c r="A654" s="31" t="s">
        <v>32</v>
      </c>
      <c r="B654" s="32">
        <v>650</v>
      </c>
      <c r="C654" s="33" t="s">
        <v>2716</v>
      </c>
      <c r="D654" s="33" t="s">
        <v>3184</v>
      </c>
      <c r="E654" s="32"/>
      <c r="F654" s="32"/>
      <c r="G654" s="33" t="s">
        <v>3195</v>
      </c>
      <c r="H654" s="35" t="s">
        <v>3196</v>
      </c>
      <c r="I654" s="32">
        <v>5992249.5999999996</v>
      </c>
      <c r="J654" s="32">
        <v>9075448</v>
      </c>
      <c r="K654" s="32" t="s">
        <v>3197</v>
      </c>
      <c r="L654" s="36">
        <f t="shared" si="24"/>
        <v>0.3397296089405174</v>
      </c>
      <c r="M654" s="32"/>
      <c r="N654" s="32" t="s">
        <v>47</v>
      </c>
      <c r="O654" s="32"/>
      <c r="P654" s="37" t="s">
        <v>3198</v>
      </c>
      <c r="Q654" s="32"/>
      <c r="R654" s="32"/>
      <c r="S654" s="32"/>
      <c r="T654" s="32" t="s">
        <v>40</v>
      </c>
      <c r="U654" s="32" t="s">
        <v>41</v>
      </c>
      <c r="V654" s="32" t="s">
        <v>42</v>
      </c>
      <c r="W654" s="32" t="s">
        <v>41</v>
      </c>
      <c r="X654" s="32" t="s">
        <v>42</v>
      </c>
      <c r="Y654" s="32" t="s">
        <v>41</v>
      </c>
      <c r="Z654" s="32" t="s">
        <v>41</v>
      </c>
      <c r="AA654" s="32" t="s">
        <v>41</v>
      </c>
      <c r="AB654" s="39" t="s">
        <v>3199</v>
      </c>
      <c r="AC654" s="27"/>
      <c r="AD654" s="27"/>
      <c r="AE654" s="27"/>
      <c r="AF654" s="28" t="s">
        <v>3198</v>
      </c>
      <c r="AG654" s="28">
        <f t="shared" si="25"/>
        <v>2</v>
      </c>
      <c r="AH654" s="29" t="str">
        <f t="shared" si="26"/>
        <v>HK-090017</v>
      </c>
      <c r="AI654" s="28">
        <v>5034000000</v>
      </c>
      <c r="AJ654" s="30">
        <f>IFERROR(VLOOKUP($C654,#REF!,2,FALSE)*1000000000,0)+IFERROR(VLOOKUP($D654,#REF!,2,FALSE)*1000000,0)+IFERROR(VLOOKUP($E654,#REF!,2,FALSE)*1000,0)+IFERROR(VLOOKUP($F654,#REF!,2,FALSE),0)</f>
        <v>0</v>
      </c>
    </row>
    <row r="655" spans="1:36" s="28" customFormat="1" ht="27" customHeight="1" x14ac:dyDescent="0.15">
      <c r="A655" s="31" t="s">
        <v>32</v>
      </c>
      <c r="B655" s="32">
        <v>651</v>
      </c>
      <c r="C655" s="33" t="s">
        <v>2716</v>
      </c>
      <c r="D655" s="33" t="s">
        <v>3184</v>
      </c>
      <c r="E655" s="32"/>
      <c r="F655" s="32"/>
      <c r="G655" s="33" t="s">
        <v>3200</v>
      </c>
      <c r="H655" s="35" t="s">
        <v>3201</v>
      </c>
      <c r="I655" s="32">
        <v>2219500</v>
      </c>
      <c r="J655" s="32">
        <v>3539148</v>
      </c>
      <c r="K655" s="32" t="s">
        <v>3202</v>
      </c>
      <c r="L655" s="36">
        <f t="shared" si="24"/>
        <v>0.37287166289739793</v>
      </c>
      <c r="M655" s="32"/>
      <c r="N655" s="32" t="s">
        <v>47</v>
      </c>
      <c r="O655" s="32"/>
      <c r="P655" s="37" t="s">
        <v>3203</v>
      </c>
      <c r="Q655" s="32" t="s">
        <v>105</v>
      </c>
      <c r="R655" s="32"/>
      <c r="S655" s="32"/>
      <c r="T655" s="32" t="s">
        <v>40</v>
      </c>
      <c r="U655" s="32" t="s">
        <v>41</v>
      </c>
      <c r="V655" s="32" t="s">
        <v>42</v>
      </c>
      <c r="W655" s="32" t="s">
        <v>41</v>
      </c>
      <c r="X655" s="32" t="s">
        <v>41</v>
      </c>
      <c r="Y655" s="32" t="s">
        <v>41</v>
      </c>
      <c r="Z655" s="32" t="s">
        <v>41</v>
      </c>
      <c r="AA655" s="32" t="s">
        <v>41</v>
      </c>
      <c r="AB655" s="39" t="s">
        <v>3204</v>
      </c>
      <c r="AC655" s="27"/>
      <c r="AD655" s="27"/>
      <c r="AE655" s="27"/>
      <c r="AF655" s="28" t="s">
        <v>3203</v>
      </c>
      <c r="AG655" s="28">
        <f t="shared" si="25"/>
        <v>2</v>
      </c>
      <c r="AH655" s="29" t="str">
        <f t="shared" si="26"/>
        <v>HK-090019</v>
      </c>
      <c r="AI655" s="28">
        <v>5034000000</v>
      </c>
      <c r="AJ655" s="30">
        <f>IFERROR(VLOOKUP($C655,#REF!,2,FALSE)*1000000000,0)+IFERROR(VLOOKUP($D655,#REF!,2,FALSE)*1000000,0)+IFERROR(VLOOKUP($E655,#REF!,2,FALSE)*1000,0)+IFERROR(VLOOKUP($F655,#REF!,2,FALSE),0)</f>
        <v>0</v>
      </c>
    </row>
    <row r="656" spans="1:36" s="28" customFormat="1" ht="27" customHeight="1" x14ac:dyDescent="0.15">
      <c r="A656" s="31" t="s">
        <v>32</v>
      </c>
      <c r="B656" s="32">
        <v>652</v>
      </c>
      <c r="C656" s="33" t="s">
        <v>2716</v>
      </c>
      <c r="D656" s="33" t="s">
        <v>3184</v>
      </c>
      <c r="E656" s="32"/>
      <c r="F656" s="32"/>
      <c r="G656" s="33" t="s">
        <v>3205</v>
      </c>
      <c r="H656" s="35" t="s">
        <v>3206</v>
      </c>
      <c r="I656" s="32">
        <v>1949804</v>
      </c>
      <c r="J656" s="32">
        <v>3766464</v>
      </c>
      <c r="K656" s="32" t="s">
        <v>3207</v>
      </c>
      <c r="L656" s="36">
        <f t="shared" si="24"/>
        <v>0.482325066693854</v>
      </c>
      <c r="M656" s="32"/>
      <c r="N656" s="32" t="s">
        <v>47</v>
      </c>
      <c r="O656" s="32"/>
      <c r="P656" s="37" t="s">
        <v>3208</v>
      </c>
      <c r="Q656" s="32" t="s">
        <v>105</v>
      </c>
      <c r="R656" s="32"/>
      <c r="S656" s="32"/>
      <c r="T656" s="32" t="s">
        <v>40</v>
      </c>
      <c r="U656" s="32" t="s">
        <v>41</v>
      </c>
      <c r="V656" s="32" t="s">
        <v>41</v>
      </c>
      <c r="W656" s="32" t="s">
        <v>42</v>
      </c>
      <c r="X656" s="32" t="s">
        <v>42</v>
      </c>
      <c r="Y656" s="32" t="s">
        <v>41</v>
      </c>
      <c r="Z656" s="32" t="s">
        <v>41</v>
      </c>
      <c r="AA656" s="32" t="s">
        <v>41</v>
      </c>
      <c r="AB656" s="39" t="s">
        <v>3209</v>
      </c>
      <c r="AC656" s="27"/>
      <c r="AD656" s="27"/>
      <c r="AE656" s="27"/>
      <c r="AF656" s="28" t="s">
        <v>3208</v>
      </c>
      <c r="AG656" s="28">
        <f t="shared" si="25"/>
        <v>2</v>
      </c>
      <c r="AH656" s="29" t="str">
        <f t="shared" si="26"/>
        <v>HK-110040</v>
      </c>
      <c r="AI656" s="28">
        <v>5034000000</v>
      </c>
      <c r="AJ656" s="30">
        <f>IFERROR(VLOOKUP($C656,#REF!,2,FALSE)*1000000000,0)+IFERROR(VLOOKUP($D656,#REF!,2,FALSE)*1000000,0)+IFERROR(VLOOKUP($E656,#REF!,2,FALSE)*1000,0)+IFERROR(VLOOKUP($F656,#REF!,2,FALSE),0)</f>
        <v>0</v>
      </c>
    </row>
    <row r="657" spans="1:36" s="28" customFormat="1" ht="27" customHeight="1" x14ac:dyDescent="0.15">
      <c r="A657" s="31" t="s">
        <v>32</v>
      </c>
      <c r="B657" s="32">
        <v>653</v>
      </c>
      <c r="C657" s="33" t="s">
        <v>2716</v>
      </c>
      <c r="D657" s="33" t="s">
        <v>3184</v>
      </c>
      <c r="E657" s="32"/>
      <c r="F657" s="32"/>
      <c r="G657" s="33" t="s">
        <v>3210</v>
      </c>
      <c r="H657" s="35" t="s">
        <v>3211</v>
      </c>
      <c r="I657" s="32">
        <v>6540226.7999999998</v>
      </c>
      <c r="J657" s="32">
        <v>16173297.800000001</v>
      </c>
      <c r="K657" s="32" t="s">
        <v>3212</v>
      </c>
      <c r="L657" s="36">
        <f t="shared" ref="L657:L720" si="27">1-I657/J657</f>
        <v>0.59561575623742002</v>
      </c>
      <c r="M657" s="32"/>
      <c r="N657" s="32" t="s">
        <v>47</v>
      </c>
      <c r="O657" s="32"/>
      <c r="P657" s="37" t="s">
        <v>3213</v>
      </c>
      <c r="Q657" s="32"/>
      <c r="R657" s="32"/>
      <c r="S657" s="32"/>
      <c r="T657" s="32" t="s">
        <v>40</v>
      </c>
      <c r="U657" s="32" t="s">
        <v>75</v>
      </c>
      <c r="V657" s="32" t="s">
        <v>41</v>
      </c>
      <c r="W657" s="32" t="s">
        <v>42</v>
      </c>
      <c r="X657" s="32" t="s">
        <v>42</v>
      </c>
      <c r="Y657" s="32" t="s">
        <v>42</v>
      </c>
      <c r="Z657" s="32" t="s">
        <v>41</v>
      </c>
      <c r="AA657" s="32" t="s">
        <v>41</v>
      </c>
      <c r="AB657" s="39" t="s">
        <v>3214</v>
      </c>
      <c r="AC657" s="27"/>
      <c r="AD657" s="27"/>
      <c r="AE657" s="27"/>
      <c r="AF657" s="28" t="s">
        <v>3213</v>
      </c>
      <c r="AG657" s="28">
        <f t="shared" si="25"/>
        <v>2</v>
      </c>
      <c r="AH657" s="29" t="str">
        <f t="shared" si="26"/>
        <v>KT-110007</v>
      </c>
      <c r="AI657" s="28">
        <v>5034000000</v>
      </c>
      <c r="AJ657" s="30">
        <f>IFERROR(VLOOKUP($C657,#REF!,2,FALSE)*1000000000,0)+IFERROR(VLOOKUP($D657,#REF!,2,FALSE)*1000000,0)+IFERROR(VLOOKUP($E657,#REF!,2,FALSE)*1000,0)+IFERROR(VLOOKUP($F657,#REF!,2,FALSE),0)</f>
        <v>0</v>
      </c>
    </row>
    <row r="658" spans="1:36" s="28" customFormat="1" ht="27" customHeight="1" x14ac:dyDescent="0.15">
      <c r="A658" s="31" t="s">
        <v>32</v>
      </c>
      <c r="B658" s="32">
        <v>654</v>
      </c>
      <c r="C658" s="33" t="s">
        <v>2716</v>
      </c>
      <c r="D658" s="33" t="s">
        <v>3184</v>
      </c>
      <c r="E658" s="32"/>
      <c r="F658" s="32"/>
      <c r="G658" s="33" t="s">
        <v>3215</v>
      </c>
      <c r="H658" s="35" t="s">
        <v>3216</v>
      </c>
      <c r="I658" s="32">
        <v>826066.08</v>
      </c>
      <c r="J658" s="32">
        <v>71010.679999999993</v>
      </c>
      <c r="K658" s="32" t="s">
        <v>478</v>
      </c>
      <c r="L658" s="43">
        <f t="shared" si="27"/>
        <v>-10.632983658232819</v>
      </c>
      <c r="M658" s="32"/>
      <c r="N658" s="32" t="s">
        <v>47</v>
      </c>
      <c r="O658" s="32"/>
      <c r="P658" s="37" t="s">
        <v>3217</v>
      </c>
      <c r="Q658" s="32"/>
      <c r="R658" s="32"/>
      <c r="S658" s="32"/>
      <c r="T658" s="32" t="s">
        <v>40</v>
      </c>
      <c r="U658" s="32" t="s">
        <v>74</v>
      </c>
      <c r="V658" s="32" t="s">
        <v>74</v>
      </c>
      <c r="W658" s="32" t="s">
        <v>42</v>
      </c>
      <c r="X658" s="32" t="s">
        <v>42</v>
      </c>
      <c r="Y658" s="32" t="s">
        <v>42</v>
      </c>
      <c r="Z658" s="32" t="s">
        <v>41</v>
      </c>
      <c r="AA658" s="32" t="s">
        <v>42</v>
      </c>
      <c r="AB658" s="39" t="s">
        <v>3218</v>
      </c>
      <c r="AC658" s="27"/>
      <c r="AD658" s="27"/>
      <c r="AE658" s="27"/>
      <c r="AF658" s="28" t="s">
        <v>3217</v>
      </c>
      <c r="AG658" s="28">
        <f t="shared" si="25"/>
        <v>2</v>
      </c>
      <c r="AH658" s="29" t="str">
        <f t="shared" si="26"/>
        <v>QS-100035</v>
      </c>
      <c r="AI658" s="28">
        <v>5034000000</v>
      </c>
      <c r="AJ658" s="30">
        <f>IFERROR(VLOOKUP($C658,#REF!,2,FALSE)*1000000000,0)+IFERROR(VLOOKUP($D658,#REF!,2,FALSE)*1000000,0)+IFERROR(VLOOKUP($E658,#REF!,2,FALSE)*1000,0)+IFERROR(VLOOKUP($F658,#REF!,2,FALSE),0)</f>
        <v>0</v>
      </c>
    </row>
    <row r="659" spans="1:36" s="28" customFormat="1" ht="27" customHeight="1" x14ac:dyDescent="0.15">
      <c r="A659" s="31" t="s">
        <v>32</v>
      </c>
      <c r="B659" s="32">
        <v>655</v>
      </c>
      <c r="C659" s="33" t="s">
        <v>2716</v>
      </c>
      <c r="D659" s="33" t="s">
        <v>3184</v>
      </c>
      <c r="E659" s="32"/>
      <c r="F659" s="32"/>
      <c r="G659" s="33" t="s">
        <v>3219</v>
      </c>
      <c r="H659" s="35" t="s">
        <v>3220</v>
      </c>
      <c r="I659" s="32">
        <v>759405</v>
      </c>
      <c r="J659" s="32">
        <v>2032696</v>
      </c>
      <c r="K659" s="32" t="s">
        <v>3221</v>
      </c>
      <c r="L659" s="36">
        <f t="shared" si="27"/>
        <v>0.62640503056039853</v>
      </c>
      <c r="M659" s="32"/>
      <c r="N659" s="32" t="s">
        <v>47</v>
      </c>
      <c r="O659" s="32"/>
      <c r="P659" s="37" t="s">
        <v>3222</v>
      </c>
      <c r="Q659" s="32" t="s">
        <v>130</v>
      </c>
      <c r="R659" s="32"/>
      <c r="S659" s="32"/>
      <c r="T659" s="32" t="s">
        <v>40</v>
      </c>
      <c r="U659" s="32" t="s">
        <v>41</v>
      </c>
      <c r="V659" s="32" t="s">
        <v>41</v>
      </c>
      <c r="W659" s="32" t="s">
        <v>42</v>
      </c>
      <c r="X659" s="32" t="s">
        <v>42</v>
      </c>
      <c r="Y659" s="32" t="s">
        <v>41</v>
      </c>
      <c r="Z659" s="32" t="s">
        <v>42</v>
      </c>
      <c r="AA659" s="32" t="s">
        <v>41</v>
      </c>
      <c r="AB659" s="39" t="s">
        <v>3223</v>
      </c>
      <c r="AC659" s="27"/>
      <c r="AD659" s="27"/>
      <c r="AE659" s="27"/>
      <c r="AF659" s="28" t="s">
        <v>3222</v>
      </c>
      <c r="AG659" s="28">
        <f t="shared" si="25"/>
        <v>2</v>
      </c>
      <c r="AH659" s="29" t="str">
        <f t="shared" si="26"/>
        <v>CB-170010</v>
      </c>
      <c r="AI659" s="28">
        <v>5034000000</v>
      </c>
      <c r="AJ659" s="30">
        <f>IFERROR(VLOOKUP($C659,#REF!,2,FALSE)*1000000000,0)+IFERROR(VLOOKUP($D659,#REF!,2,FALSE)*1000000,0)+IFERROR(VLOOKUP($E659,#REF!,2,FALSE)*1000,0)+IFERROR(VLOOKUP($F659,#REF!,2,FALSE),0)</f>
        <v>0</v>
      </c>
    </row>
    <row r="660" spans="1:36" s="28" customFormat="1" ht="27" customHeight="1" x14ac:dyDescent="0.15">
      <c r="A660" s="31" t="s">
        <v>32</v>
      </c>
      <c r="B660" s="32">
        <v>656</v>
      </c>
      <c r="C660" s="33" t="s">
        <v>2716</v>
      </c>
      <c r="D660" s="33" t="s">
        <v>3184</v>
      </c>
      <c r="E660" s="32" t="s">
        <v>130</v>
      </c>
      <c r="F660" s="32" t="s">
        <v>130</v>
      </c>
      <c r="G660" s="33" t="s">
        <v>3224</v>
      </c>
      <c r="H660" s="35" t="s">
        <v>3225</v>
      </c>
      <c r="I660" s="32">
        <v>289000</v>
      </c>
      <c r="J660" s="32">
        <v>917080</v>
      </c>
      <c r="K660" s="32" t="s">
        <v>378</v>
      </c>
      <c r="L660" s="36">
        <f t="shared" si="27"/>
        <v>0.68486936799406806</v>
      </c>
      <c r="M660" s="32"/>
      <c r="N660" s="32" t="s">
        <v>47</v>
      </c>
      <c r="O660" s="32"/>
      <c r="P660" s="37" t="s">
        <v>3226</v>
      </c>
      <c r="Q660" s="32" t="s">
        <v>130</v>
      </c>
      <c r="R660" s="32" t="s">
        <v>130</v>
      </c>
      <c r="S660" s="32" t="s">
        <v>130</v>
      </c>
      <c r="T660" s="32" t="s">
        <v>158</v>
      </c>
      <c r="U660" s="32" t="s">
        <v>42</v>
      </c>
      <c r="V660" s="32" t="s">
        <v>42</v>
      </c>
      <c r="W660" s="32" t="s">
        <v>42</v>
      </c>
      <c r="X660" s="32" t="s">
        <v>41</v>
      </c>
      <c r="Y660" s="32" t="s">
        <v>41</v>
      </c>
      <c r="Z660" s="32" t="s">
        <v>41</v>
      </c>
      <c r="AA660" s="32" t="s">
        <v>41</v>
      </c>
      <c r="AB660" s="39" t="s">
        <v>3227</v>
      </c>
      <c r="AC660" s="27"/>
      <c r="AD660" s="27"/>
      <c r="AE660" s="27"/>
      <c r="AF660" s="28" t="s">
        <v>3226</v>
      </c>
      <c r="AG660" s="28">
        <f t="shared" si="25"/>
        <v>2</v>
      </c>
      <c r="AH660" s="29" t="str">
        <f t="shared" si="26"/>
        <v>KT-150109</v>
      </c>
      <c r="AI660" s="28">
        <v>5034000000</v>
      </c>
      <c r="AJ660" s="30">
        <f>IFERROR(VLOOKUP($C660,#REF!,2,FALSE)*1000000000,0)+IFERROR(VLOOKUP($D660,#REF!,2,FALSE)*1000000,0)+IFERROR(VLOOKUP($E660,#REF!,2,FALSE)*1000,0)+IFERROR(VLOOKUP($F660,#REF!,2,FALSE),0)</f>
        <v>0</v>
      </c>
    </row>
    <row r="661" spans="1:36" s="28" customFormat="1" ht="27" customHeight="1" x14ac:dyDescent="0.15">
      <c r="A661" s="31" t="s">
        <v>32</v>
      </c>
      <c r="B661" s="32">
        <v>657</v>
      </c>
      <c r="C661" s="33" t="s">
        <v>2716</v>
      </c>
      <c r="D661" s="33" t="s">
        <v>3184</v>
      </c>
      <c r="E661" s="32"/>
      <c r="F661" s="32"/>
      <c r="G661" s="33" t="s">
        <v>3228</v>
      </c>
      <c r="H661" s="35" t="s">
        <v>3229</v>
      </c>
      <c r="I661" s="32">
        <v>398180</v>
      </c>
      <c r="J661" s="32">
        <v>807537.2</v>
      </c>
      <c r="K661" s="32" t="s">
        <v>190</v>
      </c>
      <c r="L661" s="36">
        <f t="shared" si="27"/>
        <v>0.50692054805648579</v>
      </c>
      <c r="M661" s="32"/>
      <c r="N661" s="32" t="s">
        <v>47</v>
      </c>
      <c r="O661" s="32"/>
      <c r="P661" s="37" t="s">
        <v>3230</v>
      </c>
      <c r="Q661" s="32"/>
      <c r="R661" s="32"/>
      <c r="S661" s="32"/>
      <c r="T661" s="32" t="s">
        <v>158</v>
      </c>
      <c r="U661" s="42" t="s">
        <v>176</v>
      </c>
      <c r="V661" s="42" t="s">
        <v>175</v>
      </c>
      <c r="W661" s="42" t="s">
        <v>175</v>
      </c>
      <c r="X661" s="42" t="s">
        <v>176</v>
      </c>
      <c r="Y661" s="42" t="s">
        <v>176</v>
      </c>
      <c r="Z661" s="42" t="s">
        <v>175</v>
      </c>
      <c r="AA661" s="42" t="s">
        <v>176</v>
      </c>
      <c r="AB661" s="45" t="s">
        <v>3231</v>
      </c>
      <c r="AC661" s="27"/>
      <c r="AD661" s="27"/>
      <c r="AE661" s="27"/>
      <c r="AF661" s="28" t="s">
        <v>3230</v>
      </c>
      <c r="AG661" s="28">
        <f t="shared" si="25"/>
        <v>2</v>
      </c>
      <c r="AH661" s="29" t="str">
        <f t="shared" si="26"/>
        <v>QS-170013</v>
      </c>
      <c r="AJ661" s="30">
        <f>IFERROR(VLOOKUP($C661,#REF!,2,FALSE)*1000000000,0)+IFERROR(VLOOKUP($D661,#REF!,2,FALSE)*1000000,0)+IFERROR(VLOOKUP($E661,#REF!,2,FALSE)*1000,0)+IFERROR(VLOOKUP($F661,#REF!,2,FALSE),0)</f>
        <v>0</v>
      </c>
    </row>
    <row r="662" spans="1:36" s="28" customFormat="1" ht="27" customHeight="1" x14ac:dyDescent="0.15">
      <c r="A662" s="31" t="s">
        <v>32</v>
      </c>
      <c r="B662" s="32">
        <v>658</v>
      </c>
      <c r="C662" s="33" t="s">
        <v>2716</v>
      </c>
      <c r="D662" s="33" t="s">
        <v>3184</v>
      </c>
      <c r="E662" s="32"/>
      <c r="F662" s="32"/>
      <c r="G662" t="s">
        <v>3232</v>
      </c>
      <c r="H662" s="35" t="s">
        <v>3233</v>
      </c>
      <c r="I662" s="48">
        <v>958762.2</v>
      </c>
      <c r="J662" s="48">
        <v>1473017.2</v>
      </c>
      <c r="K662" s="32" t="s">
        <v>190</v>
      </c>
      <c r="L662" s="36">
        <f t="shared" si="27"/>
        <v>0.34911676523532786</v>
      </c>
      <c r="M662" s="32"/>
      <c r="N662" s="32" t="s">
        <v>47</v>
      </c>
      <c r="O662" s="32"/>
      <c r="P662" s="40" t="s">
        <v>3234</v>
      </c>
      <c r="Q662" s="32"/>
      <c r="R662" s="32"/>
      <c r="S662" s="32"/>
      <c r="T662" s="32" t="s">
        <v>158</v>
      </c>
      <c r="U662" s="42" t="s">
        <v>175</v>
      </c>
      <c r="V662" s="42" t="s">
        <v>176</v>
      </c>
      <c r="W662" s="42" t="s">
        <v>175</v>
      </c>
      <c r="X662" s="42" t="s">
        <v>175</v>
      </c>
      <c r="Y662" s="42" t="s">
        <v>176</v>
      </c>
      <c r="Z662" s="42" t="s">
        <v>175</v>
      </c>
      <c r="AA662" s="42" t="s">
        <v>175</v>
      </c>
      <c r="AB662" s="45" t="s">
        <v>3235</v>
      </c>
      <c r="AC662" s="27"/>
      <c r="AD662" s="27"/>
      <c r="AE662" s="27"/>
      <c r="AF662" s="28" t="s">
        <v>3234</v>
      </c>
      <c r="AG662" s="28">
        <f t="shared" si="25"/>
        <v>2</v>
      </c>
      <c r="AH662" s="29" t="str">
        <f t="shared" si="26"/>
        <v>QS-180006</v>
      </c>
      <c r="AJ662" s="30">
        <f>IFERROR(VLOOKUP($C662,#REF!,2,FALSE)*1000000000,0)+IFERROR(VLOOKUP($D662,#REF!,2,FALSE)*1000000,0)+IFERROR(VLOOKUP($E662,#REF!,2,FALSE)*1000,0)+IFERROR(VLOOKUP($F662,#REF!,2,FALSE),0)</f>
        <v>0</v>
      </c>
    </row>
    <row r="663" spans="1:36" s="28" customFormat="1" ht="27" customHeight="1" x14ac:dyDescent="0.15">
      <c r="A663" s="31" t="s">
        <v>32</v>
      </c>
      <c r="B663" s="32">
        <v>659</v>
      </c>
      <c r="C663" s="33" t="s">
        <v>2716</v>
      </c>
      <c r="D663" s="46" t="s">
        <v>3236</v>
      </c>
      <c r="E663" s="32"/>
      <c r="F663" s="32"/>
      <c r="G663" s="33" t="s">
        <v>3237</v>
      </c>
      <c r="H663" s="35" t="s">
        <v>3238</v>
      </c>
      <c r="I663" s="32">
        <v>651000</v>
      </c>
      <c r="J663" s="32">
        <v>701816</v>
      </c>
      <c r="K663" s="32" t="s">
        <v>308</v>
      </c>
      <c r="L663" s="36">
        <f t="shared" si="27"/>
        <v>7.2406442714329722E-2</v>
      </c>
      <c r="M663" s="32"/>
      <c r="N663" s="32" t="s">
        <v>47</v>
      </c>
      <c r="O663" s="32"/>
      <c r="P663" s="37" t="s">
        <v>3239</v>
      </c>
      <c r="Q663" s="32"/>
      <c r="R663" s="32"/>
      <c r="S663" s="32"/>
      <c r="T663" s="32" t="s">
        <v>40</v>
      </c>
      <c r="U663" s="32" t="s">
        <v>42</v>
      </c>
      <c r="V663" s="32" t="s">
        <v>42</v>
      </c>
      <c r="W663" s="32" t="s">
        <v>42</v>
      </c>
      <c r="X663" s="32" t="s">
        <v>42</v>
      </c>
      <c r="Y663" s="32" t="s">
        <v>42</v>
      </c>
      <c r="Z663" s="32" t="s">
        <v>41</v>
      </c>
      <c r="AA663" s="32" t="s">
        <v>42</v>
      </c>
      <c r="AB663" s="39" t="s">
        <v>3240</v>
      </c>
      <c r="AC663" s="27"/>
      <c r="AD663" s="27"/>
      <c r="AE663" s="27"/>
      <c r="AF663" s="28" t="s">
        <v>3241</v>
      </c>
      <c r="AG663" s="28">
        <f t="shared" si="25"/>
        <v>2</v>
      </c>
      <c r="AH663" s="29" t="str">
        <f t="shared" si="26"/>
        <v>CG-130007</v>
      </c>
      <c r="AI663" s="28">
        <v>5035000000</v>
      </c>
      <c r="AJ663" s="30">
        <f>IFERROR(VLOOKUP($C663,#REF!,2,FALSE)*1000000000,0)+IFERROR(VLOOKUP($D663,#REF!,2,FALSE)*1000000,0)+IFERROR(VLOOKUP($E663,#REF!,2,FALSE)*1000,0)+IFERROR(VLOOKUP($F663,#REF!,2,FALSE),0)</f>
        <v>0</v>
      </c>
    </row>
    <row r="664" spans="1:36" s="28" customFormat="1" ht="27" customHeight="1" x14ac:dyDescent="0.15">
      <c r="A664" s="31" t="s">
        <v>32</v>
      </c>
      <c r="B664" s="32">
        <v>660</v>
      </c>
      <c r="C664" s="33" t="s">
        <v>2716</v>
      </c>
      <c r="D664" s="33" t="s">
        <v>3242</v>
      </c>
      <c r="E664" s="32"/>
      <c r="F664" s="32"/>
      <c r="G664" s="33" t="s">
        <v>3243</v>
      </c>
      <c r="H664" s="35" t="s">
        <v>3244</v>
      </c>
      <c r="I664" s="32">
        <v>1220134</v>
      </c>
      <c r="J664" s="32">
        <v>1236851</v>
      </c>
      <c r="K664" s="32" t="s">
        <v>3245</v>
      </c>
      <c r="L664" s="36">
        <f t="shared" si="27"/>
        <v>1.351577514187241E-2</v>
      </c>
      <c r="M664" s="32"/>
      <c r="N664" s="32" t="s">
        <v>47</v>
      </c>
      <c r="O664" s="32"/>
      <c r="P664" s="37" t="s">
        <v>3246</v>
      </c>
      <c r="Q664" s="32"/>
      <c r="R664" s="32"/>
      <c r="S664" s="32"/>
      <c r="T664" s="32" t="s">
        <v>40</v>
      </c>
      <c r="U664" s="32" t="s">
        <v>41</v>
      </c>
      <c r="V664" s="32" t="s">
        <v>42</v>
      </c>
      <c r="W664" s="32" t="s">
        <v>42</v>
      </c>
      <c r="X664" s="32" t="s">
        <v>42</v>
      </c>
      <c r="Y664" s="32" t="s">
        <v>42</v>
      </c>
      <c r="Z664" s="32" t="s">
        <v>41</v>
      </c>
      <c r="AA664" s="32" t="s">
        <v>42</v>
      </c>
      <c r="AB664" s="39" t="s">
        <v>3247</v>
      </c>
      <c r="AC664" s="27"/>
      <c r="AD664" s="27"/>
      <c r="AE664" s="27"/>
      <c r="AF664" s="28" t="s">
        <v>3246</v>
      </c>
      <c r="AG664" s="28">
        <f t="shared" si="25"/>
        <v>2</v>
      </c>
      <c r="AH664" s="29" t="str">
        <f t="shared" si="26"/>
        <v>CG-140002</v>
      </c>
      <c r="AI664" s="28">
        <v>5035000000</v>
      </c>
      <c r="AJ664" s="30">
        <f>IFERROR(VLOOKUP($C664,#REF!,2,FALSE)*1000000000,0)+IFERROR(VLOOKUP($D664,#REF!,2,FALSE)*1000000,0)+IFERROR(VLOOKUP($E664,#REF!,2,FALSE)*1000,0)+IFERROR(VLOOKUP($F664,#REF!,2,FALSE),0)</f>
        <v>0</v>
      </c>
    </row>
    <row r="665" spans="1:36" s="28" customFormat="1" ht="27" customHeight="1" x14ac:dyDescent="0.15">
      <c r="A665" s="31" t="s">
        <v>32</v>
      </c>
      <c r="B665" s="32">
        <v>661</v>
      </c>
      <c r="C665" s="33" t="s">
        <v>2716</v>
      </c>
      <c r="D665" s="33" t="s">
        <v>3242</v>
      </c>
      <c r="E665" s="32"/>
      <c r="F665" s="32"/>
      <c r="G665" s="33" t="s">
        <v>3248</v>
      </c>
      <c r="H665" s="35" t="s">
        <v>3249</v>
      </c>
      <c r="I665" s="32">
        <v>381604</v>
      </c>
      <c r="J665" s="32">
        <v>526961.5</v>
      </c>
      <c r="K665" s="32" t="s">
        <v>3250</v>
      </c>
      <c r="L665" s="36">
        <f t="shared" si="27"/>
        <v>0.27584083467198273</v>
      </c>
      <c r="M665" s="32"/>
      <c r="N665" s="32" t="s">
        <v>47</v>
      </c>
      <c r="O665" s="32"/>
      <c r="P665" s="37" t="s">
        <v>3251</v>
      </c>
      <c r="Q665" s="32" t="s">
        <v>579</v>
      </c>
      <c r="R665" s="32"/>
      <c r="S665" s="32"/>
      <c r="T665" s="32" t="s">
        <v>40</v>
      </c>
      <c r="U665" s="32" t="s">
        <v>41</v>
      </c>
      <c r="V665" s="32" t="s">
        <v>41</v>
      </c>
      <c r="W665" s="32" t="s">
        <v>42</v>
      </c>
      <c r="X665" s="32" t="s">
        <v>41</v>
      </c>
      <c r="Y665" s="32" t="s">
        <v>41</v>
      </c>
      <c r="Z665" s="32" t="s">
        <v>41</v>
      </c>
      <c r="AA665" s="32" t="s">
        <v>41</v>
      </c>
      <c r="AB665" s="39" t="s">
        <v>3252</v>
      </c>
      <c r="AC665" s="27"/>
      <c r="AD665" s="27"/>
      <c r="AE665" s="27"/>
      <c r="AF665" s="28" t="s">
        <v>3251</v>
      </c>
      <c r="AG665" s="28">
        <f t="shared" si="25"/>
        <v>2</v>
      </c>
      <c r="AH665" s="29" t="str">
        <f t="shared" si="26"/>
        <v>KK-100037</v>
      </c>
      <c r="AI665" s="28">
        <v>5035000000</v>
      </c>
      <c r="AJ665" s="30">
        <f>IFERROR(VLOOKUP($C665,#REF!,2,FALSE)*1000000000,0)+IFERROR(VLOOKUP($D665,#REF!,2,FALSE)*1000000,0)+IFERROR(VLOOKUP($E665,#REF!,2,FALSE)*1000,0)+IFERROR(VLOOKUP($F665,#REF!,2,FALSE),0)</f>
        <v>0</v>
      </c>
    </row>
    <row r="666" spans="1:36" s="28" customFormat="1" ht="27" customHeight="1" x14ac:dyDescent="0.15">
      <c r="A666" s="31" t="s">
        <v>32</v>
      </c>
      <c r="B666" s="32">
        <v>662</v>
      </c>
      <c r="C666" s="33" t="s">
        <v>2716</v>
      </c>
      <c r="D666" s="33" t="s">
        <v>3242</v>
      </c>
      <c r="E666" s="32"/>
      <c r="F666" s="33"/>
      <c r="G666" s="33" t="s">
        <v>3253</v>
      </c>
      <c r="H666" s="35" t="s">
        <v>3254</v>
      </c>
      <c r="I666" s="32">
        <v>25904149</v>
      </c>
      <c r="J666" s="32">
        <v>27837887</v>
      </c>
      <c r="K666" s="32" t="s">
        <v>3255</v>
      </c>
      <c r="L666" s="36">
        <f t="shared" si="27"/>
        <v>6.9464252082063527E-2</v>
      </c>
      <c r="M666" s="32"/>
      <c r="N666" s="32" t="s">
        <v>47</v>
      </c>
      <c r="O666" s="32"/>
      <c r="P666" s="37" t="s">
        <v>3256</v>
      </c>
      <c r="Q666" s="32"/>
      <c r="R666" s="32"/>
      <c r="S666" s="32"/>
      <c r="T666" s="32" t="s">
        <v>40</v>
      </c>
      <c r="U666" s="32" t="s">
        <v>41</v>
      </c>
      <c r="V666" s="32" t="s">
        <v>41</v>
      </c>
      <c r="W666" s="32" t="s">
        <v>42</v>
      </c>
      <c r="X666" s="32" t="s">
        <v>41</v>
      </c>
      <c r="Y666" s="32" t="s">
        <v>41</v>
      </c>
      <c r="Z666" s="32" t="s">
        <v>41</v>
      </c>
      <c r="AA666" s="32" t="s">
        <v>41</v>
      </c>
      <c r="AB666" s="39" t="s">
        <v>3257</v>
      </c>
      <c r="AC666" s="27"/>
      <c r="AD666" s="27"/>
      <c r="AE666" s="27"/>
      <c r="AF666" s="28" t="s">
        <v>3258</v>
      </c>
      <c r="AG666" s="28">
        <f t="shared" si="25"/>
        <v>2</v>
      </c>
      <c r="AH666" s="29" t="str">
        <f t="shared" si="26"/>
        <v>SK-130002</v>
      </c>
      <c r="AI666" s="28">
        <v>5035000000</v>
      </c>
      <c r="AJ666" s="30">
        <f>IFERROR(VLOOKUP($C666,#REF!,2,FALSE)*1000000000,0)+IFERROR(VLOOKUP($D666,#REF!,2,FALSE)*1000000,0)+IFERROR(VLOOKUP($E666,#REF!,2,FALSE)*1000,0)+IFERROR(VLOOKUP($F666,#REF!,2,FALSE),0)</f>
        <v>0</v>
      </c>
    </row>
    <row r="667" spans="1:36" s="28" customFormat="1" ht="27" customHeight="1" x14ac:dyDescent="0.15">
      <c r="A667" s="31" t="s">
        <v>32</v>
      </c>
      <c r="B667" s="32">
        <v>663</v>
      </c>
      <c r="C667" s="33" t="s">
        <v>2716</v>
      </c>
      <c r="D667" s="33" t="s">
        <v>3242</v>
      </c>
      <c r="E667" s="32" t="s">
        <v>130</v>
      </c>
      <c r="F667" s="33" t="s">
        <v>130</v>
      </c>
      <c r="G667" s="33" t="s">
        <v>3259</v>
      </c>
      <c r="H667" s="35" t="s">
        <v>3260</v>
      </c>
      <c r="I667" s="32">
        <v>812000</v>
      </c>
      <c r="J667" s="32">
        <v>1863120</v>
      </c>
      <c r="K667" s="32" t="s">
        <v>713</v>
      </c>
      <c r="L667" s="36">
        <f t="shared" si="27"/>
        <v>0.5641719266606553</v>
      </c>
      <c r="M667" s="32"/>
      <c r="N667" s="32" t="s">
        <v>47</v>
      </c>
      <c r="O667" s="32"/>
      <c r="P667" s="37" t="s">
        <v>3261</v>
      </c>
      <c r="Q667" s="32" t="s">
        <v>130</v>
      </c>
      <c r="R667" s="32" t="s">
        <v>130</v>
      </c>
      <c r="S667" s="32" t="s">
        <v>130</v>
      </c>
      <c r="T667" s="32" t="s">
        <v>158</v>
      </c>
      <c r="U667" s="32" t="s">
        <v>41</v>
      </c>
      <c r="V667" s="32" t="s">
        <v>41</v>
      </c>
      <c r="W667" s="32" t="s">
        <v>42</v>
      </c>
      <c r="X667" s="32" t="s">
        <v>42</v>
      </c>
      <c r="Y667" s="32" t="s">
        <v>41</v>
      </c>
      <c r="Z667" s="32" t="s">
        <v>41</v>
      </c>
      <c r="AA667" s="32" t="s">
        <v>41</v>
      </c>
      <c r="AB667" s="39" t="s">
        <v>3262</v>
      </c>
      <c r="AC667" s="27"/>
      <c r="AD667" s="27"/>
      <c r="AE667" s="27"/>
      <c r="AF667" s="28" t="s">
        <v>3261</v>
      </c>
      <c r="AG667" s="28">
        <f t="shared" si="25"/>
        <v>2</v>
      </c>
      <c r="AH667" s="29" t="str">
        <f t="shared" si="26"/>
        <v>QS-160029</v>
      </c>
      <c r="AI667" s="28">
        <v>5035000000</v>
      </c>
      <c r="AJ667" s="30">
        <f>IFERROR(VLOOKUP($C667,#REF!,2,FALSE)*1000000000,0)+IFERROR(VLOOKUP($D667,#REF!,2,FALSE)*1000000,0)+IFERROR(VLOOKUP($E667,#REF!,2,FALSE)*1000,0)+IFERROR(VLOOKUP($F667,#REF!,2,FALSE),0)</f>
        <v>0</v>
      </c>
    </row>
    <row r="668" spans="1:36" s="28" customFormat="1" ht="27" customHeight="1" x14ac:dyDescent="0.15">
      <c r="A668" s="31" t="s">
        <v>32</v>
      </c>
      <c r="B668" s="32">
        <v>664</v>
      </c>
      <c r="C668" s="33" t="s">
        <v>2716</v>
      </c>
      <c r="D668" s="33" t="s">
        <v>3242</v>
      </c>
      <c r="E668" s="32" t="s">
        <v>130</v>
      </c>
      <c r="F668" s="33" t="s">
        <v>130</v>
      </c>
      <c r="G668" s="33" t="s">
        <v>3263</v>
      </c>
      <c r="H668" s="35" t="s">
        <v>3264</v>
      </c>
      <c r="I668" s="32">
        <v>466860</v>
      </c>
      <c r="J668" s="32">
        <v>673817</v>
      </c>
      <c r="K668" s="32" t="s">
        <v>128</v>
      </c>
      <c r="L668" s="36">
        <f t="shared" si="27"/>
        <v>0.30714125645390367</v>
      </c>
      <c r="M668" s="32"/>
      <c r="N668" s="32" t="s">
        <v>47</v>
      </c>
      <c r="O668" s="32"/>
      <c r="P668" s="37" t="s">
        <v>3265</v>
      </c>
      <c r="Q668" s="32" t="s">
        <v>130</v>
      </c>
      <c r="R668" s="32" t="s">
        <v>130</v>
      </c>
      <c r="S668" s="32" t="s">
        <v>130</v>
      </c>
      <c r="T668" s="32" t="s">
        <v>158</v>
      </c>
      <c r="U668" s="32" t="s">
        <v>41</v>
      </c>
      <c r="V668" s="32" t="s">
        <v>41</v>
      </c>
      <c r="W668" s="32" t="s">
        <v>42</v>
      </c>
      <c r="X668" s="32" t="s">
        <v>42</v>
      </c>
      <c r="Y668" s="32" t="s">
        <v>41</v>
      </c>
      <c r="Z668" s="32" t="s">
        <v>41</v>
      </c>
      <c r="AA668" s="32" t="s">
        <v>41</v>
      </c>
      <c r="AB668" s="39" t="s">
        <v>3266</v>
      </c>
      <c r="AC668" s="27"/>
      <c r="AD668" s="27"/>
      <c r="AE668" s="27"/>
      <c r="AF668" s="28" t="s">
        <v>3265</v>
      </c>
      <c r="AG668" s="28">
        <f t="shared" si="25"/>
        <v>2</v>
      </c>
      <c r="AH668" s="29" t="str">
        <f t="shared" si="26"/>
        <v>KT-150077</v>
      </c>
      <c r="AI668" s="28">
        <v>5035000000</v>
      </c>
      <c r="AJ668" s="30">
        <f>IFERROR(VLOOKUP($C668,#REF!,2,FALSE)*1000000000,0)+IFERROR(VLOOKUP($D668,#REF!,2,FALSE)*1000000,0)+IFERROR(VLOOKUP($E668,#REF!,2,FALSE)*1000,0)+IFERROR(VLOOKUP($F668,#REF!,2,FALSE),0)</f>
        <v>0</v>
      </c>
    </row>
    <row r="669" spans="1:36" s="28" customFormat="1" ht="27" customHeight="1" x14ac:dyDescent="0.15">
      <c r="A669" s="31" t="s">
        <v>32</v>
      </c>
      <c r="B669" s="32">
        <v>665</v>
      </c>
      <c r="C669" s="33" t="s">
        <v>2716</v>
      </c>
      <c r="D669" s="33" t="s">
        <v>3267</v>
      </c>
      <c r="E669" s="32"/>
      <c r="F669" s="33"/>
      <c r="G669" s="33" t="s">
        <v>3268</v>
      </c>
      <c r="H669" s="35" t="s">
        <v>3269</v>
      </c>
      <c r="I669" s="32">
        <v>65000</v>
      </c>
      <c r="J669" s="32">
        <v>187000</v>
      </c>
      <c r="K669" s="32" t="s">
        <v>3270</v>
      </c>
      <c r="L669" s="36">
        <f t="shared" si="27"/>
        <v>0.65240641711229941</v>
      </c>
      <c r="M669" s="32"/>
      <c r="N669" s="32" t="s">
        <v>47</v>
      </c>
      <c r="O669" s="32"/>
      <c r="P669" s="37" t="s">
        <v>3271</v>
      </c>
      <c r="Q669" s="32"/>
      <c r="R669" s="32"/>
      <c r="S669" s="32"/>
      <c r="T669" s="32" t="s">
        <v>40</v>
      </c>
      <c r="U669" s="32" t="s">
        <v>41</v>
      </c>
      <c r="V669" s="32" t="s">
        <v>41</v>
      </c>
      <c r="W669" s="32" t="s">
        <v>42</v>
      </c>
      <c r="X669" s="32" t="s">
        <v>42</v>
      </c>
      <c r="Y669" s="32" t="s">
        <v>41</v>
      </c>
      <c r="Z669" s="32" t="s">
        <v>42</v>
      </c>
      <c r="AA669" s="32" t="s">
        <v>41</v>
      </c>
      <c r="AB669" s="39" t="s">
        <v>3272</v>
      </c>
      <c r="AC669" s="27"/>
      <c r="AD669" s="27"/>
      <c r="AE669" s="27"/>
      <c r="AF669" s="28" t="s">
        <v>3271</v>
      </c>
      <c r="AG669" s="28">
        <f t="shared" si="25"/>
        <v>2</v>
      </c>
      <c r="AH669" s="29" t="str">
        <f t="shared" si="26"/>
        <v>CB-120025</v>
      </c>
      <c r="AI669" s="28">
        <v>5036000000</v>
      </c>
      <c r="AJ669" s="30">
        <f>IFERROR(VLOOKUP($C669,#REF!,2,FALSE)*1000000000,0)+IFERROR(VLOOKUP($D669,#REF!,2,FALSE)*1000000,0)+IFERROR(VLOOKUP($E669,#REF!,2,FALSE)*1000,0)+IFERROR(VLOOKUP($F669,#REF!,2,FALSE),0)</f>
        <v>0</v>
      </c>
    </row>
    <row r="670" spans="1:36" s="28" customFormat="1" ht="27" customHeight="1" x14ac:dyDescent="0.15">
      <c r="A670" s="31" t="s">
        <v>32</v>
      </c>
      <c r="B670" s="32">
        <v>666</v>
      </c>
      <c r="C670" s="33" t="s">
        <v>2716</v>
      </c>
      <c r="D670" s="33" t="s">
        <v>470</v>
      </c>
      <c r="E670" s="33" t="s">
        <v>470</v>
      </c>
      <c r="F670" s="33" t="s">
        <v>387</v>
      </c>
      <c r="G670" s="33" t="s">
        <v>3273</v>
      </c>
      <c r="H670" s="35" t="s">
        <v>3274</v>
      </c>
      <c r="I670" s="32">
        <v>1672000</v>
      </c>
      <c r="J670" s="32">
        <v>1270800</v>
      </c>
      <c r="K670" s="32" t="s">
        <v>3275</v>
      </c>
      <c r="L670" s="36">
        <f t="shared" si="27"/>
        <v>-0.3157066414856784</v>
      </c>
      <c r="M670" s="32"/>
      <c r="N670" s="32" t="s">
        <v>47</v>
      </c>
      <c r="O670" s="32"/>
      <c r="P670" s="37" t="s">
        <v>3276</v>
      </c>
      <c r="Q670" s="32"/>
      <c r="R670" s="32"/>
      <c r="S670" s="32"/>
      <c r="T670" s="32" t="s">
        <v>40</v>
      </c>
      <c r="U670" s="32" t="s">
        <v>42</v>
      </c>
      <c r="V670" s="32" t="s">
        <v>42</v>
      </c>
      <c r="W670" s="32" t="s">
        <v>42</v>
      </c>
      <c r="X670" s="32" t="s">
        <v>41</v>
      </c>
      <c r="Y670" s="32" t="s">
        <v>42</v>
      </c>
      <c r="Z670" s="32" t="s">
        <v>42</v>
      </c>
      <c r="AA670" s="32" t="s">
        <v>42</v>
      </c>
      <c r="AB670" s="39" t="s">
        <v>3277</v>
      </c>
      <c r="AC670" s="27"/>
      <c r="AD670" s="27"/>
      <c r="AE670" s="27"/>
      <c r="AF670" s="28" t="s">
        <v>3276</v>
      </c>
      <c r="AG670" s="28">
        <f t="shared" si="25"/>
        <v>2</v>
      </c>
      <c r="AH670" s="29" t="str">
        <f t="shared" si="26"/>
        <v>HK-110022</v>
      </c>
      <c r="AI670" s="28">
        <v>5290350253</v>
      </c>
      <c r="AJ670" s="30">
        <f>IFERROR(VLOOKUP($C670,#REF!,2,FALSE)*1000000000,0)+IFERROR(VLOOKUP($D670,#REF!,2,FALSE)*1000000,0)+IFERROR(VLOOKUP($E670,#REF!,2,FALSE)*1000,0)+IFERROR(VLOOKUP($F670,#REF!,2,FALSE),0)</f>
        <v>0</v>
      </c>
    </row>
    <row r="671" spans="1:36" s="28" customFormat="1" ht="27" customHeight="1" x14ac:dyDescent="0.15">
      <c r="A671" s="31" t="s">
        <v>32</v>
      </c>
      <c r="B671" s="32">
        <v>667</v>
      </c>
      <c r="C671" s="33" t="s">
        <v>2716</v>
      </c>
      <c r="D671" s="33" t="s">
        <v>470</v>
      </c>
      <c r="E671" s="33" t="s">
        <v>470</v>
      </c>
      <c r="F671" s="33" t="s">
        <v>387</v>
      </c>
      <c r="G671" s="33" t="s">
        <v>3278</v>
      </c>
      <c r="H671" s="35" t="s">
        <v>3279</v>
      </c>
      <c r="I671" s="32">
        <v>1536000</v>
      </c>
      <c r="J671" s="32">
        <v>3207290</v>
      </c>
      <c r="K671" s="32" t="s">
        <v>3280</v>
      </c>
      <c r="L671" s="36">
        <f t="shared" si="27"/>
        <v>0.52109101453251805</v>
      </c>
      <c r="M671" s="32"/>
      <c r="N671" s="32" t="s">
        <v>47</v>
      </c>
      <c r="O671" s="32"/>
      <c r="P671" s="37" t="s">
        <v>3281</v>
      </c>
      <c r="Q671" s="32"/>
      <c r="R671" s="32"/>
      <c r="S671" s="32"/>
      <c r="T671" s="32" t="s">
        <v>40</v>
      </c>
      <c r="U671" s="32" t="s">
        <v>41</v>
      </c>
      <c r="V671" s="32" t="s">
        <v>42</v>
      </c>
      <c r="W671" s="32" t="s">
        <v>42</v>
      </c>
      <c r="X671" s="32" t="s">
        <v>41</v>
      </c>
      <c r="Y671" s="32" t="s">
        <v>42</v>
      </c>
      <c r="Z671" s="32" t="s">
        <v>42</v>
      </c>
      <c r="AA671" s="32" t="s">
        <v>42</v>
      </c>
      <c r="AB671" s="39" t="s">
        <v>3282</v>
      </c>
      <c r="AC671" s="27"/>
      <c r="AD671" s="27"/>
      <c r="AE671" s="27"/>
      <c r="AF671" s="28" t="s">
        <v>3281</v>
      </c>
      <c r="AG671" s="28">
        <f t="shared" si="25"/>
        <v>2</v>
      </c>
      <c r="AH671" s="29" t="str">
        <f t="shared" si="26"/>
        <v>HK-110023</v>
      </c>
      <c r="AI671" s="28">
        <v>5290350253</v>
      </c>
      <c r="AJ671" s="30">
        <f>IFERROR(VLOOKUP($C671,#REF!,2,FALSE)*1000000000,0)+IFERROR(VLOOKUP($D671,#REF!,2,FALSE)*1000000,0)+IFERROR(VLOOKUP($E671,#REF!,2,FALSE)*1000,0)+IFERROR(VLOOKUP($F671,#REF!,2,FALSE),0)</f>
        <v>0</v>
      </c>
    </row>
    <row r="672" spans="1:36" s="28" customFormat="1" ht="27" customHeight="1" x14ac:dyDescent="0.15">
      <c r="A672" s="31" t="s">
        <v>32</v>
      </c>
      <c r="B672" s="32">
        <v>668</v>
      </c>
      <c r="C672" s="33" t="s">
        <v>2716</v>
      </c>
      <c r="D672" s="33" t="s">
        <v>470</v>
      </c>
      <c r="E672" s="33" t="s">
        <v>470</v>
      </c>
      <c r="F672" s="33" t="s">
        <v>387</v>
      </c>
      <c r="G672" s="33" t="s">
        <v>3283</v>
      </c>
      <c r="H672" s="35" t="s">
        <v>3284</v>
      </c>
      <c r="I672" s="32">
        <v>205210</v>
      </c>
      <c r="J672" s="32">
        <v>165210</v>
      </c>
      <c r="K672" s="32" t="s">
        <v>2617</v>
      </c>
      <c r="L672" s="36">
        <f t="shared" si="27"/>
        <v>-0.24211609466739303</v>
      </c>
      <c r="M672" s="32"/>
      <c r="N672" s="32" t="s">
        <v>47</v>
      </c>
      <c r="O672" s="32"/>
      <c r="P672" s="37" t="s">
        <v>3285</v>
      </c>
      <c r="Q672" s="32"/>
      <c r="R672" s="32"/>
      <c r="S672" s="32"/>
      <c r="T672" s="32" t="s">
        <v>40</v>
      </c>
      <c r="U672" s="32" t="s">
        <v>42</v>
      </c>
      <c r="V672" s="32" t="s">
        <v>42</v>
      </c>
      <c r="W672" s="32" t="s">
        <v>41</v>
      </c>
      <c r="X672" s="32" t="s">
        <v>42</v>
      </c>
      <c r="Y672" s="32" t="s">
        <v>41</v>
      </c>
      <c r="Z672" s="32" t="s">
        <v>42</v>
      </c>
      <c r="AA672" s="32" t="s">
        <v>42</v>
      </c>
      <c r="AB672" s="39" t="s">
        <v>3286</v>
      </c>
      <c r="AC672" s="27"/>
      <c r="AD672" s="27"/>
      <c r="AE672" s="27"/>
      <c r="AF672" s="28" t="s">
        <v>3285</v>
      </c>
      <c r="AG672" s="28">
        <f t="shared" si="25"/>
        <v>2</v>
      </c>
      <c r="AH672" s="29" t="str">
        <f t="shared" si="26"/>
        <v>HR-120018</v>
      </c>
      <c r="AI672" s="28">
        <v>5290350253</v>
      </c>
      <c r="AJ672" s="30">
        <f>IFERROR(VLOOKUP($C672,#REF!,2,FALSE)*1000000000,0)+IFERROR(VLOOKUP($D672,#REF!,2,FALSE)*1000000,0)+IFERROR(VLOOKUP($E672,#REF!,2,FALSE)*1000,0)+IFERROR(VLOOKUP($F672,#REF!,2,FALSE),0)</f>
        <v>0</v>
      </c>
    </row>
    <row r="673" spans="1:36" s="28" customFormat="1" ht="27" customHeight="1" x14ac:dyDescent="0.15">
      <c r="A673" s="31" t="s">
        <v>32</v>
      </c>
      <c r="B673" s="32">
        <v>669</v>
      </c>
      <c r="C673" s="33" t="s">
        <v>2716</v>
      </c>
      <c r="D673" s="33" t="s">
        <v>470</v>
      </c>
      <c r="E673" s="33" t="s">
        <v>470</v>
      </c>
      <c r="F673" s="33" t="s">
        <v>3287</v>
      </c>
      <c r="G673" s="33" t="s">
        <v>3288</v>
      </c>
      <c r="H673" s="35" t="s">
        <v>3289</v>
      </c>
      <c r="I673" s="32">
        <v>967500</v>
      </c>
      <c r="J673" s="32">
        <v>3888500</v>
      </c>
      <c r="K673" s="32" t="s">
        <v>1445</v>
      </c>
      <c r="L673" s="36">
        <f t="shared" si="27"/>
        <v>0.75118940465475115</v>
      </c>
      <c r="M673" s="32"/>
      <c r="N673" s="32" t="s">
        <v>47</v>
      </c>
      <c r="O673" s="32"/>
      <c r="P673" s="37" t="s">
        <v>3290</v>
      </c>
      <c r="Q673" s="32"/>
      <c r="R673" s="32"/>
      <c r="S673" s="32"/>
      <c r="T673" s="32" t="s">
        <v>40</v>
      </c>
      <c r="U673" s="32" t="s">
        <v>41</v>
      </c>
      <c r="V673" s="32" t="s">
        <v>42</v>
      </c>
      <c r="W673" s="32" t="s">
        <v>42</v>
      </c>
      <c r="X673" s="32" t="s">
        <v>41</v>
      </c>
      <c r="Y673" s="32" t="s">
        <v>42</v>
      </c>
      <c r="Z673" s="32" t="s">
        <v>41</v>
      </c>
      <c r="AA673" s="32" t="s">
        <v>41</v>
      </c>
      <c r="AB673" s="39" t="s">
        <v>3291</v>
      </c>
      <c r="AC673" s="27"/>
      <c r="AD673" s="27"/>
      <c r="AE673" s="27"/>
      <c r="AF673" s="28" t="s">
        <v>3290</v>
      </c>
      <c r="AG673" s="28">
        <f t="shared" si="25"/>
        <v>2</v>
      </c>
      <c r="AH673" s="29" t="str">
        <f t="shared" si="26"/>
        <v>KT-120009</v>
      </c>
      <c r="AI673" s="28">
        <v>5290350253</v>
      </c>
      <c r="AJ673" s="30">
        <f>IFERROR(VLOOKUP($C673,#REF!,2,FALSE)*1000000000,0)+IFERROR(VLOOKUP($D673,#REF!,2,FALSE)*1000000,0)+IFERROR(VLOOKUP($E673,#REF!,2,FALSE)*1000,0)+IFERROR(VLOOKUP($F673,#REF!,2,FALSE),0)</f>
        <v>0</v>
      </c>
    </row>
    <row r="674" spans="1:36" s="28" customFormat="1" ht="27" customHeight="1" x14ac:dyDescent="0.15">
      <c r="A674" s="31" t="s">
        <v>32</v>
      </c>
      <c r="B674" s="32">
        <v>670</v>
      </c>
      <c r="C674" s="33" t="s">
        <v>2716</v>
      </c>
      <c r="D674" s="33" t="s">
        <v>470</v>
      </c>
      <c r="E674" s="33" t="s">
        <v>470</v>
      </c>
      <c r="F674" s="33" t="s">
        <v>387</v>
      </c>
      <c r="G674" s="33" t="s">
        <v>3292</v>
      </c>
      <c r="H674" s="35" t="s">
        <v>3293</v>
      </c>
      <c r="I674" s="32">
        <v>367000</v>
      </c>
      <c r="J674" s="32">
        <v>573600</v>
      </c>
      <c r="K674" s="32" t="s">
        <v>1445</v>
      </c>
      <c r="L674" s="36">
        <f t="shared" si="27"/>
        <v>0.36018131101813111</v>
      </c>
      <c r="M674" s="32"/>
      <c r="N674" s="32" t="s">
        <v>47</v>
      </c>
      <c r="O674" s="32"/>
      <c r="P674" s="37" t="s">
        <v>3294</v>
      </c>
      <c r="Q674" s="32"/>
      <c r="R674" s="32"/>
      <c r="S674" s="32"/>
      <c r="T674" s="32" t="s">
        <v>40</v>
      </c>
      <c r="U674" s="32" t="s">
        <v>41</v>
      </c>
      <c r="V674" s="32" t="s">
        <v>42</v>
      </c>
      <c r="W674" s="32" t="s">
        <v>42</v>
      </c>
      <c r="X674" s="32" t="s">
        <v>41</v>
      </c>
      <c r="Y674" s="32" t="s">
        <v>41</v>
      </c>
      <c r="Z674" s="32" t="s">
        <v>42</v>
      </c>
      <c r="AA674" s="32" t="s">
        <v>42</v>
      </c>
      <c r="AB674" s="39" t="s">
        <v>3295</v>
      </c>
      <c r="AC674" s="27"/>
      <c r="AD674" s="27"/>
      <c r="AE674" s="27"/>
      <c r="AF674" s="28" t="s">
        <v>3294</v>
      </c>
      <c r="AG674" s="28">
        <f t="shared" si="25"/>
        <v>2</v>
      </c>
      <c r="AH674" s="29" t="str">
        <f t="shared" si="26"/>
        <v>KT-140007</v>
      </c>
      <c r="AI674" s="28">
        <v>5290350253</v>
      </c>
      <c r="AJ674" s="30">
        <f>IFERROR(VLOOKUP($C674,#REF!,2,FALSE)*1000000000,0)+IFERROR(VLOOKUP($D674,#REF!,2,FALSE)*1000000,0)+IFERROR(VLOOKUP($E674,#REF!,2,FALSE)*1000,0)+IFERROR(VLOOKUP($F674,#REF!,2,FALSE),0)</f>
        <v>0</v>
      </c>
    </row>
    <row r="675" spans="1:36" s="28" customFormat="1" ht="27" customHeight="1" x14ac:dyDescent="0.15">
      <c r="A675" s="31" t="s">
        <v>32</v>
      </c>
      <c r="B675" s="32">
        <v>671</v>
      </c>
      <c r="C675" s="33" t="s">
        <v>2716</v>
      </c>
      <c r="D675" s="33" t="s">
        <v>470</v>
      </c>
      <c r="E675" s="33" t="s">
        <v>470</v>
      </c>
      <c r="F675" s="33" t="s">
        <v>387</v>
      </c>
      <c r="G675" s="33" t="s">
        <v>3296</v>
      </c>
      <c r="H675" s="35" t="s">
        <v>3297</v>
      </c>
      <c r="I675" s="32">
        <v>739000</v>
      </c>
      <c r="J675" s="32">
        <v>900000</v>
      </c>
      <c r="K675" s="32" t="s">
        <v>1135</v>
      </c>
      <c r="L675" s="36">
        <f t="shared" si="27"/>
        <v>0.17888888888888888</v>
      </c>
      <c r="M675" s="32"/>
      <c r="N675" s="32" t="s">
        <v>47</v>
      </c>
      <c r="O675" s="32" t="s">
        <v>47</v>
      </c>
      <c r="P675" s="37" t="s">
        <v>3298</v>
      </c>
      <c r="Q675" s="32" t="s">
        <v>130</v>
      </c>
      <c r="R675" s="32" t="s">
        <v>130</v>
      </c>
      <c r="S675" s="32" t="s">
        <v>130</v>
      </c>
      <c r="T675" s="32" t="s">
        <v>158</v>
      </c>
      <c r="U675" s="32" t="s">
        <v>41</v>
      </c>
      <c r="V675" s="32" t="s">
        <v>42</v>
      </c>
      <c r="W675" s="32" t="s">
        <v>42</v>
      </c>
      <c r="X675" s="32" t="s">
        <v>41</v>
      </c>
      <c r="Y675" s="32" t="s">
        <v>41</v>
      </c>
      <c r="Z675" s="32" t="s">
        <v>42</v>
      </c>
      <c r="AA675" s="32" t="s">
        <v>42</v>
      </c>
      <c r="AB675" s="39" t="s">
        <v>3299</v>
      </c>
      <c r="AC675" s="27"/>
      <c r="AD675" s="27"/>
      <c r="AE675" s="27"/>
      <c r="AF675" s="28" t="s">
        <v>3298</v>
      </c>
      <c r="AG675" s="28">
        <f t="shared" si="25"/>
        <v>2</v>
      </c>
      <c r="AH675" s="29" t="str">
        <f t="shared" si="26"/>
        <v>KK-160054</v>
      </c>
      <c r="AI675" s="28">
        <v>5290350253</v>
      </c>
      <c r="AJ675" s="30">
        <f>IFERROR(VLOOKUP($C675,#REF!,2,FALSE)*1000000000,0)+IFERROR(VLOOKUP($D675,#REF!,2,FALSE)*1000000,0)+IFERROR(VLOOKUP($E675,#REF!,2,FALSE)*1000,0)+IFERROR(VLOOKUP($F675,#REF!,2,FALSE),0)</f>
        <v>0</v>
      </c>
    </row>
    <row r="676" spans="1:36" s="28" customFormat="1" ht="27" customHeight="1" x14ac:dyDescent="0.15">
      <c r="A676" s="31" t="s">
        <v>32</v>
      </c>
      <c r="B676" s="32">
        <v>672</v>
      </c>
      <c r="C676" s="33" t="s">
        <v>2716</v>
      </c>
      <c r="D676" s="33" t="s">
        <v>470</v>
      </c>
      <c r="E676" s="33" t="s">
        <v>470</v>
      </c>
      <c r="F676" s="33" t="s">
        <v>387</v>
      </c>
      <c r="G676" s="46" t="s">
        <v>3300</v>
      </c>
      <c r="H676" s="35" t="s">
        <v>3301</v>
      </c>
      <c r="I676" s="32">
        <v>588000</v>
      </c>
      <c r="J676" s="32">
        <v>1541200</v>
      </c>
      <c r="K676" s="42" t="s">
        <v>3302</v>
      </c>
      <c r="L676" s="36">
        <f t="shared" si="27"/>
        <v>0.61847910718920329</v>
      </c>
      <c r="M676" s="32"/>
      <c r="N676" s="32" t="s">
        <v>47</v>
      </c>
      <c r="O676" s="32"/>
      <c r="P676" s="40" t="s">
        <v>3303</v>
      </c>
      <c r="Q676" s="32"/>
      <c r="R676" s="32"/>
      <c r="S676" s="32"/>
      <c r="T676" s="32" t="s">
        <v>158</v>
      </c>
      <c r="U676" s="32" t="s">
        <v>42</v>
      </c>
      <c r="V676" s="32" t="s">
        <v>42</v>
      </c>
      <c r="W676" s="32" t="s">
        <v>42</v>
      </c>
      <c r="X676" s="32" t="s">
        <v>41</v>
      </c>
      <c r="Y676" s="32" t="s">
        <v>41</v>
      </c>
      <c r="Z676" s="32" t="s">
        <v>42</v>
      </c>
      <c r="AA676" s="32" t="s">
        <v>42</v>
      </c>
      <c r="AB676" s="45" t="s">
        <v>3304</v>
      </c>
      <c r="AC676" s="27"/>
      <c r="AD676" s="27"/>
      <c r="AE676" s="27"/>
      <c r="AF676" s="28" t="s">
        <v>3303</v>
      </c>
      <c r="AG676" s="28">
        <f t="shared" si="25"/>
        <v>2</v>
      </c>
      <c r="AH676" s="29" t="str">
        <f t="shared" si="26"/>
        <v>KT-200132</v>
      </c>
      <c r="AJ676" s="30">
        <f>IFERROR(VLOOKUP($C676,#REF!,2,FALSE)*1000000000,0)+IFERROR(VLOOKUP($D676,#REF!,2,FALSE)*1000000,0)+IFERROR(VLOOKUP($E676,#REF!,2,FALSE)*1000,0)+IFERROR(VLOOKUP($F676,#REF!,2,FALSE),0)</f>
        <v>0</v>
      </c>
    </row>
    <row r="677" spans="1:36" s="28" customFormat="1" ht="27" customHeight="1" x14ac:dyDescent="0.15">
      <c r="A677" s="31" t="s">
        <v>32</v>
      </c>
      <c r="B677" s="32">
        <v>673</v>
      </c>
      <c r="C677" s="33" t="s">
        <v>2716</v>
      </c>
      <c r="D677" s="33" t="s">
        <v>387</v>
      </c>
      <c r="E677" s="32"/>
      <c r="F677" s="32"/>
      <c r="G677" s="33" t="s">
        <v>3305</v>
      </c>
      <c r="H677" s="35" t="s">
        <v>3306</v>
      </c>
      <c r="I677" s="32">
        <v>145000</v>
      </c>
      <c r="J677" s="32">
        <v>168000</v>
      </c>
      <c r="K677" s="32" t="s">
        <v>3270</v>
      </c>
      <c r="L677" s="36">
        <f t="shared" si="27"/>
        <v>0.13690476190476186</v>
      </c>
      <c r="M677" s="32"/>
      <c r="N677" s="32" t="s">
        <v>47</v>
      </c>
      <c r="O677" s="32"/>
      <c r="P677" s="37" t="s">
        <v>3307</v>
      </c>
      <c r="Q677" s="32"/>
      <c r="R677" s="32"/>
      <c r="S677" s="32"/>
      <c r="T677" s="32" t="s">
        <v>40</v>
      </c>
      <c r="U677" s="32" t="s">
        <v>42</v>
      </c>
      <c r="V677" s="32" t="s">
        <v>41</v>
      </c>
      <c r="W677" s="32" t="s">
        <v>42</v>
      </c>
      <c r="X677" s="32" t="s">
        <v>42</v>
      </c>
      <c r="Y677" s="32" t="s">
        <v>42</v>
      </c>
      <c r="Z677" s="32" t="s">
        <v>41</v>
      </c>
      <c r="AA677" s="32" t="s">
        <v>42</v>
      </c>
      <c r="AB677" s="39" t="s">
        <v>3308</v>
      </c>
      <c r="AC677" s="27"/>
      <c r="AD677" s="27"/>
      <c r="AE677" s="27"/>
      <c r="AF677" s="28" t="s">
        <v>3307</v>
      </c>
      <c r="AG677" s="28">
        <f t="shared" si="25"/>
        <v>2</v>
      </c>
      <c r="AH677" s="29" t="str">
        <f t="shared" si="26"/>
        <v>CB-100003</v>
      </c>
      <c r="AI677" s="28">
        <v>5291000000</v>
      </c>
      <c r="AJ677" s="30">
        <f>IFERROR(VLOOKUP($C677,#REF!,2,FALSE)*1000000000,0)+IFERROR(VLOOKUP($D677,#REF!,2,FALSE)*1000000,0)+IFERROR(VLOOKUP($E677,#REF!,2,FALSE)*1000,0)+IFERROR(VLOOKUP($F677,#REF!,2,FALSE),0)</f>
        <v>0</v>
      </c>
    </row>
    <row r="678" spans="1:36" s="28" customFormat="1" ht="27" customHeight="1" x14ac:dyDescent="0.15">
      <c r="A678" s="31" t="s">
        <v>32</v>
      </c>
      <c r="B678" s="32">
        <v>674</v>
      </c>
      <c r="C678" s="33" t="s">
        <v>2716</v>
      </c>
      <c r="D678" s="33" t="s">
        <v>387</v>
      </c>
      <c r="E678" s="32"/>
      <c r="F678" s="32"/>
      <c r="G678" s="33" t="s">
        <v>3309</v>
      </c>
      <c r="H678" s="35" t="s">
        <v>3310</v>
      </c>
      <c r="I678" s="32">
        <v>177000</v>
      </c>
      <c r="J678" s="32">
        <v>246500</v>
      </c>
      <c r="K678" s="32" t="s">
        <v>3311</v>
      </c>
      <c r="L678" s="36">
        <f t="shared" si="27"/>
        <v>0.28194726166328599</v>
      </c>
      <c r="M678" s="32"/>
      <c r="N678" s="32" t="s">
        <v>47</v>
      </c>
      <c r="O678" s="32"/>
      <c r="P678" s="37" t="s">
        <v>3312</v>
      </c>
      <c r="Q678" s="32"/>
      <c r="R678" s="32"/>
      <c r="S678" s="32"/>
      <c r="T678" s="32" t="s">
        <v>40</v>
      </c>
      <c r="U678" s="32" t="s">
        <v>41</v>
      </c>
      <c r="V678" s="32" t="s">
        <v>42</v>
      </c>
      <c r="W678" s="32" t="s">
        <v>42</v>
      </c>
      <c r="X678" s="32" t="s">
        <v>42</v>
      </c>
      <c r="Y678" s="32" t="s">
        <v>42</v>
      </c>
      <c r="Z678" s="32" t="s">
        <v>42</v>
      </c>
      <c r="AA678" s="32" t="s">
        <v>42</v>
      </c>
      <c r="AB678" s="39" t="s">
        <v>3313</v>
      </c>
      <c r="AC678" s="27"/>
      <c r="AD678" s="27"/>
      <c r="AE678" s="27"/>
      <c r="AF678" s="28" t="s">
        <v>3312</v>
      </c>
      <c r="AG678" s="28">
        <f t="shared" si="25"/>
        <v>2</v>
      </c>
      <c r="AH678" s="29" t="str">
        <f t="shared" si="26"/>
        <v>CB-100037</v>
      </c>
      <c r="AI678" s="28">
        <v>5291000000</v>
      </c>
      <c r="AJ678" s="30">
        <f>IFERROR(VLOOKUP($C678,#REF!,2,FALSE)*1000000000,0)+IFERROR(VLOOKUP($D678,#REF!,2,FALSE)*1000000,0)+IFERROR(VLOOKUP($E678,#REF!,2,FALSE)*1000,0)+IFERROR(VLOOKUP($F678,#REF!,2,FALSE),0)</f>
        <v>0</v>
      </c>
    </row>
    <row r="679" spans="1:36" s="28" customFormat="1" ht="27" customHeight="1" x14ac:dyDescent="0.15">
      <c r="A679" s="31" t="s">
        <v>32</v>
      </c>
      <c r="B679" s="32">
        <v>675</v>
      </c>
      <c r="C679" s="33" t="s">
        <v>2716</v>
      </c>
      <c r="D679" s="33" t="s">
        <v>387</v>
      </c>
      <c r="E679" s="32"/>
      <c r="F679" s="32"/>
      <c r="G679" s="33" t="s">
        <v>3314</v>
      </c>
      <c r="H679" s="35" t="s">
        <v>3315</v>
      </c>
      <c r="I679" s="32">
        <v>40000</v>
      </c>
      <c r="J679" s="32">
        <v>61250</v>
      </c>
      <c r="K679" s="32" t="s">
        <v>3270</v>
      </c>
      <c r="L679" s="36">
        <f t="shared" si="27"/>
        <v>0.34693877551020413</v>
      </c>
      <c r="M679" s="32"/>
      <c r="N679" s="32" t="s">
        <v>47</v>
      </c>
      <c r="O679" s="32"/>
      <c r="P679" s="37" t="s">
        <v>3316</v>
      </c>
      <c r="Q679" s="32"/>
      <c r="R679" s="32"/>
      <c r="S679" s="32"/>
      <c r="T679" s="32" t="s">
        <v>40</v>
      </c>
      <c r="U679" s="32" t="s">
        <v>41</v>
      </c>
      <c r="V679" s="32" t="s">
        <v>41</v>
      </c>
      <c r="W679" s="32" t="s">
        <v>41</v>
      </c>
      <c r="X679" s="32" t="s">
        <v>42</v>
      </c>
      <c r="Y679" s="32" t="s">
        <v>41</v>
      </c>
      <c r="Z679" s="32" t="s">
        <v>41</v>
      </c>
      <c r="AA679" s="32" t="s">
        <v>41</v>
      </c>
      <c r="AB679" s="39" t="s">
        <v>3317</v>
      </c>
      <c r="AC679" s="27"/>
      <c r="AD679" s="27"/>
      <c r="AE679" s="27"/>
      <c r="AF679" s="28" t="s">
        <v>3316</v>
      </c>
      <c r="AG679" s="28">
        <f t="shared" si="25"/>
        <v>2</v>
      </c>
      <c r="AH679" s="29" t="str">
        <f t="shared" si="26"/>
        <v>CB-110043</v>
      </c>
      <c r="AI679" s="28">
        <v>5291000000</v>
      </c>
      <c r="AJ679" s="30">
        <f>IFERROR(VLOOKUP($C679,#REF!,2,FALSE)*1000000000,0)+IFERROR(VLOOKUP($D679,#REF!,2,FALSE)*1000000,0)+IFERROR(VLOOKUP($E679,#REF!,2,FALSE)*1000,0)+IFERROR(VLOOKUP($F679,#REF!,2,FALSE),0)</f>
        <v>0</v>
      </c>
    </row>
    <row r="680" spans="1:36" s="28" customFormat="1" ht="27" customHeight="1" x14ac:dyDescent="0.15">
      <c r="A680" s="31" t="s">
        <v>32</v>
      </c>
      <c r="B680" s="32">
        <v>676</v>
      </c>
      <c r="C680" s="33" t="s">
        <v>2716</v>
      </c>
      <c r="D680" s="33" t="s">
        <v>387</v>
      </c>
      <c r="E680" s="32"/>
      <c r="F680" s="32"/>
      <c r="G680" s="33" t="s">
        <v>3318</v>
      </c>
      <c r="H680" s="35" t="s">
        <v>3319</v>
      </c>
      <c r="I680" s="32">
        <v>380000</v>
      </c>
      <c r="J680" s="32">
        <v>537960</v>
      </c>
      <c r="K680" s="32" t="s">
        <v>1600</v>
      </c>
      <c r="L680" s="36">
        <f t="shared" si="27"/>
        <v>0.2936277790170273</v>
      </c>
      <c r="M680" s="32"/>
      <c r="N680" s="32" t="s">
        <v>47</v>
      </c>
      <c r="O680" s="32"/>
      <c r="P680" s="37" t="s">
        <v>3320</v>
      </c>
      <c r="Q680" s="32"/>
      <c r="R680" s="32"/>
      <c r="S680" s="32"/>
      <c r="T680" s="32" t="s">
        <v>40</v>
      </c>
      <c r="U680" s="32" t="s">
        <v>42</v>
      </c>
      <c r="V680" s="32" t="s">
        <v>41</v>
      </c>
      <c r="W680" s="32" t="s">
        <v>42</v>
      </c>
      <c r="X680" s="32" t="s">
        <v>41</v>
      </c>
      <c r="Y680" s="32" t="s">
        <v>41</v>
      </c>
      <c r="Z680" s="32" t="s">
        <v>41</v>
      </c>
      <c r="AA680" s="32" t="s">
        <v>41</v>
      </c>
      <c r="AB680" s="39" t="s">
        <v>3321</v>
      </c>
      <c r="AC680" s="27"/>
      <c r="AD680" s="27"/>
      <c r="AE680" s="27"/>
      <c r="AF680" s="28" t="s">
        <v>3320</v>
      </c>
      <c r="AG680" s="28">
        <f t="shared" si="25"/>
        <v>2</v>
      </c>
      <c r="AH680" s="29" t="str">
        <f t="shared" si="26"/>
        <v>CB-120016</v>
      </c>
      <c r="AI680" s="28">
        <v>5291000000</v>
      </c>
      <c r="AJ680" s="30">
        <f>IFERROR(VLOOKUP($C680,#REF!,2,FALSE)*1000000000,0)+IFERROR(VLOOKUP($D680,#REF!,2,FALSE)*1000000,0)+IFERROR(VLOOKUP($E680,#REF!,2,FALSE)*1000,0)+IFERROR(VLOOKUP($F680,#REF!,2,FALSE),0)</f>
        <v>0</v>
      </c>
    </row>
    <row r="681" spans="1:36" s="28" customFormat="1" ht="27" customHeight="1" x14ac:dyDescent="0.15">
      <c r="A681" s="31" t="s">
        <v>32</v>
      </c>
      <c r="B681" s="32">
        <v>677</v>
      </c>
      <c r="C681" s="33" t="s">
        <v>2716</v>
      </c>
      <c r="D681" s="33" t="s">
        <v>387</v>
      </c>
      <c r="E681" s="32"/>
      <c r="F681" s="32"/>
      <c r="G681" s="33" t="s">
        <v>3322</v>
      </c>
      <c r="H681" s="35" t="s">
        <v>3323</v>
      </c>
      <c r="I681" s="32">
        <v>609163.4</v>
      </c>
      <c r="J681" s="32">
        <v>896532.4</v>
      </c>
      <c r="K681" s="32" t="s">
        <v>3324</v>
      </c>
      <c r="L681" s="36">
        <f t="shared" si="27"/>
        <v>0.32053387027618852</v>
      </c>
      <c r="M681" s="32"/>
      <c r="N681" s="32" t="s">
        <v>47</v>
      </c>
      <c r="O681" s="32"/>
      <c r="P681" s="37" t="s">
        <v>3325</v>
      </c>
      <c r="Q681" s="32"/>
      <c r="R681" s="32"/>
      <c r="S681" s="32"/>
      <c r="T681" s="32" t="s">
        <v>40</v>
      </c>
      <c r="U681" s="32" t="s">
        <v>41</v>
      </c>
      <c r="V681" s="32" t="s">
        <v>41</v>
      </c>
      <c r="W681" s="32" t="s">
        <v>42</v>
      </c>
      <c r="X681" s="32" t="s">
        <v>41</v>
      </c>
      <c r="Y681" s="32" t="s">
        <v>41</v>
      </c>
      <c r="Z681" s="32" t="s">
        <v>42</v>
      </c>
      <c r="AA681" s="32" t="s">
        <v>41</v>
      </c>
      <c r="AB681" s="39" t="s">
        <v>3326</v>
      </c>
      <c r="AC681" s="27"/>
      <c r="AD681" s="27"/>
      <c r="AE681" s="27"/>
      <c r="AF681" s="28" t="s">
        <v>3325</v>
      </c>
      <c r="AG681" s="28">
        <f t="shared" si="25"/>
        <v>2</v>
      </c>
      <c r="AH681" s="29" t="str">
        <f t="shared" si="26"/>
        <v>CB-120030</v>
      </c>
      <c r="AI681" s="28">
        <v>5291000000</v>
      </c>
      <c r="AJ681" s="30">
        <f>IFERROR(VLOOKUP($C681,#REF!,2,FALSE)*1000000000,0)+IFERROR(VLOOKUP($D681,#REF!,2,FALSE)*1000000,0)+IFERROR(VLOOKUP($E681,#REF!,2,FALSE)*1000,0)+IFERROR(VLOOKUP($F681,#REF!,2,FALSE),0)</f>
        <v>0</v>
      </c>
    </row>
    <row r="682" spans="1:36" s="28" customFormat="1" ht="27" customHeight="1" x14ac:dyDescent="0.15">
      <c r="A682" s="31" t="s">
        <v>32</v>
      </c>
      <c r="B682" s="32">
        <v>678</v>
      </c>
      <c r="C682" s="33" t="s">
        <v>2716</v>
      </c>
      <c r="D682" s="33" t="s">
        <v>387</v>
      </c>
      <c r="E682" s="32"/>
      <c r="F682" s="32"/>
      <c r="G682" s="33" t="s">
        <v>3327</v>
      </c>
      <c r="H682" s="35" t="s">
        <v>3328</v>
      </c>
      <c r="I682" s="32">
        <v>14800</v>
      </c>
      <c r="J682" s="32">
        <v>47600</v>
      </c>
      <c r="K682" s="32" t="s">
        <v>109</v>
      </c>
      <c r="L682" s="36">
        <f t="shared" si="27"/>
        <v>0.68907563025210083</v>
      </c>
      <c r="M682" s="32"/>
      <c r="N682" s="32" t="s">
        <v>47</v>
      </c>
      <c r="O682" s="32"/>
      <c r="P682" s="37" t="s">
        <v>3329</v>
      </c>
      <c r="Q682" s="32"/>
      <c r="R682" s="32"/>
      <c r="S682" s="32"/>
      <c r="T682" s="32" t="s">
        <v>40</v>
      </c>
      <c r="U682" s="32" t="s">
        <v>41</v>
      </c>
      <c r="V682" s="32" t="s">
        <v>42</v>
      </c>
      <c r="W682" s="32" t="s">
        <v>42</v>
      </c>
      <c r="X682" s="32" t="s">
        <v>41</v>
      </c>
      <c r="Y682" s="32" t="s">
        <v>41</v>
      </c>
      <c r="Z682" s="32" t="s">
        <v>41</v>
      </c>
      <c r="AA682" s="32" t="s">
        <v>41</v>
      </c>
      <c r="AB682" s="39" t="s">
        <v>3330</v>
      </c>
      <c r="AC682" s="27"/>
      <c r="AD682" s="27"/>
      <c r="AE682" s="27"/>
      <c r="AF682" s="28" t="s">
        <v>3329</v>
      </c>
      <c r="AG682" s="28">
        <f t="shared" si="25"/>
        <v>2</v>
      </c>
      <c r="AH682" s="29" t="str">
        <f t="shared" si="26"/>
        <v>CB-120036</v>
      </c>
      <c r="AI682" s="28">
        <v>5291000000</v>
      </c>
      <c r="AJ682" s="30">
        <f>IFERROR(VLOOKUP($C682,#REF!,2,FALSE)*1000000000,0)+IFERROR(VLOOKUP($D682,#REF!,2,FALSE)*1000000,0)+IFERROR(VLOOKUP($E682,#REF!,2,FALSE)*1000,0)+IFERROR(VLOOKUP($F682,#REF!,2,FALSE),0)</f>
        <v>0</v>
      </c>
    </row>
    <row r="683" spans="1:36" s="28" customFormat="1" ht="27" customHeight="1" x14ac:dyDescent="0.15">
      <c r="A683" s="31" t="s">
        <v>32</v>
      </c>
      <c r="B683" s="32">
        <v>679</v>
      </c>
      <c r="C683" s="33" t="s">
        <v>2716</v>
      </c>
      <c r="D683" s="33" t="s">
        <v>387</v>
      </c>
      <c r="E683" s="33"/>
      <c r="F683" s="33"/>
      <c r="G683" s="33" t="s">
        <v>3331</v>
      </c>
      <c r="H683" s="33" t="s">
        <v>3332</v>
      </c>
      <c r="I683" s="32">
        <v>873000</v>
      </c>
      <c r="J683" s="32">
        <v>957000</v>
      </c>
      <c r="K683" s="32" t="s">
        <v>3333</v>
      </c>
      <c r="L683" s="36">
        <f t="shared" si="27"/>
        <v>8.7774294670846409E-2</v>
      </c>
      <c r="M683" s="32"/>
      <c r="N683" s="32" t="s">
        <v>47</v>
      </c>
      <c r="O683" s="32"/>
      <c r="P683" s="37" t="s">
        <v>3334</v>
      </c>
      <c r="Q683" s="32"/>
      <c r="R683" s="32"/>
      <c r="S683" s="32"/>
      <c r="T683" s="32" t="s">
        <v>40</v>
      </c>
      <c r="U683" s="42" t="s">
        <v>42</v>
      </c>
      <c r="V683" s="42" t="s">
        <v>41</v>
      </c>
      <c r="W683" s="42" t="s">
        <v>42</v>
      </c>
      <c r="X683" s="42" t="s">
        <v>42</v>
      </c>
      <c r="Y683" s="42" t="s">
        <v>42</v>
      </c>
      <c r="Z683" s="42" t="s">
        <v>42</v>
      </c>
      <c r="AA683" s="42" t="s">
        <v>42</v>
      </c>
      <c r="AB683" s="45" t="s">
        <v>3335</v>
      </c>
      <c r="AC683" s="27"/>
      <c r="AD683" s="27"/>
      <c r="AE683" s="27"/>
      <c r="AF683" s="28" t="s">
        <v>3334</v>
      </c>
      <c r="AG683" s="28">
        <f t="shared" si="25"/>
        <v>2</v>
      </c>
      <c r="AH683" s="29" t="str">
        <f t="shared" si="26"/>
        <v>CG-090001</v>
      </c>
      <c r="AI683" s="28">
        <v>5291000000</v>
      </c>
      <c r="AJ683" s="30">
        <f>IFERROR(VLOOKUP($C683,#REF!,2,FALSE)*1000000000,0)+IFERROR(VLOOKUP($D683,#REF!,2,FALSE)*1000000,0)+IFERROR(VLOOKUP($E683,#REF!,2,FALSE)*1000,0)+IFERROR(VLOOKUP($F683,#REF!,2,FALSE),0)</f>
        <v>0</v>
      </c>
    </row>
    <row r="684" spans="1:36" s="28" customFormat="1" ht="27" customHeight="1" x14ac:dyDescent="0.15">
      <c r="A684" s="31" t="s">
        <v>32</v>
      </c>
      <c r="B684" s="32">
        <v>680</v>
      </c>
      <c r="C684" s="33" t="s">
        <v>2716</v>
      </c>
      <c r="D684" s="33" t="s">
        <v>387</v>
      </c>
      <c r="E684" s="33"/>
      <c r="F684" s="33"/>
      <c r="G684" s="33" t="s">
        <v>3336</v>
      </c>
      <c r="H684" s="33" t="s">
        <v>3337</v>
      </c>
      <c r="I684" s="32">
        <v>30000</v>
      </c>
      <c r="J684" s="32">
        <v>50570</v>
      </c>
      <c r="K684" s="32" t="s">
        <v>3333</v>
      </c>
      <c r="L684" s="36">
        <f t="shared" si="27"/>
        <v>0.40676290290686179</v>
      </c>
      <c r="M684" s="32"/>
      <c r="N684" s="32" t="s">
        <v>47</v>
      </c>
      <c r="O684" s="32"/>
      <c r="P684" s="37" t="s">
        <v>3338</v>
      </c>
      <c r="Q684" s="32"/>
      <c r="R684" s="32"/>
      <c r="S684" s="32"/>
      <c r="T684" s="32" t="s">
        <v>40</v>
      </c>
      <c r="U684" s="42" t="s">
        <v>41</v>
      </c>
      <c r="V684" s="42" t="s">
        <v>42</v>
      </c>
      <c r="W684" s="42" t="s">
        <v>42</v>
      </c>
      <c r="X684" s="42" t="s">
        <v>42</v>
      </c>
      <c r="Y684" s="42" t="s">
        <v>42</v>
      </c>
      <c r="Z684" s="42" t="s">
        <v>41</v>
      </c>
      <c r="AA684" s="42" t="s">
        <v>42</v>
      </c>
      <c r="AB684" s="45" t="s">
        <v>3339</v>
      </c>
      <c r="AC684" s="27"/>
      <c r="AD684" s="27"/>
      <c r="AE684" s="27"/>
      <c r="AF684" s="28" t="s">
        <v>3338</v>
      </c>
      <c r="AG684" s="28">
        <f t="shared" si="25"/>
        <v>2</v>
      </c>
      <c r="AH684" s="29" t="str">
        <f t="shared" si="26"/>
        <v>CG-090015</v>
      </c>
      <c r="AI684" s="28">
        <v>5291000000</v>
      </c>
      <c r="AJ684" s="30">
        <f>IFERROR(VLOOKUP($C684,#REF!,2,FALSE)*1000000000,0)+IFERROR(VLOOKUP($D684,#REF!,2,FALSE)*1000000,0)+IFERROR(VLOOKUP($E684,#REF!,2,FALSE)*1000,0)+IFERROR(VLOOKUP($F684,#REF!,2,FALSE),0)</f>
        <v>0</v>
      </c>
    </row>
    <row r="685" spans="1:36" s="28" customFormat="1" ht="27" customHeight="1" x14ac:dyDescent="0.15">
      <c r="A685" s="31" t="s">
        <v>32</v>
      </c>
      <c r="B685" s="32">
        <v>681</v>
      </c>
      <c r="C685" s="33" t="s">
        <v>2716</v>
      </c>
      <c r="D685" s="33" t="s">
        <v>387</v>
      </c>
      <c r="E685" s="33"/>
      <c r="F685" s="33"/>
      <c r="G685" s="33" t="s">
        <v>3340</v>
      </c>
      <c r="H685" s="33" t="s">
        <v>3341</v>
      </c>
      <c r="I685" s="32">
        <v>1482300</v>
      </c>
      <c r="J685" s="32">
        <v>1946500</v>
      </c>
      <c r="K685" s="32" t="s">
        <v>3342</v>
      </c>
      <c r="L685" s="36">
        <f t="shared" si="27"/>
        <v>0.23847932185974829</v>
      </c>
      <c r="M685" s="32"/>
      <c r="N685" s="32" t="s">
        <v>47</v>
      </c>
      <c r="O685" s="32"/>
      <c r="P685" s="37" t="s">
        <v>3343</v>
      </c>
      <c r="Q685" s="32"/>
      <c r="R685" s="32"/>
      <c r="S685" s="32"/>
      <c r="T685" s="32" t="s">
        <v>40</v>
      </c>
      <c r="U685" s="42" t="s">
        <v>41</v>
      </c>
      <c r="V685" s="42" t="s">
        <v>42</v>
      </c>
      <c r="W685" s="42" t="s">
        <v>42</v>
      </c>
      <c r="X685" s="42" t="s">
        <v>41</v>
      </c>
      <c r="Y685" s="42" t="s">
        <v>42</v>
      </c>
      <c r="Z685" s="42" t="s">
        <v>41</v>
      </c>
      <c r="AA685" s="42" t="s">
        <v>41</v>
      </c>
      <c r="AB685" s="45" t="s">
        <v>3344</v>
      </c>
      <c r="AC685" s="27"/>
      <c r="AD685" s="27"/>
      <c r="AE685" s="27"/>
      <c r="AF685" s="28" t="s">
        <v>3343</v>
      </c>
      <c r="AG685" s="28">
        <f t="shared" si="25"/>
        <v>2</v>
      </c>
      <c r="AH685" s="29" t="str">
        <f t="shared" si="26"/>
        <v>CG-100025</v>
      </c>
      <c r="AI685" s="28">
        <v>5291000000</v>
      </c>
      <c r="AJ685" s="30">
        <f>IFERROR(VLOOKUP($C685,#REF!,2,FALSE)*1000000000,0)+IFERROR(VLOOKUP($D685,#REF!,2,FALSE)*1000000,0)+IFERROR(VLOOKUP($E685,#REF!,2,FALSE)*1000,0)+IFERROR(VLOOKUP($F685,#REF!,2,FALSE),0)</f>
        <v>0</v>
      </c>
    </row>
    <row r="686" spans="1:36" s="28" customFormat="1" ht="27" customHeight="1" x14ac:dyDescent="0.15">
      <c r="A686" s="31" t="s">
        <v>32</v>
      </c>
      <c r="B686" s="32">
        <v>682</v>
      </c>
      <c r="C686" s="33" t="s">
        <v>2716</v>
      </c>
      <c r="D686" s="33" t="s">
        <v>387</v>
      </c>
      <c r="E686" s="33"/>
      <c r="F686" s="33"/>
      <c r="G686" s="33" t="s">
        <v>3345</v>
      </c>
      <c r="H686" s="33" t="s">
        <v>3346</v>
      </c>
      <c r="I686" s="32">
        <v>95834.2</v>
      </c>
      <c r="J686" s="32">
        <v>198485.8</v>
      </c>
      <c r="K686" s="32" t="s">
        <v>3347</v>
      </c>
      <c r="L686" s="36">
        <f t="shared" si="27"/>
        <v>0.51717352072541201</v>
      </c>
      <c r="M686" s="32"/>
      <c r="N686" s="32" t="s">
        <v>47</v>
      </c>
      <c r="O686" s="32"/>
      <c r="P686" s="37" t="s">
        <v>3348</v>
      </c>
      <c r="Q686" s="32"/>
      <c r="R686" s="32"/>
      <c r="S686" s="32"/>
      <c r="T686" s="32" t="s">
        <v>40</v>
      </c>
      <c r="U686" s="42" t="s">
        <v>41</v>
      </c>
      <c r="V686" s="42" t="s">
        <v>42</v>
      </c>
      <c r="W686" s="42" t="s">
        <v>41</v>
      </c>
      <c r="X686" s="42" t="s">
        <v>42</v>
      </c>
      <c r="Y686" s="42" t="s">
        <v>42</v>
      </c>
      <c r="Z686" s="42" t="s">
        <v>42</v>
      </c>
      <c r="AA686" s="42" t="s">
        <v>41</v>
      </c>
      <c r="AB686" s="45" t="s">
        <v>3349</v>
      </c>
      <c r="AC686" s="27"/>
      <c r="AD686" s="27"/>
      <c r="AE686" s="27"/>
      <c r="AF686" s="28" t="s">
        <v>3348</v>
      </c>
      <c r="AG686" s="28">
        <f t="shared" si="25"/>
        <v>2</v>
      </c>
      <c r="AH686" s="29" t="str">
        <f t="shared" si="26"/>
        <v>CG-110007</v>
      </c>
      <c r="AI686" s="28">
        <v>5291000000</v>
      </c>
      <c r="AJ686" s="30">
        <f>IFERROR(VLOOKUP($C686,#REF!,2,FALSE)*1000000000,0)+IFERROR(VLOOKUP($D686,#REF!,2,FALSE)*1000000,0)+IFERROR(VLOOKUP($E686,#REF!,2,FALSE)*1000,0)+IFERROR(VLOOKUP($F686,#REF!,2,FALSE),0)</f>
        <v>0</v>
      </c>
    </row>
    <row r="687" spans="1:36" s="28" customFormat="1" ht="27" customHeight="1" x14ac:dyDescent="0.15">
      <c r="A687" s="31" t="s">
        <v>32</v>
      </c>
      <c r="B687" s="32">
        <v>683</v>
      </c>
      <c r="C687" s="33" t="s">
        <v>2716</v>
      </c>
      <c r="D687" s="33" t="s">
        <v>387</v>
      </c>
      <c r="E687" s="33"/>
      <c r="F687" s="33"/>
      <c r="G687" s="33" t="s">
        <v>3350</v>
      </c>
      <c r="H687" s="33" t="s">
        <v>3351</v>
      </c>
      <c r="I687" s="32">
        <v>213658.4</v>
      </c>
      <c r="J687" s="32">
        <v>233605.4</v>
      </c>
      <c r="K687" s="32" t="s">
        <v>1564</v>
      </c>
      <c r="L687" s="36">
        <f t="shared" si="27"/>
        <v>8.5387580937769436E-2</v>
      </c>
      <c r="M687" s="32"/>
      <c r="N687" s="32" t="s">
        <v>47</v>
      </c>
      <c r="O687" s="32"/>
      <c r="P687" s="37" t="s">
        <v>3352</v>
      </c>
      <c r="Q687" s="32"/>
      <c r="R687" s="32"/>
      <c r="S687" s="32"/>
      <c r="T687" s="32" t="s">
        <v>40</v>
      </c>
      <c r="U687" s="42" t="s">
        <v>42</v>
      </c>
      <c r="V687" s="42" t="s">
        <v>41</v>
      </c>
      <c r="W687" s="42" t="s">
        <v>42</v>
      </c>
      <c r="X687" s="42" t="s">
        <v>42</v>
      </c>
      <c r="Y687" s="42" t="s">
        <v>42</v>
      </c>
      <c r="Z687" s="42" t="s">
        <v>42</v>
      </c>
      <c r="AA687" s="42" t="s">
        <v>42</v>
      </c>
      <c r="AB687" s="45" t="s">
        <v>3353</v>
      </c>
      <c r="AC687" s="27"/>
      <c r="AD687" s="27"/>
      <c r="AE687" s="27"/>
      <c r="AF687" s="28" t="s">
        <v>3352</v>
      </c>
      <c r="AG687" s="28">
        <f t="shared" si="25"/>
        <v>2</v>
      </c>
      <c r="AH687" s="29" t="str">
        <f t="shared" si="26"/>
        <v>CG-110013</v>
      </c>
      <c r="AI687" s="28">
        <v>5291000000</v>
      </c>
      <c r="AJ687" s="30">
        <f>IFERROR(VLOOKUP($C687,#REF!,2,FALSE)*1000000000,0)+IFERROR(VLOOKUP($D687,#REF!,2,FALSE)*1000000,0)+IFERROR(VLOOKUP($E687,#REF!,2,FALSE)*1000,0)+IFERROR(VLOOKUP($F687,#REF!,2,FALSE),0)</f>
        <v>0</v>
      </c>
    </row>
    <row r="688" spans="1:36" s="28" customFormat="1" ht="27" customHeight="1" x14ac:dyDescent="0.15">
      <c r="A688" s="31" t="s">
        <v>32</v>
      </c>
      <c r="B688" s="32">
        <v>684</v>
      </c>
      <c r="C688" s="33" t="s">
        <v>2716</v>
      </c>
      <c r="D688" s="33" t="s">
        <v>387</v>
      </c>
      <c r="E688" s="33"/>
      <c r="F688" s="33"/>
      <c r="G688" s="33" t="s">
        <v>3354</v>
      </c>
      <c r="H688" s="33" t="s">
        <v>3355</v>
      </c>
      <c r="I688" s="32">
        <v>160000</v>
      </c>
      <c r="J688" s="32">
        <v>220000</v>
      </c>
      <c r="K688" s="32" t="s">
        <v>3311</v>
      </c>
      <c r="L688" s="36">
        <f t="shared" si="27"/>
        <v>0.27272727272727271</v>
      </c>
      <c r="M688" s="32"/>
      <c r="N688" s="32" t="s">
        <v>47</v>
      </c>
      <c r="O688" s="32"/>
      <c r="P688" s="37" t="s">
        <v>3356</v>
      </c>
      <c r="Q688" s="32"/>
      <c r="R688" s="32"/>
      <c r="S688" s="32"/>
      <c r="T688" s="32" t="s">
        <v>40</v>
      </c>
      <c r="U688" s="42" t="s">
        <v>41</v>
      </c>
      <c r="V688" s="42" t="s">
        <v>42</v>
      </c>
      <c r="W688" s="42" t="s">
        <v>42</v>
      </c>
      <c r="X688" s="42" t="s">
        <v>41</v>
      </c>
      <c r="Y688" s="42" t="s">
        <v>42</v>
      </c>
      <c r="Z688" s="42" t="s">
        <v>41</v>
      </c>
      <c r="AA688" s="42" t="s">
        <v>42</v>
      </c>
      <c r="AB688" s="45" t="s">
        <v>3357</v>
      </c>
      <c r="AC688" s="27"/>
      <c r="AD688" s="27"/>
      <c r="AE688" s="27"/>
      <c r="AF688" s="28" t="s">
        <v>3356</v>
      </c>
      <c r="AG688" s="28">
        <f t="shared" si="25"/>
        <v>2</v>
      </c>
      <c r="AH688" s="29" t="str">
        <f t="shared" si="26"/>
        <v>CG-110018</v>
      </c>
      <c r="AI688" s="28">
        <v>5291000000</v>
      </c>
      <c r="AJ688" s="30">
        <f>IFERROR(VLOOKUP($C688,#REF!,2,FALSE)*1000000000,0)+IFERROR(VLOOKUP($D688,#REF!,2,FALSE)*1000000,0)+IFERROR(VLOOKUP($E688,#REF!,2,FALSE)*1000,0)+IFERROR(VLOOKUP($F688,#REF!,2,FALSE),0)</f>
        <v>0</v>
      </c>
    </row>
    <row r="689" spans="1:36" s="28" customFormat="1" ht="27" customHeight="1" x14ac:dyDescent="0.15">
      <c r="A689" s="31" t="s">
        <v>32</v>
      </c>
      <c r="B689" s="32">
        <v>685</v>
      </c>
      <c r="C689" s="33" t="s">
        <v>2716</v>
      </c>
      <c r="D689" s="33" t="s">
        <v>387</v>
      </c>
      <c r="E689" s="33"/>
      <c r="F689" s="33"/>
      <c r="G689" s="33" t="s">
        <v>3358</v>
      </c>
      <c r="H689" s="33" t="s">
        <v>3359</v>
      </c>
      <c r="I689" s="32">
        <v>8800</v>
      </c>
      <c r="J689" s="32">
        <v>4760</v>
      </c>
      <c r="K689" s="32" t="s">
        <v>2777</v>
      </c>
      <c r="L689" s="36">
        <f t="shared" si="27"/>
        <v>-0.84873949579831942</v>
      </c>
      <c r="M689" s="32"/>
      <c r="N689" s="32" t="s">
        <v>47</v>
      </c>
      <c r="O689" s="32"/>
      <c r="P689" s="37" t="s">
        <v>3360</v>
      </c>
      <c r="Q689" s="32"/>
      <c r="R689" s="32"/>
      <c r="S689" s="32"/>
      <c r="T689" s="32" t="s">
        <v>40</v>
      </c>
      <c r="U689" s="42" t="s">
        <v>74</v>
      </c>
      <c r="V689" s="42" t="s">
        <v>42</v>
      </c>
      <c r="W689" s="42" t="s">
        <v>42</v>
      </c>
      <c r="X689" s="42" t="s">
        <v>42</v>
      </c>
      <c r="Y689" s="42" t="s">
        <v>42</v>
      </c>
      <c r="Z689" s="42" t="s">
        <v>42</v>
      </c>
      <c r="AA689" s="42" t="s">
        <v>42</v>
      </c>
      <c r="AB689" s="45" t="s">
        <v>3361</v>
      </c>
      <c r="AC689" s="27"/>
      <c r="AD689" s="27"/>
      <c r="AE689" s="27"/>
      <c r="AF689" s="28" t="s">
        <v>3360</v>
      </c>
      <c r="AG689" s="28">
        <f t="shared" ref="AG689:AG752" si="28">LEN(LEFT(AF689,FIND("-",AF689)-1))</f>
        <v>2</v>
      </c>
      <c r="AH689" s="29" t="str">
        <f t="shared" ref="AH689:AH752" si="29">LEFT(AF689,FIND("-",AF689)+6)</f>
        <v>CG-110025</v>
      </c>
      <c r="AI689" s="28">
        <v>5291000000</v>
      </c>
      <c r="AJ689" s="30">
        <f>IFERROR(VLOOKUP($C689,#REF!,2,FALSE)*1000000000,0)+IFERROR(VLOOKUP($D689,#REF!,2,FALSE)*1000000,0)+IFERROR(VLOOKUP($E689,#REF!,2,FALSE)*1000,0)+IFERROR(VLOOKUP($F689,#REF!,2,FALSE),0)</f>
        <v>0</v>
      </c>
    </row>
    <row r="690" spans="1:36" s="28" customFormat="1" ht="27" customHeight="1" x14ac:dyDescent="0.15">
      <c r="A690" s="31" t="s">
        <v>32</v>
      </c>
      <c r="B690" s="32">
        <v>686</v>
      </c>
      <c r="C690" s="33" t="s">
        <v>2716</v>
      </c>
      <c r="D690" s="33" t="s">
        <v>387</v>
      </c>
      <c r="E690" s="33"/>
      <c r="F690" s="33"/>
      <c r="G690" s="33" t="s">
        <v>3362</v>
      </c>
      <c r="H690" s="33" t="s">
        <v>3363</v>
      </c>
      <c r="I690" s="32">
        <v>779820</v>
      </c>
      <c r="J690" s="32">
        <v>871364.4</v>
      </c>
      <c r="K690" s="32" t="s">
        <v>3324</v>
      </c>
      <c r="L690" s="36">
        <f t="shared" si="27"/>
        <v>0.105058687272512</v>
      </c>
      <c r="M690" s="32"/>
      <c r="N690" s="32" t="s">
        <v>47</v>
      </c>
      <c r="O690" s="32"/>
      <c r="P690" s="37" t="s">
        <v>3364</v>
      </c>
      <c r="Q690" s="32"/>
      <c r="R690" s="32"/>
      <c r="S690" s="32"/>
      <c r="T690" s="32" t="s">
        <v>40</v>
      </c>
      <c r="U690" s="42" t="s">
        <v>41</v>
      </c>
      <c r="V690" s="42" t="s">
        <v>41</v>
      </c>
      <c r="W690" s="42" t="s">
        <v>42</v>
      </c>
      <c r="X690" s="42" t="s">
        <v>41</v>
      </c>
      <c r="Y690" s="42" t="s">
        <v>41</v>
      </c>
      <c r="Z690" s="42" t="s">
        <v>42</v>
      </c>
      <c r="AA690" s="42" t="s">
        <v>41</v>
      </c>
      <c r="AB690" s="45" t="s">
        <v>3365</v>
      </c>
      <c r="AC690" s="27"/>
      <c r="AD690" s="27"/>
      <c r="AE690" s="27"/>
      <c r="AF690" s="28" t="s">
        <v>3364</v>
      </c>
      <c r="AG690" s="28">
        <f t="shared" si="28"/>
        <v>2</v>
      </c>
      <c r="AH690" s="29" t="str">
        <f t="shared" si="29"/>
        <v>CG-110026</v>
      </c>
      <c r="AI690" s="28">
        <v>5291000000</v>
      </c>
      <c r="AJ690" s="30">
        <f>IFERROR(VLOOKUP($C690,#REF!,2,FALSE)*1000000000,0)+IFERROR(VLOOKUP($D690,#REF!,2,FALSE)*1000000,0)+IFERROR(VLOOKUP($E690,#REF!,2,FALSE)*1000,0)+IFERROR(VLOOKUP($F690,#REF!,2,FALSE),0)</f>
        <v>0</v>
      </c>
    </row>
    <row r="691" spans="1:36" s="28" customFormat="1" ht="27" customHeight="1" x14ac:dyDescent="0.15">
      <c r="A691" s="31" t="s">
        <v>32</v>
      </c>
      <c r="B691" s="32">
        <v>687</v>
      </c>
      <c r="C691" s="33" t="s">
        <v>2716</v>
      </c>
      <c r="D691" s="33" t="s">
        <v>387</v>
      </c>
      <c r="E691" s="33"/>
      <c r="F691" s="33"/>
      <c r="G691" s="33" t="s">
        <v>3366</v>
      </c>
      <c r="H691" s="33" t="s">
        <v>3367</v>
      </c>
      <c r="I691" s="32">
        <v>2807700</v>
      </c>
      <c r="J691" s="32">
        <v>2702200</v>
      </c>
      <c r="K691" s="32" t="s">
        <v>3368</v>
      </c>
      <c r="L691" s="43">
        <f t="shared" si="27"/>
        <v>-3.9042261860706029E-2</v>
      </c>
      <c r="M691" s="32"/>
      <c r="N691" s="32" t="s">
        <v>47</v>
      </c>
      <c r="O691" s="32"/>
      <c r="P691" s="37" t="s">
        <v>3369</v>
      </c>
      <c r="Q691" s="32"/>
      <c r="R691" s="32"/>
      <c r="S691" s="32"/>
      <c r="T691" s="32" t="s">
        <v>40</v>
      </c>
      <c r="U691" s="42" t="s">
        <v>42</v>
      </c>
      <c r="V691" s="42" t="s">
        <v>41</v>
      </c>
      <c r="W691" s="42" t="s">
        <v>42</v>
      </c>
      <c r="X691" s="42" t="s">
        <v>41</v>
      </c>
      <c r="Y691" s="42" t="s">
        <v>41</v>
      </c>
      <c r="Z691" s="42" t="s">
        <v>41</v>
      </c>
      <c r="AA691" s="42" t="s">
        <v>41</v>
      </c>
      <c r="AB691" s="45" t="s">
        <v>3370</v>
      </c>
      <c r="AC691" s="27"/>
      <c r="AD691" s="27"/>
      <c r="AE691" s="27"/>
      <c r="AF691" s="28" t="s">
        <v>3369</v>
      </c>
      <c r="AG691" s="28">
        <f t="shared" si="28"/>
        <v>2</v>
      </c>
      <c r="AH691" s="29" t="str">
        <f t="shared" si="29"/>
        <v>CG-110028</v>
      </c>
      <c r="AI691" s="28">
        <v>5291000000</v>
      </c>
      <c r="AJ691" s="30">
        <f>IFERROR(VLOOKUP($C691,#REF!,2,FALSE)*1000000000,0)+IFERROR(VLOOKUP($D691,#REF!,2,FALSE)*1000000,0)+IFERROR(VLOOKUP($E691,#REF!,2,FALSE)*1000,0)+IFERROR(VLOOKUP($F691,#REF!,2,FALSE),0)</f>
        <v>0</v>
      </c>
    </row>
    <row r="692" spans="1:36" s="28" customFormat="1" ht="27" customHeight="1" x14ac:dyDescent="0.15">
      <c r="A692" s="31" t="s">
        <v>32</v>
      </c>
      <c r="B692" s="32">
        <v>688</v>
      </c>
      <c r="C692" s="33" t="s">
        <v>2716</v>
      </c>
      <c r="D692" s="33" t="s">
        <v>387</v>
      </c>
      <c r="E692" s="33"/>
      <c r="F692" s="33"/>
      <c r="G692" s="33" t="s">
        <v>3371</v>
      </c>
      <c r="H692" s="33" t="s">
        <v>3372</v>
      </c>
      <c r="I692" s="32">
        <v>794812</v>
      </c>
      <c r="J692" s="32">
        <v>1083314</v>
      </c>
      <c r="K692" s="32" t="s">
        <v>3373</v>
      </c>
      <c r="L692" s="36">
        <f t="shared" si="27"/>
        <v>0.26631429114734972</v>
      </c>
      <c r="M692" s="32"/>
      <c r="N692" s="32" t="s">
        <v>47</v>
      </c>
      <c r="O692" s="32"/>
      <c r="P692" s="37" t="s">
        <v>3374</v>
      </c>
      <c r="Q692" s="32"/>
      <c r="R692" s="32"/>
      <c r="S692" s="32"/>
      <c r="T692" s="32" t="s">
        <v>40</v>
      </c>
      <c r="U692" s="42" t="s">
        <v>41</v>
      </c>
      <c r="V692" s="42" t="s">
        <v>41</v>
      </c>
      <c r="W692" s="42" t="s">
        <v>42</v>
      </c>
      <c r="X692" s="42" t="s">
        <v>42</v>
      </c>
      <c r="Y692" s="42" t="s">
        <v>41</v>
      </c>
      <c r="Z692" s="42" t="s">
        <v>41</v>
      </c>
      <c r="AA692" s="42" t="s">
        <v>41</v>
      </c>
      <c r="AB692" s="45" t="s">
        <v>3375</v>
      </c>
      <c r="AC692" s="27"/>
      <c r="AD692" s="27"/>
      <c r="AE692" s="27"/>
      <c r="AF692" s="28" t="s">
        <v>3374</v>
      </c>
      <c r="AG692" s="28">
        <f t="shared" si="28"/>
        <v>2</v>
      </c>
      <c r="AH692" s="29" t="str">
        <f t="shared" si="29"/>
        <v>CG-110035</v>
      </c>
      <c r="AI692" s="28">
        <v>5291000000</v>
      </c>
      <c r="AJ692" s="30">
        <f>IFERROR(VLOOKUP($C692,#REF!,2,FALSE)*1000000000,0)+IFERROR(VLOOKUP($D692,#REF!,2,FALSE)*1000000,0)+IFERROR(VLOOKUP($E692,#REF!,2,FALSE)*1000,0)+IFERROR(VLOOKUP($F692,#REF!,2,FALSE),0)</f>
        <v>0</v>
      </c>
    </row>
    <row r="693" spans="1:36" s="28" customFormat="1" ht="27" customHeight="1" x14ac:dyDescent="0.15">
      <c r="A693" s="31" t="s">
        <v>32</v>
      </c>
      <c r="B693" s="32">
        <v>689</v>
      </c>
      <c r="C693" s="33" t="s">
        <v>2716</v>
      </c>
      <c r="D693" s="33" t="s">
        <v>387</v>
      </c>
      <c r="E693" s="33"/>
      <c r="F693" s="33"/>
      <c r="G693" s="33" t="s">
        <v>3376</v>
      </c>
      <c r="H693" s="33" t="s">
        <v>3377</v>
      </c>
      <c r="I693" s="32">
        <v>508120</v>
      </c>
      <c r="J693" s="32">
        <v>525830</v>
      </c>
      <c r="K693" s="32" t="s">
        <v>3378</v>
      </c>
      <c r="L693" s="36">
        <f t="shared" si="27"/>
        <v>3.3680086720042635E-2</v>
      </c>
      <c r="M693" s="32"/>
      <c r="N693" s="32" t="s">
        <v>47</v>
      </c>
      <c r="O693" s="32"/>
      <c r="P693" s="37" t="s">
        <v>3379</v>
      </c>
      <c r="Q693" s="32"/>
      <c r="R693" s="32"/>
      <c r="S693" s="32"/>
      <c r="T693" s="42" t="s">
        <v>40</v>
      </c>
      <c r="U693" s="42" t="s">
        <v>42</v>
      </c>
      <c r="V693" s="42" t="s">
        <v>42</v>
      </c>
      <c r="W693" s="42" t="s">
        <v>42</v>
      </c>
      <c r="X693" s="42" t="s">
        <v>41</v>
      </c>
      <c r="Y693" s="42" t="s">
        <v>42</v>
      </c>
      <c r="Z693" s="42" t="s">
        <v>41</v>
      </c>
      <c r="AA693" s="42" t="s">
        <v>42</v>
      </c>
      <c r="AB693" s="45" t="s">
        <v>3380</v>
      </c>
      <c r="AC693" s="27"/>
      <c r="AD693" s="27"/>
      <c r="AE693" s="27"/>
      <c r="AF693" s="28" t="s">
        <v>3379</v>
      </c>
      <c r="AG693" s="28">
        <f t="shared" si="28"/>
        <v>2</v>
      </c>
      <c r="AH693" s="29" t="str">
        <f t="shared" si="29"/>
        <v>CG-120002</v>
      </c>
      <c r="AI693" s="28">
        <v>5291000000</v>
      </c>
      <c r="AJ693" s="30">
        <f>IFERROR(VLOOKUP($C693,#REF!,2,FALSE)*1000000000,0)+IFERROR(VLOOKUP($D693,#REF!,2,FALSE)*1000000,0)+IFERROR(VLOOKUP($E693,#REF!,2,FALSE)*1000,0)+IFERROR(VLOOKUP($F693,#REF!,2,FALSE),0)</f>
        <v>0</v>
      </c>
    </row>
    <row r="694" spans="1:36" s="28" customFormat="1" ht="27" customHeight="1" x14ac:dyDescent="0.15">
      <c r="A694" s="31" t="s">
        <v>32</v>
      </c>
      <c r="B694" s="32">
        <v>690</v>
      </c>
      <c r="C694" s="33" t="s">
        <v>2716</v>
      </c>
      <c r="D694" s="33" t="s">
        <v>387</v>
      </c>
      <c r="E694" s="32"/>
      <c r="F694" s="32"/>
      <c r="G694" s="33" t="s">
        <v>3381</v>
      </c>
      <c r="H694" s="35" t="s">
        <v>3382</v>
      </c>
      <c r="I694" s="32">
        <v>141600</v>
      </c>
      <c r="J694" s="32">
        <v>2416000</v>
      </c>
      <c r="K694" s="32" t="s">
        <v>3383</v>
      </c>
      <c r="L694" s="36">
        <f t="shared" si="27"/>
        <v>0.94139072847682115</v>
      </c>
      <c r="M694" s="32"/>
      <c r="N694" s="32" t="s">
        <v>47</v>
      </c>
      <c r="O694" s="32"/>
      <c r="P694" s="37" t="s">
        <v>3384</v>
      </c>
      <c r="Q694" s="38"/>
      <c r="R694" s="32"/>
      <c r="S694" s="32"/>
      <c r="T694" s="32" t="s">
        <v>40</v>
      </c>
      <c r="U694" s="32" t="s">
        <v>41</v>
      </c>
      <c r="V694" s="32" t="s">
        <v>41</v>
      </c>
      <c r="W694" s="32" t="s">
        <v>41</v>
      </c>
      <c r="X694" s="32" t="s">
        <v>42</v>
      </c>
      <c r="Y694" s="32" t="s">
        <v>42</v>
      </c>
      <c r="Z694" s="32" t="s">
        <v>41</v>
      </c>
      <c r="AA694" s="32" t="s">
        <v>41</v>
      </c>
      <c r="AB694" s="39" t="s">
        <v>3385</v>
      </c>
      <c r="AC694" s="27"/>
      <c r="AD694" s="27"/>
      <c r="AE694" s="27"/>
      <c r="AF694" s="28" t="s">
        <v>3384</v>
      </c>
      <c r="AG694" s="28">
        <f t="shared" si="28"/>
        <v>2</v>
      </c>
      <c r="AH694" s="29" t="str">
        <f t="shared" si="29"/>
        <v>CG-120013</v>
      </c>
      <c r="AI694" s="28">
        <v>5291000000</v>
      </c>
      <c r="AJ694" s="30">
        <f>IFERROR(VLOOKUP($C694,#REF!,2,FALSE)*1000000000,0)+IFERROR(VLOOKUP($D694,#REF!,2,FALSE)*1000000,0)+IFERROR(VLOOKUP($E694,#REF!,2,FALSE)*1000,0)+IFERROR(VLOOKUP($F694,#REF!,2,FALSE),0)</f>
        <v>0</v>
      </c>
    </row>
    <row r="695" spans="1:36" s="28" customFormat="1" ht="27" customHeight="1" x14ac:dyDescent="0.15">
      <c r="A695" s="31" t="s">
        <v>32</v>
      </c>
      <c r="B695" s="32">
        <v>691</v>
      </c>
      <c r="C695" s="33" t="s">
        <v>2716</v>
      </c>
      <c r="D695" s="33" t="s">
        <v>387</v>
      </c>
      <c r="E695" s="33"/>
      <c r="F695" s="33"/>
      <c r="G695" s="33" t="s">
        <v>3386</v>
      </c>
      <c r="H695" s="33" t="s">
        <v>3387</v>
      </c>
      <c r="I695" s="32">
        <v>121976</v>
      </c>
      <c r="J695" s="32">
        <v>66960</v>
      </c>
      <c r="K695" s="32" t="s">
        <v>3270</v>
      </c>
      <c r="L695" s="36">
        <f t="shared" si="27"/>
        <v>-0.82162485065710866</v>
      </c>
      <c r="M695" s="32"/>
      <c r="N695" s="32" t="s">
        <v>47</v>
      </c>
      <c r="O695" s="32"/>
      <c r="P695" s="37" t="s">
        <v>3388</v>
      </c>
      <c r="Q695" s="32"/>
      <c r="R695" s="32"/>
      <c r="S695" s="32"/>
      <c r="T695" s="32" t="s">
        <v>40</v>
      </c>
      <c r="U695" s="42" t="s">
        <v>42</v>
      </c>
      <c r="V695" s="42" t="s">
        <v>42</v>
      </c>
      <c r="W695" s="42" t="s">
        <v>42</v>
      </c>
      <c r="X695" s="42" t="s">
        <v>41</v>
      </c>
      <c r="Y695" s="42" t="s">
        <v>42</v>
      </c>
      <c r="Z695" s="42" t="s">
        <v>41</v>
      </c>
      <c r="AA695" s="42" t="s">
        <v>41</v>
      </c>
      <c r="AB695" s="45" t="s">
        <v>3389</v>
      </c>
      <c r="AC695" s="27"/>
      <c r="AD695" s="27"/>
      <c r="AE695" s="27"/>
      <c r="AF695" s="28" t="s">
        <v>3388</v>
      </c>
      <c r="AG695" s="28">
        <f t="shared" si="28"/>
        <v>2</v>
      </c>
      <c r="AH695" s="29" t="str">
        <f t="shared" si="29"/>
        <v>CG-120017</v>
      </c>
      <c r="AI695" s="28">
        <v>5291000000</v>
      </c>
      <c r="AJ695" s="30">
        <f>IFERROR(VLOOKUP($C695,#REF!,2,FALSE)*1000000000,0)+IFERROR(VLOOKUP($D695,#REF!,2,FALSE)*1000000,0)+IFERROR(VLOOKUP($E695,#REF!,2,FALSE)*1000,0)+IFERROR(VLOOKUP($F695,#REF!,2,FALSE),0)</f>
        <v>0</v>
      </c>
    </row>
    <row r="696" spans="1:36" s="28" customFormat="1" ht="27" customHeight="1" x14ac:dyDescent="0.15">
      <c r="A696" s="31" t="s">
        <v>32</v>
      </c>
      <c r="B696" s="32">
        <v>692</v>
      </c>
      <c r="C696" s="33" t="s">
        <v>2716</v>
      </c>
      <c r="D696" s="33" t="s">
        <v>387</v>
      </c>
      <c r="E696" s="32"/>
      <c r="F696" s="32"/>
      <c r="G696" s="33" t="s">
        <v>3390</v>
      </c>
      <c r="H696" s="35" t="s">
        <v>3391</v>
      </c>
      <c r="I696" s="32">
        <v>40500</v>
      </c>
      <c r="J696" s="32">
        <v>17400</v>
      </c>
      <c r="K696" s="32" t="s">
        <v>1445</v>
      </c>
      <c r="L696" s="36">
        <f t="shared" si="27"/>
        <v>-1.3275862068965516</v>
      </c>
      <c r="M696" s="32"/>
      <c r="N696" s="32" t="s">
        <v>47</v>
      </c>
      <c r="O696" s="32"/>
      <c r="P696" s="37" t="s">
        <v>3392</v>
      </c>
      <c r="Q696" s="32"/>
      <c r="R696" s="32"/>
      <c r="S696" s="32"/>
      <c r="T696" s="32" t="s">
        <v>40</v>
      </c>
      <c r="U696" s="32" t="s">
        <v>74</v>
      </c>
      <c r="V696" s="32" t="s">
        <v>42</v>
      </c>
      <c r="W696" s="32" t="s">
        <v>42</v>
      </c>
      <c r="X696" s="32" t="s">
        <v>42</v>
      </c>
      <c r="Y696" s="32" t="s">
        <v>42</v>
      </c>
      <c r="Z696" s="32" t="s">
        <v>42</v>
      </c>
      <c r="AA696" s="32" t="s">
        <v>42</v>
      </c>
      <c r="AB696" s="39" t="s">
        <v>3393</v>
      </c>
      <c r="AC696" s="27"/>
      <c r="AD696" s="27"/>
      <c r="AE696" s="27"/>
      <c r="AF696" s="28" t="s">
        <v>3392</v>
      </c>
      <c r="AG696" s="28">
        <f t="shared" si="28"/>
        <v>2</v>
      </c>
      <c r="AH696" s="29" t="str">
        <f t="shared" si="29"/>
        <v>HK-090015</v>
      </c>
      <c r="AI696" s="28">
        <v>5291000000</v>
      </c>
      <c r="AJ696" s="30">
        <f>IFERROR(VLOOKUP($C696,#REF!,2,FALSE)*1000000000,0)+IFERROR(VLOOKUP($D696,#REF!,2,FALSE)*1000000,0)+IFERROR(VLOOKUP($E696,#REF!,2,FALSE)*1000,0)+IFERROR(VLOOKUP($F696,#REF!,2,FALSE),0)</f>
        <v>0</v>
      </c>
    </row>
    <row r="697" spans="1:36" s="28" customFormat="1" ht="27" customHeight="1" x14ac:dyDescent="0.15">
      <c r="A697" s="31" t="s">
        <v>32</v>
      </c>
      <c r="B697" s="32">
        <v>693</v>
      </c>
      <c r="C697" s="33" t="s">
        <v>2716</v>
      </c>
      <c r="D697" s="33" t="s">
        <v>387</v>
      </c>
      <c r="E697" s="32"/>
      <c r="F697" s="32"/>
      <c r="G697" s="33" t="s">
        <v>3394</v>
      </c>
      <c r="H697" s="35" t="s">
        <v>3395</v>
      </c>
      <c r="I697" s="32">
        <v>69000</v>
      </c>
      <c r="J697" s="32">
        <v>78000</v>
      </c>
      <c r="K697" s="32" t="s">
        <v>3270</v>
      </c>
      <c r="L697" s="36">
        <f t="shared" si="27"/>
        <v>0.11538461538461542</v>
      </c>
      <c r="M697" s="32"/>
      <c r="N697" s="32" t="s">
        <v>47</v>
      </c>
      <c r="O697" s="32"/>
      <c r="P697" s="37" t="s">
        <v>3396</v>
      </c>
      <c r="Q697" s="32"/>
      <c r="R697" s="32"/>
      <c r="S697" s="32"/>
      <c r="T697" s="32" t="s">
        <v>40</v>
      </c>
      <c r="U697" s="32" t="s">
        <v>41</v>
      </c>
      <c r="V697" s="32" t="s">
        <v>42</v>
      </c>
      <c r="W697" s="32" t="s">
        <v>42</v>
      </c>
      <c r="X697" s="32" t="s">
        <v>42</v>
      </c>
      <c r="Y697" s="32" t="s">
        <v>42</v>
      </c>
      <c r="Z697" s="32" t="s">
        <v>41</v>
      </c>
      <c r="AA697" s="32" t="s">
        <v>42</v>
      </c>
      <c r="AB697" s="39" t="s">
        <v>3397</v>
      </c>
      <c r="AC697" s="27"/>
      <c r="AD697" s="27"/>
      <c r="AE697" s="27"/>
      <c r="AF697" s="28" t="s">
        <v>3396</v>
      </c>
      <c r="AG697" s="28">
        <f t="shared" si="28"/>
        <v>2</v>
      </c>
      <c r="AH697" s="29" t="str">
        <f t="shared" si="29"/>
        <v>HK-100017</v>
      </c>
      <c r="AI697" s="28">
        <v>5291000000</v>
      </c>
      <c r="AJ697" s="30">
        <f>IFERROR(VLOOKUP($C697,#REF!,2,FALSE)*1000000000,0)+IFERROR(VLOOKUP($D697,#REF!,2,FALSE)*1000000,0)+IFERROR(VLOOKUP($E697,#REF!,2,FALSE)*1000,0)+IFERROR(VLOOKUP($F697,#REF!,2,FALSE),0)</f>
        <v>0</v>
      </c>
    </row>
    <row r="698" spans="1:36" s="28" customFormat="1" ht="27" customHeight="1" x14ac:dyDescent="0.15">
      <c r="A698" s="31" t="s">
        <v>32</v>
      </c>
      <c r="B698" s="32">
        <v>694</v>
      </c>
      <c r="C698" s="33" t="s">
        <v>2716</v>
      </c>
      <c r="D698" s="33" t="s">
        <v>387</v>
      </c>
      <c r="E698" s="32"/>
      <c r="F698" s="32"/>
      <c r="G698" s="33" t="s">
        <v>3398</v>
      </c>
      <c r="H698" s="35" t="s">
        <v>1604</v>
      </c>
      <c r="I698" s="32">
        <v>100125</v>
      </c>
      <c r="J698" s="32">
        <v>150625</v>
      </c>
      <c r="K698" s="32" t="s">
        <v>3270</v>
      </c>
      <c r="L698" s="36">
        <f t="shared" si="27"/>
        <v>0.33526970954356849</v>
      </c>
      <c r="M698" s="32"/>
      <c r="N698" s="32" t="s">
        <v>47</v>
      </c>
      <c r="O698" s="32"/>
      <c r="P698" s="37" t="s">
        <v>3399</v>
      </c>
      <c r="Q698" s="32"/>
      <c r="R698" s="32"/>
      <c r="S698" s="32"/>
      <c r="T698" s="32" t="s">
        <v>40</v>
      </c>
      <c r="U698" s="32" t="s">
        <v>41</v>
      </c>
      <c r="V698" s="32" t="s">
        <v>42</v>
      </c>
      <c r="W698" s="32" t="s">
        <v>42</v>
      </c>
      <c r="X698" s="32" t="s">
        <v>41</v>
      </c>
      <c r="Y698" s="32" t="s">
        <v>42</v>
      </c>
      <c r="Z698" s="32" t="s">
        <v>41</v>
      </c>
      <c r="AA698" s="32" t="s">
        <v>41</v>
      </c>
      <c r="AB698" s="39" t="s">
        <v>3400</v>
      </c>
      <c r="AC698" s="27"/>
      <c r="AD698" s="27"/>
      <c r="AE698" s="27"/>
      <c r="AF698" s="28" t="s">
        <v>3399</v>
      </c>
      <c r="AG698" s="28">
        <f t="shared" si="28"/>
        <v>2</v>
      </c>
      <c r="AH698" s="29" t="str">
        <f t="shared" si="29"/>
        <v>HK-100030</v>
      </c>
      <c r="AI698" s="28">
        <v>5291000000</v>
      </c>
      <c r="AJ698" s="30">
        <f>IFERROR(VLOOKUP($C698,#REF!,2,FALSE)*1000000000,0)+IFERROR(VLOOKUP($D698,#REF!,2,FALSE)*1000000,0)+IFERROR(VLOOKUP($E698,#REF!,2,FALSE)*1000,0)+IFERROR(VLOOKUP($F698,#REF!,2,FALSE),0)</f>
        <v>0</v>
      </c>
    </row>
    <row r="699" spans="1:36" s="28" customFormat="1" ht="27" customHeight="1" x14ac:dyDescent="0.15">
      <c r="A699" s="31" t="s">
        <v>32</v>
      </c>
      <c r="B699" s="32">
        <v>695</v>
      </c>
      <c r="C699" s="33" t="s">
        <v>2716</v>
      </c>
      <c r="D699" s="33" t="s">
        <v>387</v>
      </c>
      <c r="E699" s="34"/>
      <c r="F699" s="32"/>
      <c r="G699" s="33" t="s">
        <v>3401</v>
      </c>
      <c r="H699" s="35" t="s">
        <v>3402</v>
      </c>
      <c r="I699" s="32">
        <v>374184</v>
      </c>
      <c r="J699" s="32">
        <v>468000</v>
      </c>
      <c r="K699" s="32" t="s">
        <v>3403</v>
      </c>
      <c r="L699" s="36">
        <f t="shared" si="27"/>
        <v>0.20046153846153847</v>
      </c>
      <c r="M699" s="32"/>
      <c r="N699" s="32" t="s">
        <v>47</v>
      </c>
      <c r="O699" s="32"/>
      <c r="P699" s="37" t="s">
        <v>3404</v>
      </c>
      <c r="Q699" s="38"/>
      <c r="R699" s="32"/>
      <c r="S699" s="32"/>
      <c r="T699" s="32" t="s">
        <v>40</v>
      </c>
      <c r="U699" s="32" t="s">
        <v>41</v>
      </c>
      <c r="V699" s="32" t="s">
        <v>42</v>
      </c>
      <c r="W699" s="32" t="s">
        <v>41</v>
      </c>
      <c r="X699" s="32" t="s">
        <v>41</v>
      </c>
      <c r="Y699" s="32" t="s">
        <v>41</v>
      </c>
      <c r="Z699" s="32" t="s">
        <v>41</v>
      </c>
      <c r="AA699" s="32" t="s">
        <v>41</v>
      </c>
      <c r="AB699" s="39" t="s">
        <v>3405</v>
      </c>
      <c r="AC699" s="27"/>
      <c r="AD699" s="27"/>
      <c r="AE699" s="27"/>
      <c r="AF699" s="28" t="s">
        <v>3404</v>
      </c>
      <c r="AG699" s="28">
        <f t="shared" si="28"/>
        <v>2</v>
      </c>
      <c r="AH699" s="29" t="str">
        <f t="shared" si="29"/>
        <v>HK-100031</v>
      </c>
      <c r="AI699" s="28">
        <v>5291000000</v>
      </c>
      <c r="AJ699" s="30">
        <f>IFERROR(VLOOKUP($C699,#REF!,2,FALSE)*1000000000,0)+IFERROR(VLOOKUP($D699,#REF!,2,FALSE)*1000000,0)+IFERROR(VLOOKUP($E699,#REF!,2,FALSE)*1000,0)+IFERROR(VLOOKUP($F699,#REF!,2,FALSE),0)</f>
        <v>0</v>
      </c>
    </row>
    <row r="700" spans="1:36" s="28" customFormat="1" ht="27" customHeight="1" x14ac:dyDescent="0.15">
      <c r="A700" s="31" t="s">
        <v>32</v>
      </c>
      <c r="B700" s="32">
        <v>696</v>
      </c>
      <c r="C700" s="33" t="s">
        <v>2716</v>
      </c>
      <c r="D700" s="33" t="s">
        <v>387</v>
      </c>
      <c r="E700" s="33"/>
      <c r="F700" s="33"/>
      <c r="G700" s="33" t="s">
        <v>3406</v>
      </c>
      <c r="H700" s="33" t="s">
        <v>3407</v>
      </c>
      <c r="I700" s="32">
        <v>20400</v>
      </c>
      <c r="J700" s="32">
        <v>11900</v>
      </c>
      <c r="K700" s="32" t="s">
        <v>2777</v>
      </c>
      <c r="L700" s="36">
        <f t="shared" si="27"/>
        <v>-0.71428571428571419</v>
      </c>
      <c r="M700" s="32"/>
      <c r="N700" s="32" t="s">
        <v>47</v>
      </c>
      <c r="O700" s="32"/>
      <c r="P700" s="37" t="s">
        <v>3408</v>
      </c>
      <c r="Q700" s="32"/>
      <c r="R700" s="32"/>
      <c r="S700" s="32"/>
      <c r="T700" s="32" t="s">
        <v>40</v>
      </c>
      <c r="U700" s="42" t="s">
        <v>74</v>
      </c>
      <c r="V700" s="42" t="s">
        <v>42</v>
      </c>
      <c r="W700" s="42" t="s">
        <v>42</v>
      </c>
      <c r="X700" s="42" t="s">
        <v>42</v>
      </c>
      <c r="Y700" s="42" t="s">
        <v>42</v>
      </c>
      <c r="Z700" s="42" t="s">
        <v>42</v>
      </c>
      <c r="AA700" s="42" t="s">
        <v>42</v>
      </c>
      <c r="AB700" s="45" t="s">
        <v>3409</v>
      </c>
      <c r="AC700" s="27"/>
      <c r="AD700" s="27"/>
      <c r="AE700" s="27"/>
      <c r="AF700" s="28" t="s">
        <v>3408</v>
      </c>
      <c r="AG700" s="28">
        <f t="shared" si="28"/>
        <v>2</v>
      </c>
      <c r="AH700" s="29" t="str">
        <f t="shared" si="29"/>
        <v>HK-100038</v>
      </c>
      <c r="AI700" s="28">
        <v>5291000000</v>
      </c>
      <c r="AJ700" s="30">
        <f>IFERROR(VLOOKUP($C700,#REF!,2,FALSE)*1000000000,0)+IFERROR(VLOOKUP($D700,#REF!,2,FALSE)*1000000,0)+IFERROR(VLOOKUP($E700,#REF!,2,FALSE)*1000,0)+IFERROR(VLOOKUP($F700,#REF!,2,FALSE),0)</f>
        <v>0</v>
      </c>
    </row>
    <row r="701" spans="1:36" s="28" customFormat="1" ht="27" customHeight="1" x14ac:dyDescent="0.15">
      <c r="A701" s="31" t="s">
        <v>32</v>
      </c>
      <c r="B701" s="32">
        <v>697</v>
      </c>
      <c r="C701" s="33" t="s">
        <v>2716</v>
      </c>
      <c r="D701" s="33" t="s">
        <v>387</v>
      </c>
      <c r="E701" s="34"/>
      <c r="F701" s="32"/>
      <c r="G701" s="33" t="s">
        <v>3410</v>
      </c>
      <c r="H701" s="35" t="s">
        <v>3407</v>
      </c>
      <c r="I701" s="32">
        <v>20400</v>
      </c>
      <c r="J701" s="32">
        <v>11900</v>
      </c>
      <c r="K701" s="32" t="s">
        <v>2777</v>
      </c>
      <c r="L701" s="36">
        <f t="shared" si="27"/>
        <v>-0.71428571428571419</v>
      </c>
      <c r="M701" s="32"/>
      <c r="N701" s="32" t="s">
        <v>47</v>
      </c>
      <c r="O701" s="32"/>
      <c r="P701" s="37" t="s">
        <v>3411</v>
      </c>
      <c r="Q701" s="38"/>
      <c r="R701" s="32"/>
      <c r="S701" s="32"/>
      <c r="T701" s="32" t="s">
        <v>40</v>
      </c>
      <c r="U701" s="32" t="s">
        <v>74</v>
      </c>
      <c r="V701" s="32" t="s">
        <v>42</v>
      </c>
      <c r="W701" s="32" t="s">
        <v>42</v>
      </c>
      <c r="X701" s="32" t="s">
        <v>41</v>
      </c>
      <c r="Y701" s="32" t="s">
        <v>42</v>
      </c>
      <c r="Z701" s="32" t="s">
        <v>42</v>
      </c>
      <c r="AA701" s="32" t="s">
        <v>42</v>
      </c>
      <c r="AB701" s="39" t="s">
        <v>3412</v>
      </c>
      <c r="AC701" s="27"/>
      <c r="AD701" s="27"/>
      <c r="AE701" s="27"/>
      <c r="AF701" s="28" t="s">
        <v>3411</v>
      </c>
      <c r="AG701" s="28">
        <f t="shared" si="28"/>
        <v>2</v>
      </c>
      <c r="AH701" s="29" t="str">
        <f t="shared" si="29"/>
        <v>HK-100042</v>
      </c>
      <c r="AI701" s="28">
        <v>5291000000</v>
      </c>
      <c r="AJ701" s="30">
        <f>IFERROR(VLOOKUP($C701,#REF!,2,FALSE)*1000000000,0)+IFERROR(VLOOKUP($D701,#REF!,2,FALSE)*1000000,0)+IFERROR(VLOOKUP($E701,#REF!,2,FALSE)*1000,0)+IFERROR(VLOOKUP($F701,#REF!,2,FALSE),0)</f>
        <v>0</v>
      </c>
    </row>
    <row r="702" spans="1:36" s="28" customFormat="1" ht="27" customHeight="1" x14ac:dyDescent="0.15">
      <c r="A702" s="31" t="s">
        <v>32</v>
      </c>
      <c r="B702" s="32">
        <v>698</v>
      </c>
      <c r="C702" s="33" t="s">
        <v>2716</v>
      </c>
      <c r="D702" s="33" t="s">
        <v>387</v>
      </c>
      <c r="E702" s="34"/>
      <c r="F702" s="32"/>
      <c r="G702" s="33" t="s">
        <v>3413</v>
      </c>
      <c r="H702" s="35" t="s">
        <v>3414</v>
      </c>
      <c r="I702" s="32">
        <v>51000</v>
      </c>
      <c r="J702" s="32">
        <v>87000</v>
      </c>
      <c r="K702" s="32" t="s">
        <v>1870</v>
      </c>
      <c r="L702" s="36">
        <f t="shared" si="27"/>
        <v>0.41379310344827591</v>
      </c>
      <c r="M702" s="32"/>
      <c r="N702" s="32" t="s">
        <v>47</v>
      </c>
      <c r="O702" s="32"/>
      <c r="P702" s="37" t="s">
        <v>3415</v>
      </c>
      <c r="Q702" s="38"/>
      <c r="R702" s="32"/>
      <c r="S702" s="32"/>
      <c r="T702" s="32" t="s">
        <v>40</v>
      </c>
      <c r="U702" s="32" t="s">
        <v>41</v>
      </c>
      <c r="V702" s="32" t="s">
        <v>41</v>
      </c>
      <c r="W702" s="32" t="s">
        <v>42</v>
      </c>
      <c r="X702" s="32" t="s">
        <v>41</v>
      </c>
      <c r="Y702" s="32" t="s">
        <v>41</v>
      </c>
      <c r="Z702" s="32" t="s">
        <v>41</v>
      </c>
      <c r="AA702" s="32" t="s">
        <v>41</v>
      </c>
      <c r="AB702" s="39" t="s">
        <v>3416</v>
      </c>
      <c r="AC702" s="27"/>
      <c r="AD702" s="27"/>
      <c r="AE702" s="27"/>
      <c r="AF702" s="28" t="s">
        <v>3415</v>
      </c>
      <c r="AG702" s="28">
        <f t="shared" si="28"/>
        <v>2</v>
      </c>
      <c r="AH702" s="29" t="str">
        <f t="shared" si="29"/>
        <v>HK-110005</v>
      </c>
      <c r="AI702" s="28">
        <v>5291000000</v>
      </c>
      <c r="AJ702" s="30">
        <f>IFERROR(VLOOKUP($C702,#REF!,2,FALSE)*1000000000,0)+IFERROR(VLOOKUP($D702,#REF!,2,FALSE)*1000000,0)+IFERROR(VLOOKUP($E702,#REF!,2,FALSE)*1000,0)+IFERROR(VLOOKUP($F702,#REF!,2,FALSE),0)</f>
        <v>0</v>
      </c>
    </row>
    <row r="703" spans="1:36" s="28" customFormat="1" ht="27" customHeight="1" x14ac:dyDescent="0.15">
      <c r="A703" s="31" t="s">
        <v>32</v>
      </c>
      <c r="B703" s="32">
        <v>699</v>
      </c>
      <c r="C703" s="33" t="s">
        <v>2716</v>
      </c>
      <c r="D703" s="33" t="s">
        <v>387</v>
      </c>
      <c r="E703" s="34"/>
      <c r="F703" s="32"/>
      <c r="G703" s="33" t="s">
        <v>3417</v>
      </c>
      <c r="H703" s="35" t="s">
        <v>3418</v>
      </c>
      <c r="I703" s="32">
        <v>300000</v>
      </c>
      <c r="J703" s="32">
        <v>1006000</v>
      </c>
      <c r="K703" s="32" t="s">
        <v>308</v>
      </c>
      <c r="L703" s="36">
        <f t="shared" si="27"/>
        <v>0.70178926441351885</v>
      </c>
      <c r="M703" s="32"/>
      <c r="N703" s="32" t="s">
        <v>47</v>
      </c>
      <c r="O703" s="32"/>
      <c r="P703" s="37" t="s">
        <v>3419</v>
      </c>
      <c r="Q703" s="32"/>
      <c r="R703" s="32"/>
      <c r="S703" s="32"/>
      <c r="T703" s="32" t="s">
        <v>40</v>
      </c>
      <c r="U703" s="32" t="s">
        <v>41</v>
      </c>
      <c r="V703" s="32" t="s">
        <v>42</v>
      </c>
      <c r="W703" s="32" t="s">
        <v>42</v>
      </c>
      <c r="X703" s="32" t="s">
        <v>42</v>
      </c>
      <c r="Y703" s="32" t="s">
        <v>42</v>
      </c>
      <c r="Z703" s="32" t="s">
        <v>41</v>
      </c>
      <c r="AA703" s="32" t="s">
        <v>42</v>
      </c>
      <c r="AB703" s="39" t="s">
        <v>3420</v>
      </c>
      <c r="AC703" s="27"/>
      <c r="AD703" s="27"/>
      <c r="AE703" s="27"/>
      <c r="AF703" s="28" t="s">
        <v>3419</v>
      </c>
      <c r="AG703" s="28">
        <f t="shared" si="28"/>
        <v>2</v>
      </c>
      <c r="AH703" s="29" t="str">
        <f t="shared" si="29"/>
        <v>HK-110021</v>
      </c>
      <c r="AI703" s="28">
        <v>5291000000</v>
      </c>
      <c r="AJ703" s="30">
        <f>IFERROR(VLOOKUP($C703,#REF!,2,FALSE)*1000000000,0)+IFERROR(VLOOKUP($D703,#REF!,2,FALSE)*1000000,0)+IFERROR(VLOOKUP($E703,#REF!,2,FALSE)*1000,0)+IFERROR(VLOOKUP($F703,#REF!,2,FALSE),0)</f>
        <v>0</v>
      </c>
    </row>
    <row r="704" spans="1:36" s="28" customFormat="1" ht="27" customHeight="1" x14ac:dyDescent="0.15">
      <c r="A704" s="31" t="s">
        <v>32</v>
      </c>
      <c r="B704" s="32">
        <v>700</v>
      </c>
      <c r="C704" s="33" t="s">
        <v>2716</v>
      </c>
      <c r="D704" s="33" t="s">
        <v>387</v>
      </c>
      <c r="E704" s="34"/>
      <c r="F704" s="32"/>
      <c r="G704" s="33" t="s">
        <v>3421</v>
      </c>
      <c r="H704" s="35" t="s">
        <v>3422</v>
      </c>
      <c r="I704" s="32">
        <v>520000</v>
      </c>
      <c r="J704" s="32">
        <v>3002000</v>
      </c>
      <c r="K704" s="32" t="s">
        <v>3423</v>
      </c>
      <c r="L704" s="36">
        <f t="shared" si="27"/>
        <v>0.82678214523650895</v>
      </c>
      <c r="M704" s="32"/>
      <c r="N704" s="32" t="s">
        <v>47</v>
      </c>
      <c r="O704" s="32"/>
      <c r="P704" s="37" t="s">
        <v>3424</v>
      </c>
      <c r="Q704" s="32"/>
      <c r="R704" s="32"/>
      <c r="S704" s="32"/>
      <c r="T704" s="32" t="s">
        <v>40</v>
      </c>
      <c r="U704" s="32" t="s">
        <v>41</v>
      </c>
      <c r="V704" s="32" t="s">
        <v>42</v>
      </c>
      <c r="W704" s="32" t="s">
        <v>42</v>
      </c>
      <c r="X704" s="32" t="s">
        <v>41</v>
      </c>
      <c r="Y704" s="32" t="s">
        <v>42</v>
      </c>
      <c r="Z704" s="32" t="s">
        <v>42</v>
      </c>
      <c r="AA704" s="32" t="s">
        <v>42</v>
      </c>
      <c r="AB704" s="39" t="s">
        <v>3425</v>
      </c>
      <c r="AC704" s="27"/>
      <c r="AD704" s="27"/>
      <c r="AE704" s="27"/>
      <c r="AF704" s="28" t="s">
        <v>3424</v>
      </c>
      <c r="AG704" s="28">
        <f t="shared" si="28"/>
        <v>2</v>
      </c>
      <c r="AH704" s="29" t="str">
        <f t="shared" si="29"/>
        <v>HK-110026</v>
      </c>
      <c r="AI704" s="28">
        <v>5291000000</v>
      </c>
      <c r="AJ704" s="30">
        <f>IFERROR(VLOOKUP($C704,#REF!,2,FALSE)*1000000000,0)+IFERROR(VLOOKUP($D704,#REF!,2,FALSE)*1000000,0)+IFERROR(VLOOKUP($E704,#REF!,2,FALSE)*1000,0)+IFERROR(VLOOKUP($F704,#REF!,2,FALSE),0)</f>
        <v>0</v>
      </c>
    </row>
    <row r="705" spans="1:36" s="28" customFormat="1" ht="27" customHeight="1" x14ac:dyDescent="0.15">
      <c r="A705" s="31" t="s">
        <v>32</v>
      </c>
      <c r="B705" s="32">
        <v>701</v>
      </c>
      <c r="C705" s="33" t="s">
        <v>2716</v>
      </c>
      <c r="D705" s="33" t="s">
        <v>387</v>
      </c>
      <c r="E705" s="34"/>
      <c r="F705" s="32"/>
      <c r="G705" s="33" t="s">
        <v>3426</v>
      </c>
      <c r="H705" s="35" t="s">
        <v>3427</v>
      </c>
      <c r="I705" s="32">
        <v>60000</v>
      </c>
      <c r="J705" s="32">
        <v>54000</v>
      </c>
      <c r="K705" s="32" t="s">
        <v>308</v>
      </c>
      <c r="L705" s="36">
        <f t="shared" si="27"/>
        <v>-0.11111111111111116</v>
      </c>
      <c r="M705" s="32"/>
      <c r="N705" s="32" t="s">
        <v>47</v>
      </c>
      <c r="O705" s="32"/>
      <c r="P705" s="37" t="s">
        <v>3428</v>
      </c>
      <c r="Q705" s="32"/>
      <c r="R705" s="32"/>
      <c r="S705" s="32"/>
      <c r="T705" s="32" t="s">
        <v>40</v>
      </c>
      <c r="U705" s="32" t="s">
        <v>74</v>
      </c>
      <c r="V705" s="32" t="s">
        <v>42</v>
      </c>
      <c r="W705" s="32" t="s">
        <v>42</v>
      </c>
      <c r="X705" s="32" t="s">
        <v>41</v>
      </c>
      <c r="Y705" s="32" t="s">
        <v>42</v>
      </c>
      <c r="Z705" s="32" t="s">
        <v>42</v>
      </c>
      <c r="AA705" s="32" t="s">
        <v>42</v>
      </c>
      <c r="AB705" s="39" t="s">
        <v>3429</v>
      </c>
      <c r="AC705" s="27"/>
      <c r="AD705" s="27"/>
      <c r="AE705" s="27"/>
      <c r="AF705" s="28" t="s">
        <v>3428</v>
      </c>
      <c r="AG705" s="28">
        <f t="shared" si="28"/>
        <v>2</v>
      </c>
      <c r="AH705" s="29" t="str">
        <f t="shared" si="29"/>
        <v>HK-110031</v>
      </c>
      <c r="AI705" s="28">
        <v>5291000000</v>
      </c>
      <c r="AJ705" s="30">
        <f>IFERROR(VLOOKUP($C705,#REF!,2,FALSE)*1000000000,0)+IFERROR(VLOOKUP($D705,#REF!,2,FALSE)*1000000,0)+IFERROR(VLOOKUP($E705,#REF!,2,FALSE)*1000,0)+IFERROR(VLOOKUP($F705,#REF!,2,FALSE),0)</f>
        <v>0</v>
      </c>
    </row>
    <row r="706" spans="1:36" s="28" customFormat="1" ht="27" customHeight="1" x14ac:dyDescent="0.15">
      <c r="A706" s="31" t="s">
        <v>32</v>
      </c>
      <c r="B706" s="32">
        <v>702</v>
      </c>
      <c r="C706" s="33" t="s">
        <v>2716</v>
      </c>
      <c r="D706" s="33" t="s">
        <v>387</v>
      </c>
      <c r="E706" s="33"/>
      <c r="F706" s="33"/>
      <c r="G706" s="33" t="s">
        <v>3430</v>
      </c>
      <c r="H706" s="33" t="s">
        <v>3414</v>
      </c>
      <c r="I706" s="32">
        <v>36000</v>
      </c>
      <c r="J706" s="32">
        <v>87000</v>
      </c>
      <c r="K706" s="32" t="s">
        <v>3333</v>
      </c>
      <c r="L706" s="36">
        <f t="shared" si="27"/>
        <v>0.5862068965517242</v>
      </c>
      <c r="M706" s="32"/>
      <c r="N706" s="32" t="s">
        <v>47</v>
      </c>
      <c r="O706" s="32"/>
      <c r="P706" s="37" t="s">
        <v>3431</v>
      </c>
      <c r="Q706" s="32"/>
      <c r="R706" s="32"/>
      <c r="S706" s="32"/>
      <c r="T706" s="42" t="s">
        <v>40</v>
      </c>
      <c r="U706" s="42" t="s">
        <v>41</v>
      </c>
      <c r="V706" s="42" t="s">
        <v>41</v>
      </c>
      <c r="W706" s="42" t="s">
        <v>42</v>
      </c>
      <c r="X706" s="42" t="s">
        <v>41</v>
      </c>
      <c r="Y706" s="42" t="s">
        <v>41</v>
      </c>
      <c r="Z706" s="42" t="s">
        <v>509</v>
      </c>
      <c r="AA706" s="42" t="s">
        <v>41</v>
      </c>
      <c r="AB706" s="45" t="s">
        <v>3432</v>
      </c>
      <c r="AC706" s="27"/>
      <c r="AD706" s="27"/>
      <c r="AE706" s="27"/>
      <c r="AF706" s="28" t="s">
        <v>3431</v>
      </c>
      <c r="AG706" s="28">
        <f t="shared" si="28"/>
        <v>2</v>
      </c>
      <c r="AH706" s="29" t="str">
        <f t="shared" si="29"/>
        <v>HK-120016</v>
      </c>
      <c r="AI706" s="28">
        <v>5291000000</v>
      </c>
      <c r="AJ706" s="30">
        <f>IFERROR(VLOOKUP($C706,#REF!,2,FALSE)*1000000000,0)+IFERROR(VLOOKUP($D706,#REF!,2,FALSE)*1000000,0)+IFERROR(VLOOKUP($E706,#REF!,2,FALSE)*1000,0)+IFERROR(VLOOKUP($F706,#REF!,2,FALSE),0)</f>
        <v>0</v>
      </c>
    </row>
    <row r="707" spans="1:36" s="28" customFormat="1" ht="27" customHeight="1" x14ac:dyDescent="0.15">
      <c r="A707" s="31" t="s">
        <v>32</v>
      </c>
      <c r="B707" s="32">
        <v>703</v>
      </c>
      <c r="C707" s="33" t="s">
        <v>2716</v>
      </c>
      <c r="D707" s="33" t="s">
        <v>387</v>
      </c>
      <c r="E707" s="33"/>
      <c r="F707" s="33"/>
      <c r="G707" s="33" t="s">
        <v>3433</v>
      </c>
      <c r="H707" s="33" t="s">
        <v>3434</v>
      </c>
      <c r="I707" s="32">
        <v>4649</v>
      </c>
      <c r="J707" s="32">
        <v>43</v>
      </c>
      <c r="K707" s="32" t="s">
        <v>109</v>
      </c>
      <c r="L707" s="36">
        <f t="shared" si="27"/>
        <v>-107.11627906976744</v>
      </c>
      <c r="M707" s="32"/>
      <c r="N707" s="32" t="s">
        <v>47</v>
      </c>
      <c r="O707" s="32"/>
      <c r="P707" s="37" t="s">
        <v>3435</v>
      </c>
      <c r="Q707" s="32"/>
      <c r="R707" s="32"/>
      <c r="S707" s="32"/>
      <c r="T707" s="32" t="s">
        <v>40</v>
      </c>
      <c r="U707" s="42" t="s">
        <v>74</v>
      </c>
      <c r="V707" s="42" t="s">
        <v>42</v>
      </c>
      <c r="W707" s="42" t="s">
        <v>42</v>
      </c>
      <c r="X707" s="42" t="s">
        <v>41</v>
      </c>
      <c r="Y707" s="42" t="s">
        <v>42</v>
      </c>
      <c r="Z707" s="42" t="s">
        <v>42</v>
      </c>
      <c r="AA707" s="42" t="s">
        <v>42</v>
      </c>
      <c r="AB707" s="45" t="s">
        <v>3436</v>
      </c>
      <c r="AC707" s="27"/>
      <c r="AD707" s="27"/>
      <c r="AE707" s="27"/>
      <c r="AF707" s="28" t="s">
        <v>3435</v>
      </c>
      <c r="AG707" s="28">
        <f t="shared" si="28"/>
        <v>2</v>
      </c>
      <c r="AH707" s="29" t="str">
        <f t="shared" si="29"/>
        <v>HK-120036</v>
      </c>
      <c r="AI707" s="28">
        <v>5291000000</v>
      </c>
      <c r="AJ707" s="30">
        <f>IFERROR(VLOOKUP($C707,#REF!,2,FALSE)*1000000000,0)+IFERROR(VLOOKUP($D707,#REF!,2,FALSE)*1000000,0)+IFERROR(VLOOKUP($E707,#REF!,2,FALSE)*1000,0)+IFERROR(VLOOKUP($F707,#REF!,2,FALSE),0)</f>
        <v>0</v>
      </c>
    </row>
    <row r="708" spans="1:36" s="28" customFormat="1" ht="27" customHeight="1" x14ac:dyDescent="0.15">
      <c r="A708" s="31" t="s">
        <v>32</v>
      </c>
      <c r="B708" s="32">
        <v>704</v>
      </c>
      <c r="C708" s="33" t="s">
        <v>2716</v>
      </c>
      <c r="D708" s="33" t="s">
        <v>387</v>
      </c>
      <c r="E708" s="33"/>
      <c r="F708" s="33"/>
      <c r="G708" s="33" t="s">
        <v>3437</v>
      </c>
      <c r="H708" s="33" t="s">
        <v>3438</v>
      </c>
      <c r="I708" s="32">
        <v>615560</v>
      </c>
      <c r="J708" s="32">
        <v>613260</v>
      </c>
      <c r="K708" s="32" t="s">
        <v>1564</v>
      </c>
      <c r="L708" s="36">
        <f t="shared" si="27"/>
        <v>-3.7504484231809521E-3</v>
      </c>
      <c r="M708" s="32"/>
      <c r="N708" s="32" t="s">
        <v>47</v>
      </c>
      <c r="O708" s="32"/>
      <c r="P708" s="37" t="s">
        <v>3439</v>
      </c>
      <c r="Q708" s="32"/>
      <c r="R708" s="32"/>
      <c r="S708" s="32"/>
      <c r="T708" s="32" t="s">
        <v>40</v>
      </c>
      <c r="U708" s="42" t="s">
        <v>42</v>
      </c>
      <c r="V708" s="42" t="s">
        <v>42</v>
      </c>
      <c r="W708" s="42" t="s">
        <v>42</v>
      </c>
      <c r="X708" s="42" t="s">
        <v>42</v>
      </c>
      <c r="Y708" s="42" t="s">
        <v>42</v>
      </c>
      <c r="Z708" s="42" t="s">
        <v>41</v>
      </c>
      <c r="AA708" s="42" t="s">
        <v>42</v>
      </c>
      <c r="AB708" s="45" t="s">
        <v>3440</v>
      </c>
      <c r="AC708" s="27"/>
      <c r="AD708" s="27"/>
      <c r="AE708" s="27"/>
      <c r="AF708" s="28" t="s">
        <v>3439</v>
      </c>
      <c r="AG708" s="28">
        <f t="shared" si="28"/>
        <v>2</v>
      </c>
      <c r="AH708" s="29" t="str">
        <f t="shared" si="29"/>
        <v>HR-100003</v>
      </c>
      <c r="AI708" s="28">
        <v>5291000000</v>
      </c>
      <c r="AJ708" s="30">
        <f>IFERROR(VLOOKUP($C708,#REF!,2,FALSE)*1000000000,0)+IFERROR(VLOOKUP($D708,#REF!,2,FALSE)*1000000,0)+IFERROR(VLOOKUP($E708,#REF!,2,FALSE)*1000,0)+IFERROR(VLOOKUP($F708,#REF!,2,FALSE),0)</f>
        <v>0</v>
      </c>
    </row>
    <row r="709" spans="1:36" s="28" customFormat="1" ht="27" customHeight="1" x14ac:dyDescent="0.15">
      <c r="A709" s="31" t="s">
        <v>32</v>
      </c>
      <c r="B709" s="32">
        <v>705</v>
      </c>
      <c r="C709" s="33" t="s">
        <v>2716</v>
      </c>
      <c r="D709" s="33" t="s">
        <v>387</v>
      </c>
      <c r="E709" s="34"/>
      <c r="F709" s="32"/>
      <c r="G709" s="33" t="s">
        <v>3441</v>
      </c>
      <c r="H709" s="35" t="s">
        <v>3442</v>
      </c>
      <c r="I709" s="32">
        <v>130100</v>
      </c>
      <c r="J709" s="32">
        <v>211700</v>
      </c>
      <c r="K709" s="32" t="s">
        <v>2389</v>
      </c>
      <c r="L709" s="36">
        <f t="shared" si="27"/>
        <v>0.38545111006140764</v>
      </c>
      <c r="M709" s="32"/>
      <c r="N709" s="32" t="s">
        <v>47</v>
      </c>
      <c r="O709" s="32"/>
      <c r="P709" s="37" t="s">
        <v>3443</v>
      </c>
      <c r="Q709" s="32"/>
      <c r="R709" s="32"/>
      <c r="S709" s="32"/>
      <c r="T709" s="32" t="s">
        <v>40</v>
      </c>
      <c r="U709" s="32" t="s">
        <v>42</v>
      </c>
      <c r="V709" s="32" t="s">
        <v>75</v>
      </c>
      <c r="W709" s="32" t="s">
        <v>42</v>
      </c>
      <c r="X709" s="32" t="s">
        <v>42</v>
      </c>
      <c r="Y709" s="32" t="s">
        <v>42</v>
      </c>
      <c r="Z709" s="32" t="s">
        <v>41</v>
      </c>
      <c r="AA709" s="32" t="s">
        <v>42</v>
      </c>
      <c r="AB709" s="39" t="s">
        <v>3444</v>
      </c>
      <c r="AC709" s="27"/>
      <c r="AD709" s="27"/>
      <c r="AE709" s="27"/>
      <c r="AF709" s="28" t="s">
        <v>3443</v>
      </c>
      <c r="AG709" s="28">
        <f t="shared" si="28"/>
        <v>2</v>
      </c>
      <c r="AH709" s="29" t="str">
        <f t="shared" si="29"/>
        <v>HR-120010</v>
      </c>
      <c r="AI709" s="28">
        <v>5291000000</v>
      </c>
      <c r="AJ709" s="30">
        <f>IFERROR(VLOOKUP($C709,#REF!,2,FALSE)*1000000000,0)+IFERROR(VLOOKUP($D709,#REF!,2,FALSE)*1000000,0)+IFERROR(VLOOKUP($E709,#REF!,2,FALSE)*1000,0)+IFERROR(VLOOKUP($F709,#REF!,2,FALSE),0)</f>
        <v>0</v>
      </c>
    </row>
    <row r="710" spans="1:36" s="28" customFormat="1" ht="27" customHeight="1" x14ac:dyDescent="0.15">
      <c r="A710" s="31" t="s">
        <v>32</v>
      </c>
      <c r="B710" s="32">
        <v>706</v>
      </c>
      <c r="C710" s="33" t="s">
        <v>2716</v>
      </c>
      <c r="D710" s="33" t="s">
        <v>387</v>
      </c>
      <c r="E710" s="34"/>
      <c r="F710" s="32"/>
      <c r="G710" s="33" t="s">
        <v>3445</v>
      </c>
      <c r="H710" s="35" t="s">
        <v>3446</v>
      </c>
      <c r="I710" s="32">
        <v>115622.72</v>
      </c>
      <c r="J710" s="32">
        <v>220573.18</v>
      </c>
      <c r="K710" s="32" t="s">
        <v>467</v>
      </c>
      <c r="L710" s="36">
        <f t="shared" si="27"/>
        <v>0.47580789287256042</v>
      </c>
      <c r="M710" s="32"/>
      <c r="N710" s="32" t="s">
        <v>47</v>
      </c>
      <c r="O710" s="32"/>
      <c r="P710" s="37" t="s">
        <v>3447</v>
      </c>
      <c r="Q710" s="32" t="s">
        <v>579</v>
      </c>
      <c r="R710" s="32"/>
      <c r="S710" s="32"/>
      <c r="T710" s="32" t="s">
        <v>40</v>
      </c>
      <c r="U710" s="32" t="s">
        <v>41</v>
      </c>
      <c r="V710" s="32" t="s">
        <v>41</v>
      </c>
      <c r="W710" s="32" t="s">
        <v>41</v>
      </c>
      <c r="X710" s="32" t="s">
        <v>42</v>
      </c>
      <c r="Y710" s="32" t="s">
        <v>42</v>
      </c>
      <c r="Z710" s="32" t="s">
        <v>41</v>
      </c>
      <c r="AA710" s="32" t="s">
        <v>41</v>
      </c>
      <c r="AB710" s="39" t="s">
        <v>3448</v>
      </c>
      <c r="AC710" s="27"/>
      <c r="AD710" s="27"/>
      <c r="AE710" s="27"/>
      <c r="AF710" s="28" t="s">
        <v>3447</v>
      </c>
      <c r="AG710" s="28">
        <f t="shared" si="28"/>
        <v>2</v>
      </c>
      <c r="AH710" s="29" t="str">
        <f t="shared" si="29"/>
        <v>KK-080047</v>
      </c>
      <c r="AI710" s="28">
        <v>5291000000</v>
      </c>
      <c r="AJ710" s="30">
        <f>IFERROR(VLOOKUP($C710,#REF!,2,FALSE)*1000000000,0)+IFERROR(VLOOKUP($D710,#REF!,2,FALSE)*1000000,0)+IFERROR(VLOOKUP($E710,#REF!,2,FALSE)*1000,0)+IFERROR(VLOOKUP($F710,#REF!,2,FALSE),0)</f>
        <v>0</v>
      </c>
    </row>
    <row r="711" spans="1:36" s="28" customFormat="1" ht="27" customHeight="1" x14ac:dyDescent="0.15">
      <c r="A711" s="31" t="s">
        <v>32</v>
      </c>
      <c r="B711" s="32">
        <v>707</v>
      </c>
      <c r="C711" s="33" t="s">
        <v>2716</v>
      </c>
      <c r="D711" s="33" t="s">
        <v>387</v>
      </c>
      <c r="E711" s="32"/>
      <c r="F711" s="32"/>
      <c r="G711" s="33" t="s">
        <v>3449</v>
      </c>
      <c r="H711" s="35" t="s">
        <v>3450</v>
      </c>
      <c r="I711" s="32">
        <v>1974000</v>
      </c>
      <c r="J711" s="32">
        <v>1574000</v>
      </c>
      <c r="K711" s="32" t="s">
        <v>3451</v>
      </c>
      <c r="L711" s="36">
        <f t="shared" si="27"/>
        <v>-0.25412960609911051</v>
      </c>
      <c r="M711" s="32"/>
      <c r="N711" s="32" t="s">
        <v>47</v>
      </c>
      <c r="O711" s="32"/>
      <c r="P711" s="37" t="s">
        <v>3452</v>
      </c>
      <c r="Q711" s="38"/>
      <c r="R711" s="32"/>
      <c r="S711" s="32"/>
      <c r="T711" s="32" t="s">
        <v>40</v>
      </c>
      <c r="U711" s="32" t="s">
        <v>74</v>
      </c>
      <c r="V711" s="32" t="s">
        <v>42</v>
      </c>
      <c r="W711" s="32" t="s">
        <v>42</v>
      </c>
      <c r="X711" s="32" t="s">
        <v>42</v>
      </c>
      <c r="Y711" s="32" t="s">
        <v>42</v>
      </c>
      <c r="Z711" s="32" t="s">
        <v>41</v>
      </c>
      <c r="AA711" s="32" t="s">
        <v>42</v>
      </c>
      <c r="AB711" s="39" t="s">
        <v>3453</v>
      </c>
      <c r="AC711" s="27"/>
      <c r="AD711" s="27"/>
      <c r="AE711" s="27"/>
      <c r="AF711" s="28" t="s">
        <v>3452</v>
      </c>
      <c r="AG711" s="28">
        <f t="shared" si="28"/>
        <v>2</v>
      </c>
      <c r="AH711" s="29" t="str">
        <f t="shared" si="29"/>
        <v>KK-090015</v>
      </c>
      <c r="AI711" s="28">
        <v>5291000000</v>
      </c>
      <c r="AJ711" s="30">
        <f>IFERROR(VLOOKUP($C711,#REF!,2,FALSE)*1000000000,0)+IFERROR(VLOOKUP($D711,#REF!,2,FALSE)*1000000,0)+IFERROR(VLOOKUP($E711,#REF!,2,FALSE)*1000,0)+IFERROR(VLOOKUP($F711,#REF!,2,FALSE),0)</f>
        <v>0</v>
      </c>
    </row>
    <row r="712" spans="1:36" s="28" customFormat="1" ht="27" customHeight="1" x14ac:dyDescent="0.15">
      <c r="A712" s="31" t="s">
        <v>32</v>
      </c>
      <c r="B712" s="32">
        <v>708</v>
      </c>
      <c r="C712" s="33" t="s">
        <v>2716</v>
      </c>
      <c r="D712" s="33" t="s">
        <v>387</v>
      </c>
      <c r="E712" s="32"/>
      <c r="F712" s="32"/>
      <c r="G712" s="33" t="s">
        <v>3454</v>
      </c>
      <c r="H712" s="35" t="s">
        <v>3455</v>
      </c>
      <c r="I712" s="32">
        <v>109901</v>
      </c>
      <c r="J712" s="32">
        <v>317702</v>
      </c>
      <c r="K712" s="32" t="s">
        <v>3347</v>
      </c>
      <c r="L712" s="36">
        <f t="shared" si="27"/>
        <v>0.65407520254829998</v>
      </c>
      <c r="M712" s="32"/>
      <c r="N712" s="32" t="s">
        <v>47</v>
      </c>
      <c r="O712" s="32"/>
      <c r="P712" s="37" t="s">
        <v>3456</v>
      </c>
      <c r="Q712" s="38"/>
      <c r="R712" s="32"/>
      <c r="S712" s="32"/>
      <c r="T712" s="32" t="s">
        <v>40</v>
      </c>
      <c r="U712" s="32" t="s">
        <v>41</v>
      </c>
      <c r="V712" s="32" t="s">
        <v>41</v>
      </c>
      <c r="W712" s="32" t="s">
        <v>42</v>
      </c>
      <c r="X712" s="32" t="s">
        <v>42</v>
      </c>
      <c r="Y712" s="32" t="s">
        <v>42</v>
      </c>
      <c r="Z712" s="32" t="s">
        <v>42</v>
      </c>
      <c r="AA712" s="32" t="s">
        <v>42</v>
      </c>
      <c r="AB712" s="39" t="s">
        <v>3457</v>
      </c>
      <c r="AC712" s="27"/>
      <c r="AD712" s="27"/>
      <c r="AE712" s="27"/>
      <c r="AF712" s="28" t="s">
        <v>3456</v>
      </c>
      <c r="AG712" s="28">
        <f t="shared" si="28"/>
        <v>2</v>
      </c>
      <c r="AH712" s="29" t="str">
        <f t="shared" si="29"/>
        <v>KK-100012</v>
      </c>
      <c r="AI712" s="28">
        <v>5291000000</v>
      </c>
      <c r="AJ712" s="30">
        <f>IFERROR(VLOOKUP($C712,#REF!,2,FALSE)*1000000000,0)+IFERROR(VLOOKUP($D712,#REF!,2,FALSE)*1000000,0)+IFERROR(VLOOKUP($E712,#REF!,2,FALSE)*1000,0)+IFERROR(VLOOKUP($F712,#REF!,2,FALSE),0)</f>
        <v>0</v>
      </c>
    </row>
    <row r="713" spans="1:36" s="28" customFormat="1" ht="27" customHeight="1" x14ac:dyDescent="0.15">
      <c r="A713" s="31" t="s">
        <v>32</v>
      </c>
      <c r="B713" s="32">
        <v>709</v>
      </c>
      <c r="C713" s="33" t="s">
        <v>2716</v>
      </c>
      <c r="D713" s="33" t="s">
        <v>387</v>
      </c>
      <c r="E713" s="32"/>
      <c r="F713" s="32"/>
      <c r="G713" s="33" t="s">
        <v>3458</v>
      </c>
      <c r="H713" s="35" t="s">
        <v>3459</v>
      </c>
      <c r="I713" s="32">
        <v>2500</v>
      </c>
      <c r="J713" s="32">
        <v>4000</v>
      </c>
      <c r="K713" s="32" t="s">
        <v>308</v>
      </c>
      <c r="L713" s="43">
        <f t="shared" si="27"/>
        <v>0.375</v>
      </c>
      <c r="M713" s="32"/>
      <c r="N713" s="32" t="s">
        <v>47</v>
      </c>
      <c r="O713" s="32"/>
      <c r="P713" s="37" t="s">
        <v>3460</v>
      </c>
      <c r="Q713" s="38"/>
      <c r="R713" s="32"/>
      <c r="S713" s="32"/>
      <c r="T713" s="32" t="s">
        <v>40</v>
      </c>
      <c r="U713" s="32" t="s">
        <v>41</v>
      </c>
      <c r="V713" s="32" t="s">
        <v>42</v>
      </c>
      <c r="W713" s="32" t="s">
        <v>42</v>
      </c>
      <c r="X713" s="32" t="s">
        <v>42</v>
      </c>
      <c r="Y713" s="32" t="s">
        <v>41</v>
      </c>
      <c r="Z713" s="32" t="s">
        <v>41</v>
      </c>
      <c r="AA713" s="32" t="s">
        <v>41</v>
      </c>
      <c r="AB713" s="39" t="s">
        <v>3461</v>
      </c>
      <c r="AC713" s="27"/>
      <c r="AD713" s="27"/>
      <c r="AE713" s="27"/>
      <c r="AF713" s="28" t="s">
        <v>3460</v>
      </c>
      <c r="AG713" s="28">
        <f t="shared" si="28"/>
        <v>2</v>
      </c>
      <c r="AH713" s="29" t="str">
        <f t="shared" si="29"/>
        <v>KK-110011</v>
      </c>
      <c r="AI713" s="28">
        <v>5291000000</v>
      </c>
      <c r="AJ713" s="30">
        <f>IFERROR(VLOOKUP($C713,#REF!,2,FALSE)*1000000000,0)+IFERROR(VLOOKUP($D713,#REF!,2,FALSE)*1000000,0)+IFERROR(VLOOKUP($E713,#REF!,2,FALSE)*1000,0)+IFERROR(VLOOKUP($F713,#REF!,2,FALSE),0)</f>
        <v>0</v>
      </c>
    </row>
    <row r="714" spans="1:36" s="28" customFormat="1" ht="27" customHeight="1" x14ac:dyDescent="0.15">
      <c r="A714" s="31" t="s">
        <v>32</v>
      </c>
      <c r="B714" s="32">
        <v>710</v>
      </c>
      <c r="C714" s="33" t="s">
        <v>2716</v>
      </c>
      <c r="D714" s="33" t="s">
        <v>387</v>
      </c>
      <c r="E714" s="32"/>
      <c r="F714" s="32"/>
      <c r="G714" s="33" t="s">
        <v>3462</v>
      </c>
      <c r="H714" s="35" t="s">
        <v>3463</v>
      </c>
      <c r="I714" s="32">
        <v>96000</v>
      </c>
      <c r="J714" s="32">
        <v>474000</v>
      </c>
      <c r="K714" s="32" t="s">
        <v>1497</v>
      </c>
      <c r="L714" s="36">
        <f t="shared" si="27"/>
        <v>0.79746835443037978</v>
      </c>
      <c r="M714" s="32"/>
      <c r="N714" s="32" t="s">
        <v>47</v>
      </c>
      <c r="O714" s="32"/>
      <c r="P714" s="37" t="s">
        <v>3464</v>
      </c>
      <c r="Q714" s="32"/>
      <c r="R714" s="32"/>
      <c r="S714" s="32"/>
      <c r="T714" s="32" t="s">
        <v>40</v>
      </c>
      <c r="U714" s="32" t="s">
        <v>41</v>
      </c>
      <c r="V714" s="32" t="s">
        <v>42</v>
      </c>
      <c r="W714" s="32" t="s">
        <v>42</v>
      </c>
      <c r="X714" s="32" t="s">
        <v>42</v>
      </c>
      <c r="Y714" s="32" t="s">
        <v>41</v>
      </c>
      <c r="Z714" s="32" t="s">
        <v>41</v>
      </c>
      <c r="AA714" s="32" t="s">
        <v>41</v>
      </c>
      <c r="AB714" s="39" t="s">
        <v>3465</v>
      </c>
      <c r="AC714" s="27"/>
      <c r="AD714" s="27"/>
      <c r="AE714" s="27"/>
      <c r="AF714" s="28" t="s">
        <v>3464</v>
      </c>
      <c r="AG714" s="28">
        <f t="shared" si="28"/>
        <v>2</v>
      </c>
      <c r="AH714" s="29" t="str">
        <f t="shared" si="29"/>
        <v>KK-110043</v>
      </c>
      <c r="AI714" s="28">
        <v>5291000000</v>
      </c>
      <c r="AJ714" s="30">
        <f>IFERROR(VLOOKUP($C714,#REF!,2,FALSE)*1000000000,0)+IFERROR(VLOOKUP($D714,#REF!,2,FALSE)*1000000,0)+IFERROR(VLOOKUP($E714,#REF!,2,FALSE)*1000,0)+IFERROR(VLOOKUP($F714,#REF!,2,FALSE),0)</f>
        <v>0</v>
      </c>
    </row>
    <row r="715" spans="1:36" s="28" customFormat="1" ht="27" customHeight="1" x14ac:dyDescent="0.15">
      <c r="A715" s="31" t="s">
        <v>32</v>
      </c>
      <c r="B715" s="32">
        <v>711</v>
      </c>
      <c r="C715" s="33" t="s">
        <v>2716</v>
      </c>
      <c r="D715" s="33" t="s">
        <v>387</v>
      </c>
      <c r="E715" s="32"/>
      <c r="F715" s="32"/>
      <c r="G715" s="33" t="s">
        <v>3466</v>
      </c>
      <c r="H715" s="35" t="s">
        <v>3467</v>
      </c>
      <c r="I715" s="32">
        <v>484275</v>
      </c>
      <c r="J715" s="32">
        <v>607683.25</v>
      </c>
      <c r="K715" s="32" t="s">
        <v>3383</v>
      </c>
      <c r="L715" s="36">
        <f t="shared" si="27"/>
        <v>0.20307989400728088</v>
      </c>
      <c r="M715" s="32"/>
      <c r="N715" s="32" t="s">
        <v>47</v>
      </c>
      <c r="O715" s="32"/>
      <c r="P715" s="37" t="s">
        <v>3468</v>
      </c>
      <c r="Q715" s="38"/>
      <c r="R715" s="32"/>
      <c r="S715" s="32"/>
      <c r="T715" s="32" t="s">
        <v>40</v>
      </c>
      <c r="U715" s="32" t="s">
        <v>41</v>
      </c>
      <c r="V715" s="32" t="s">
        <v>41</v>
      </c>
      <c r="W715" s="32" t="s">
        <v>41</v>
      </c>
      <c r="X715" s="32" t="s">
        <v>41</v>
      </c>
      <c r="Y715" s="32" t="s">
        <v>41</v>
      </c>
      <c r="Z715" s="32" t="s">
        <v>42</v>
      </c>
      <c r="AA715" s="32" t="s">
        <v>41</v>
      </c>
      <c r="AB715" s="39" t="s">
        <v>3469</v>
      </c>
      <c r="AC715" s="27"/>
      <c r="AD715" s="27"/>
      <c r="AE715" s="27"/>
      <c r="AF715" s="28" t="s">
        <v>3468</v>
      </c>
      <c r="AG715" s="28">
        <f t="shared" si="28"/>
        <v>2</v>
      </c>
      <c r="AH715" s="29" t="str">
        <f t="shared" si="29"/>
        <v>KK-120031</v>
      </c>
      <c r="AI715" s="28">
        <v>5291000000</v>
      </c>
      <c r="AJ715" s="30">
        <f>IFERROR(VLOOKUP($C715,#REF!,2,FALSE)*1000000000,0)+IFERROR(VLOOKUP($D715,#REF!,2,FALSE)*1000000,0)+IFERROR(VLOOKUP($E715,#REF!,2,FALSE)*1000,0)+IFERROR(VLOOKUP($F715,#REF!,2,FALSE),0)</f>
        <v>0</v>
      </c>
    </row>
    <row r="716" spans="1:36" s="28" customFormat="1" ht="27" customHeight="1" x14ac:dyDescent="0.15">
      <c r="A716" s="31" t="s">
        <v>32</v>
      </c>
      <c r="B716" s="32">
        <v>712</v>
      </c>
      <c r="C716" s="33" t="s">
        <v>2716</v>
      </c>
      <c r="D716" s="33" t="s">
        <v>387</v>
      </c>
      <c r="E716" s="32"/>
      <c r="F716" s="32"/>
      <c r="G716" s="33" t="s">
        <v>3470</v>
      </c>
      <c r="H716" s="35" t="s">
        <v>3471</v>
      </c>
      <c r="I716" s="32">
        <v>1816536</v>
      </c>
      <c r="J716" s="32">
        <v>1975000</v>
      </c>
      <c r="K716" s="32" t="s">
        <v>3472</v>
      </c>
      <c r="L716" s="36">
        <f t="shared" si="27"/>
        <v>8.0234936708860727E-2</v>
      </c>
      <c r="M716" s="32"/>
      <c r="N716" s="32" t="s">
        <v>47</v>
      </c>
      <c r="O716" s="32"/>
      <c r="P716" s="37" t="s">
        <v>3473</v>
      </c>
      <c r="Q716" s="38"/>
      <c r="R716" s="32"/>
      <c r="S716" s="32"/>
      <c r="T716" s="32" t="s">
        <v>40</v>
      </c>
      <c r="U716" s="32" t="s">
        <v>41</v>
      </c>
      <c r="V716" s="32" t="s">
        <v>42</v>
      </c>
      <c r="W716" s="32" t="s">
        <v>42</v>
      </c>
      <c r="X716" s="32" t="s">
        <v>41</v>
      </c>
      <c r="Y716" s="32" t="s">
        <v>41</v>
      </c>
      <c r="Z716" s="32" t="s">
        <v>75</v>
      </c>
      <c r="AA716" s="32" t="s">
        <v>41</v>
      </c>
      <c r="AB716" s="39" t="s">
        <v>3474</v>
      </c>
      <c r="AC716" s="27"/>
      <c r="AD716" s="27"/>
      <c r="AE716" s="27"/>
      <c r="AF716" s="28" t="s">
        <v>3473</v>
      </c>
      <c r="AG716" s="28">
        <f t="shared" si="28"/>
        <v>2</v>
      </c>
      <c r="AH716" s="29" t="str">
        <f t="shared" si="29"/>
        <v>KK-120041</v>
      </c>
      <c r="AI716" s="28">
        <v>5291000000</v>
      </c>
      <c r="AJ716" s="30">
        <f>IFERROR(VLOOKUP($C716,#REF!,2,FALSE)*1000000000,0)+IFERROR(VLOOKUP($D716,#REF!,2,FALSE)*1000000,0)+IFERROR(VLOOKUP($E716,#REF!,2,FALSE)*1000,0)+IFERROR(VLOOKUP($F716,#REF!,2,FALSE),0)</f>
        <v>0</v>
      </c>
    </row>
    <row r="717" spans="1:36" s="28" customFormat="1" ht="27" customHeight="1" x14ac:dyDescent="0.15">
      <c r="A717" s="31" t="s">
        <v>32</v>
      </c>
      <c r="B717" s="32">
        <v>713</v>
      </c>
      <c r="C717" s="33" t="s">
        <v>2716</v>
      </c>
      <c r="D717" s="33" t="s">
        <v>387</v>
      </c>
      <c r="E717" s="32"/>
      <c r="F717" s="32"/>
      <c r="G717" s="33" t="s">
        <v>3475</v>
      </c>
      <c r="H717" s="35" t="s">
        <v>3476</v>
      </c>
      <c r="I717" s="32">
        <v>1157767</v>
      </c>
      <c r="J717" s="32">
        <v>637767</v>
      </c>
      <c r="K717" s="32" t="s">
        <v>3477</v>
      </c>
      <c r="L717" s="36">
        <f t="shared" si="27"/>
        <v>-0.81534478892761775</v>
      </c>
      <c r="M717" s="32"/>
      <c r="N717" s="32" t="s">
        <v>47</v>
      </c>
      <c r="O717" s="32"/>
      <c r="P717" s="37" t="s">
        <v>3478</v>
      </c>
      <c r="Q717" s="38"/>
      <c r="R717" s="32"/>
      <c r="S717" s="32"/>
      <c r="T717" s="32" t="s">
        <v>40</v>
      </c>
      <c r="U717" s="32" t="s">
        <v>74</v>
      </c>
      <c r="V717" s="32" t="s">
        <v>42</v>
      </c>
      <c r="W717" s="32" t="s">
        <v>41</v>
      </c>
      <c r="X717" s="32" t="s">
        <v>42</v>
      </c>
      <c r="Y717" s="32" t="s">
        <v>42</v>
      </c>
      <c r="Z717" s="32" t="s">
        <v>41</v>
      </c>
      <c r="AA717" s="32" t="s">
        <v>42</v>
      </c>
      <c r="AB717" s="39" t="s">
        <v>3479</v>
      </c>
      <c r="AC717" s="27"/>
      <c r="AD717" s="27"/>
      <c r="AE717" s="27"/>
      <c r="AF717" s="28" t="s">
        <v>3478</v>
      </c>
      <c r="AG717" s="28">
        <f t="shared" si="28"/>
        <v>2</v>
      </c>
      <c r="AH717" s="29" t="str">
        <f t="shared" si="29"/>
        <v>KK-120066</v>
      </c>
      <c r="AI717" s="28">
        <v>5291000000</v>
      </c>
      <c r="AJ717" s="30">
        <f>IFERROR(VLOOKUP($C717,#REF!,2,FALSE)*1000000000,0)+IFERROR(VLOOKUP($D717,#REF!,2,FALSE)*1000000,0)+IFERROR(VLOOKUP($E717,#REF!,2,FALSE)*1000,0)+IFERROR(VLOOKUP($F717,#REF!,2,FALSE),0)</f>
        <v>0</v>
      </c>
    </row>
    <row r="718" spans="1:36" s="28" customFormat="1" ht="27" customHeight="1" x14ac:dyDescent="0.15">
      <c r="A718" s="31" t="s">
        <v>32</v>
      </c>
      <c r="B718" s="32">
        <v>714</v>
      </c>
      <c r="C718" s="33" t="s">
        <v>2716</v>
      </c>
      <c r="D718" s="33" t="s">
        <v>387</v>
      </c>
      <c r="E718" s="32"/>
      <c r="F718" s="32"/>
      <c r="G718" s="33" t="s">
        <v>3480</v>
      </c>
      <c r="H718" s="35" t="s">
        <v>3481</v>
      </c>
      <c r="I718" s="32">
        <v>118337</v>
      </c>
      <c r="J718" s="32">
        <v>81337</v>
      </c>
      <c r="K718" s="32" t="s">
        <v>3347</v>
      </c>
      <c r="L718" s="36">
        <f t="shared" si="27"/>
        <v>-0.45489752511157278</v>
      </c>
      <c r="M718" s="32"/>
      <c r="N718" s="32" t="s">
        <v>47</v>
      </c>
      <c r="O718" s="32"/>
      <c r="P718" s="37" t="s">
        <v>3482</v>
      </c>
      <c r="Q718" s="32"/>
      <c r="R718" s="32"/>
      <c r="S718" s="32"/>
      <c r="T718" s="32" t="s">
        <v>40</v>
      </c>
      <c r="U718" s="32" t="s">
        <v>74</v>
      </c>
      <c r="V718" s="32" t="s">
        <v>42</v>
      </c>
      <c r="W718" s="32" t="s">
        <v>41</v>
      </c>
      <c r="X718" s="32" t="s">
        <v>42</v>
      </c>
      <c r="Y718" s="32" t="s">
        <v>42</v>
      </c>
      <c r="Z718" s="32" t="s">
        <v>42</v>
      </c>
      <c r="AA718" s="32" t="s">
        <v>42</v>
      </c>
      <c r="AB718" s="39" t="s">
        <v>3483</v>
      </c>
      <c r="AC718" s="27"/>
      <c r="AD718" s="27"/>
      <c r="AE718" s="27"/>
      <c r="AF718" s="28" t="s">
        <v>3482</v>
      </c>
      <c r="AG718" s="28">
        <f t="shared" si="28"/>
        <v>2</v>
      </c>
      <c r="AH718" s="29" t="str">
        <f t="shared" si="29"/>
        <v>KT-080031</v>
      </c>
      <c r="AI718" s="28">
        <v>5291000000</v>
      </c>
      <c r="AJ718" s="30">
        <f>IFERROR(VLOOKUP($C718,#REF!,2,FALSE)*1000000000,0)+IFERROR(VLOOKUP($D718,#REF!,2,FALSE)*1000000,0)+IFERROR(VLOOKUP($E718,#REF!,2,FALSE)*1000,0)+IFERROR(VLOOKUP($F718,#REF!,2,FALSE),0)</f>
        <v>0</v>
      </c>
    </row>
    <row r="719" spans="1:36" s="28" customFormat="1" ht="27" customHeight="1" x14ac:dyDescent="0.15">
      <c r="A719" s="31" t="s">
        <v>32</v>
      </c>
      <c r="B719" s="32">
        <v>715</v>
      </c>
      <c r="C719" s="33" t="s">
        <v>2716</v>
      </c>
      <c r="D719" s="33" t="s">
        <v>387</v>
      </c>
      <c r="E719" s="32"/>
      <c r="F719" s="32"/>
      <c r="G719" s="33" t="s">
        <v>3484</v>
      </c>
      <c r="H719" s="35" t="s">
        <v>3485</v>
      </c>
      <c r="I719" s="32">
        <v>900360</v>
      </c>
      <c r="J719" s="32">
        <v>340320</v>
      </c>
      <c r="K719" s="32" t="s">
        <v>1445</v>
      </c>
      <c r="L719" s="36">
        <f t="shared" si="27"/>
        <v>-1.6456276445698168</v>
      </c>
      <c r="M719" s="32"/>
      <c r="N719" s="32" t="s">
        <v>47</v>
      </c>
      <c r="O719" s="32"/>
      <c r="P719" s="37" t="s">
        <v>3486</v>
      </c>
      <c r="Q719" s="32"/>
      <c r="R719" s="32"/>
      <c r="S719" s="32"/>
      <c r="T719" s="32" t="s">
        <v>40</v>
      </c>
      <c r="U719" s="32" t="s">
        <v>74</v>
      </c>
      <c r="V719" s="32" t="s">
        <v>42</v>
      </c>
      <c r="W719" s="32" t="s">
        <v>42</v>
      </c>
      <c r="X719" s="32" t="s">
        <v>42</v>
      </c>
      <c r="Y719" s="32" t="s">
        <v>42</v>
      </c>
      <c r="Z719" s="32" t="s">
        <v>41</v>
      </c>
      <c r="AA719" s="32" t="s">
        <v>42</v>
      </c>
      <c r="AB719" s="39" t="s">
        <v>3487</v>
      </c>
      <c r="AC719" s="27"/>
      <c r="AD719" s="27"/>
      <c r="AE719" s="27"/>
      <c r="AF719" s="28" t="s">
        <v>3486</v>
      </c>
      <c r="AG719" s="28">
        <f t="shared" si="28"/>
        <v>2</v>
      </c>
      <c r="AH719" s="29" t="str">
        <f t="shared" si="29"/>
        <v>KT-090042</v>
      </c>
      <c r="AI719" s="28">
        <v>5291000000</v>
      </c>
      <c r="AJ719" s="30">
        <f>IFERROR(VLOOKUP($C719,#REF!,2,FALSE)*1000000000,0)+IFERROR(VLOOKUP($D719,#REF!,2,FALSE)*1000000,0)+IFERROR(VLOOKUP($E719,#REF!,2,FALSE)*1000,0)+IFERROR(VLOOKUP($F719,#REF!,2,FALSE),0)</f>
        <v>0</v>
      </c>
    </row>
    <row r="720" spans="1:36" s="28" customFormat="1" ht="27" customHeight="1" x14ac:dyDescent="0.15">
      <c r="A720" s="31" t="s">
        <v>32</v>
      </c>
      <c r="B720" s="32">
        <v>716</v>
      </c>
      <c r="C720" s="33" t="s">
        <v>2716</v>
      </c>
      <c r="D720" s="33" t="s">
        <v>387</v>
      </c>
      <c r="E720" s="33"/>
      <c r="F720" s="33"/>
      <c r="G720" s="33" t="s">
        <v>3488</v>
      </c>
      <c r="H720" s="33" t="s">
        <v>3489</v>
      </c>
      <c r="I720" s="32">
        <v>8876000</v>
      </c>
      <c r="J720" s="32">
        <v>9475000</v>
      </c>
      <c r="K720" s="32" t="s">
        <v>308</v>
      </c>
      <c r="L720" s="36">
        <f t="shared" si="27"/>
        <v>6.3218997361477625E-2</v>
      </c>
      <c r="M720" s="32"/>
      <c r="N720" s="32" t="s">
        <v>47</v>
      </c>
      <c r="O720" s="32"/>
      <c r="P720" s="37" t="s">
        <v>3490</v>
      </c>
      <c r="Q720" s="32" t="s">
        <v>579</v>
      </c>
      <c r="R720" s="32"/>
      <c r="S720" s="32"/>
      <c r="T720" s="32" t="s">
        <v>40</v>
      </c>
      <c r="U720" s="42" t="s">
        <v>42</v>
      </c>
      <c r="V720" s="42" t="s">
        <v>41</v>
      </c>
      <c r="W720" s="42" t="s">
        <v>42</v>
      </c>
      <c r="X720" s="42" t="s">
        <v>42</v>
      </c>
      <c r="Y720" s="42" t="s">
        <v>41</v>
      </c>
      <c r="Z720" s="42" t="s">
        <v>41</v>
      </c>
      <c r="AA720" s="42" t="s">
        <v>41</v>
      </c>
      <c r="AB720" s="45" t="s">
        <v>3491</v>
      </c>
      <c r="AC720" s="27"/>
      <c r="AD720" s="27"/>
      <c r="AE720" s="27"/>
      <c r="AF720" s="28" t="s">
        <v>3490</v>
      </c>
      <c r="AG720" s="28">
        <f t="shared" si="28"/>
        <v>2</v>
      </c>
      <c r="AH720" s="29" t="str">
        <f t="shared" si="29"/>
        <v>KT-100042</v>
      </c>
      <c r="AI720" s="28">
        <v>5291000000</v>
      </c>
      <c r="AJ720" s="30">
        <f>IFERROR(VLOOKUP($C720,#REF!,2,FALSE)*1000000000,0)+IFERROR(VLOOKUP($D720,#REF!,2,FALSE)*1000000,0)+IFERROR(VLOOKUP($E720,#REF!,2,FALSE)*1000,0)+IFERROR(VLOOKUP($F720,#REF!,2,FALSE),0)</f>
        <v>0</v>
      </c>
    </row>
    <row r="721" spans="1:36" s="28" customFormat="1" ht="27" customHeight="1" x14ac:dyDescent="0.15">
      <c r="A721" s="31" t="s">
        <v>32</v>
      </c>
      <c r="B721" s="32">
        <v>717</v>
      </c>
      <c r="C721" s="33" t="s">
        <v>2716</v>
      </c>
      <c r="D721" s="33" t="s">
        <v>387</v>
      </c>
      <c r="E721" s="34"/>
      <c r="F721" s="32"/>
      <c r="G721" s="33" t="s">
        <v>3492</v>
      </c>
      <c r="H721" s="35" t="s">
        <v>3493</v>
      </c>
      <c r="I721" s="32">
        <v>593900</v>
      </c>
      <c r="J721" s="32">
        <v>252300</v>
      </c>
      <c r="K721" s="32" t="s">
        <v>3494</v>
      </c>
      <c r="L721" s="36">
        <f t="shared" ref="L721:L784" si="30">1-I721/J721</f>
        <v>-1.3539437177962741</v>
      </c>
      <c r="M721" s="32"/>
      <c r="N721" s="32" t="s">
        <v>47</v>
      </c>
      <c r="O721" s="32"/>
      <c r="P721" s="37" t="s">
        <v>3495</v>
      </c>
      <c r="Q721" s="32"/>
      <c r="R721" s="32"/>
      <c r="S721" s="32"/>
      <c r="T721" s="32" t="s">
        <v>40</v>
      </c>
      <c r="U721" s="32" t="s">
        <v>42</v>
      </c>
      <c r="V721" s="32" t="s">
        <v>42</v>
      </c>
      <c r="W721" s="32" t="s">
        <v>42</v>
      </c>
      <c r="X721" s="32" t="s">
        <v>41</v>
      </c>
      <c r="Y721" s="32" t="s">
        <v>41</v>
      </c>
      <c r="Z721" s="32" t="s">
        <v>41</v>
      </c>
      <c r="AA721" s="32" t="s">
        <v>42</v>
      </c>
      <c r="AB721" s="39" t="s">
        <v>3496</v>
      </c>
      <c r="AC721" s="27"/>
      <c r="AD721" s="27"/>
      <c r="AE721" s="27"/>
      <c r="AF721" s="28" t="s">
        <v>3495</v>
      </c>
      <c r="AG721" s="28">
        <f t="shared" si="28"/>
        <v>2</v>
      </c>
      <c r="AH721" s="29" t="str">
        <f t="shared" si="29"/>
        <v>KT-100078</v>
      </c>
      <c r="AI721" s="28">
        <v>5291000000</v>
      </c>
      <c r="AJ721" s="30">
        <f>IFERROR(VLOOKUP($C721,#REF!,2,FALSE)*1000000000,0)+IFERROR(VLOOKUP($D721,#REF!,2,FALSE)*1000000,0)+IFERROR(VLOOKUP($E721,#REF!,2,FALSE)*1000,0)+IFERROR(VLOOKUP($F721,#REF!,2,FALSE),0)</f>
        <v>0</v>
      </c>
    </row>
    <row r="722" spans="1:36" s="28" customFormat="1" ht="27" customHeight="1" x14ac:dyDescent="0.15">
      <c r="A722" s="31" t="s">
        <v>32</v>
      </c>
      <c r="B722" s="32">
        <v>718</v>
      </c>
      <c r="C722" s="33" t="s">
        <v>2716</v>
      </c>
      <c r="D722" s="33" t="s">
        <v>387</v>
      </c>
      <c r="E722" s="34"/>
      <c r="F722" s="32"/>
      <c r="G722" s="33" t="s">
        <v>3497</v>
      </c>
      <c r="H722" s="35" t="s">
        <v>3498</v>
      </c>
      <c r="I722" s="32">
        <v>1250000</v>
      </c>
      <c r="J722" s="32">
        <v>772300</v>
      </c>
      <c r="K722" s="32" t="s">
        <v>3499</v>
      </c>
      <c r="L722" s="36">
        <f t="shared" si="30"/>
        <v>-0.61854201735077052</v>
      </c>
      <c r="M722" s="32"/>
      <c r="N722" s="32" t="s">
        <v>47</v>
      </c>
      <c r="O722" s="32"/>
      <c r="P722" s="37" t="s">
        <v>3500</v>
      </c>
      <c r="Q722" s="32"/>
      <c r="R722" s="32"/>
      <c r="S722" s="32"/>
      <c r="T722" s="32" t="s">
        <v>40</v>
      </c>
      <c r="U722" s="32" t="s">
        <v>74</v>
      </c>
      <c r="V722" s="32" t="s">
        <v>42</v>
      </c>
      <c r="W722" s="32" t="s">
        <v>41</v>
      </c>
      <c r="X722" s="32" t="s">
        <v>42</v>
      </c>
      <c r="Y722" s="32" t="s">
        <v>42</v>
      </c>
      <c r="Z722" s="32" t="s">
        <v>41</v>
      </c>
      <c r="AA722" s="32" t="s">
        <v>42</v>
      </c>
      <c r="AB722" s="39" t="s">
        <v>3501</v>
      </c>
      <c r="AC722" s="27"/>
      <c r="AD722" s="27"/>
      <c r="AE722" s="27"/>
      <c r="AF722" s="28" t="s">
        <v>3500</v>
      </c>
      <c r="AG722" s="28">
        <f t="shared" si="28"/>
        <v>2</v>
      </c>
      <c r="AH722" s="29" t="str">
        <f t="shared" si="29"/>
        <v>KT-100109</v>
      </c>
      <c r="AI722" s="28">
        <v>5291000000</v>
      </c>
      <c r="AJ722" s="30">
        <f>IFERROR(VLOOKUP($C722,#REF!,2,FALSE)*1000000000,0)+IFERROR(VLOOKUP($D722,#REF!,2,FALSE)*1000000,0)+IFERROR(VLOOKUP($E722,#REF!,2,FALSE)*1000,0)+IFERROR(VLOOKUP($F722,#REF!,2,FALSE),0)</f>
        <v>0</v>
      </c>
    </row>
    <row r="723" spans="1:36" s="28" customFormat="1" ht="27" customHeight="1" x14ac:dyDescent="0.15">
      <c r="A723" s="31" t="s">
        <v>32</v>
      </c>
      <c r="B723" s="32">
        <v>719</v>
      </c>
      <c r="C723" s="33" t="s">
        <v>2716</v>
      </c>
      <c r="D723" s="33" t="s">
        <v>387</v>
      </c>
      <c r="E723" s="34"/>
      <c r="F723" s="32"/>
      <c r="G723" s="33" t="s">
        <v>3502</v>
      </c>
      <c r="H723" s="35" t="s">
        <v>3503</v>
      </c>
      <c r="I723" s="32">
        <v>1446584</v>
      </c>
      <c r="J723" s="32">
        <v>1058584</v>
      </c>
      <c r="K723" s="32" t="s">
        <v>1748</v>
      </c>
      <c r="L723" s="36">
        <f t="shared" si="30"/>
        <v>-0.36652736107857287</v>
      </c>
      <c r="M723" s="32"/>
      <c r="N723" s="32" t="s">
        <v>47</v>
      </c>
      <c r="O723" s="32"/>
      <c r="P723" s="37" t="s">
        <v>3504</v>
      </c>
      <c r="Q723" s="32"/>
      <c r="R723" s="32"/>
      <c r="S723" s="32"/>
      <c r="T723" s="32" t="s">
        <v>40</v>
      </c>
      <c r="U723" s="32" t="s">
        <v>42</v>
      </c>
      <c r="V723" s="32" t="s">
        <v>42</v>
      </c>
      <c r="W723" s="32" t="s">
        <v>42</v>
      </c>
      <c r="X723" s="32" t="s">
        <v>41</v>
      </c>
      <c r="Y723" s="32" t="s">
        <v>42</v>
      </c>
      <c r="Z723" s="32" t="s">
        <v>41</v>
      </c>
      <c r="AA723" s="32" t="s">
        <v>42</v>
      </c>
      <c r="AB723" s="39" t="s">
        <v>3505</v>
      </c>
      <c r="AC723" s="27"/>
      <c r="AD723" s="27"/>
      <c r="AE723" s="27"/>
      <c r="AF723" s="28" t="s">
        <v>3504</v>
      </c>
      <c r="AG723" s="28">
        <f t="shared" si="28"/>
        <v>2</v>
      </c>
      <c r="AH723" s="29" t="str">
        <f t="shared" si="29"/>
        <v>KT-110024</v>
      </c>
      <c r="AI723" s="28">
        <v>5291000000</v>
      </c>
      <c r="AJ723" s="30">
        <f>IFERROR(VLOOKUP($C723,#REF!,2,FALSE)*1000000000,0)+IFERROR(VLOOKUP($D723,#REF!,2,FALSE)*1000000,0)+IFERROR(VLOOKUP($E723,#REF!,2,FALSE)*1000,0)+IFERROR(VLOOKUP($F723,#REF!,2,FALSE),0)</f>
        <v>0</v>
      </c>
    </row>
    <row r="724" spans="1:36" s="28" customFormat="1" ht="27" customHeight="1" x14ac:dyDescent="0.15">
      <c r="A724" s="31" t="s">
        <v>32</v>
      </c>
      <c r="B724" s="32">
        <v>720</v>
      </c>
      <c r="C724" s="33" t="s">
        <v>2716</v>
      </c>
      <c r="D724" s="33" t="s">
        <v>387</v>
      </c>
      <c r="E724" s="33"/>
      <c r="F724" s="33"/>
      <c r="G724" s="33" t="s">
        <v>3506</v>
      </c>
      <c r="H724" s="33" t="s">
        <v>3507</v>
      </c>
      <c r="I724" s="32">
        <v>1404795</v>
      </c>
      <c r="J724" s="32">
        <v>454795</v>
      </c>
      <c r="K724" s="32" t="s">
        <v>2173</v>
      </c>
      <c r="L724" s="36">
        <f t="shared" si="30"/>
        <v>-2.0888532195824494</v>
      </c>
      <c r="M724" s="32"/>
      <c r="N724" s="32" t="s">
        <v>47</v>
      </c>
      <c r="O724" s="32"/>
      <c r="P724" s="37" t="s">
        <v>3508</v>
      </c>
      <c r="Q724" s="32"/>
      <c r="R724" s="32"/>
      <c r="S724" s="32"/>
      <c r="T724" s="32" t="s">
        <v>40</v>
      </c>
      <c r="U724" s="42" t="s">
        <v>42</v>
      </c>
      <c r="V724" s="42" t="s">
        <v>42</v>
      </c>
      <c r="W724" s="42" t="s">
        <v>42</v>
      </c>
      <c r="X724" s="42" t="s">
        <v>41</v>
      </c>
      <c r="Y724" s="42" t="s">
        <v>41</v>
      </c>
      <c r="Z724" s="42" t="s">
        <v>41</v>
      </c>
      <c r="AA724" s="42" t="s">
        <v>41</v>
      </c>
      <c r="AB724" s="45" t="s">
        <v>3509</v>
      </c>
      <c r="AC724" s="27"/>
      <c r="AD724" s="27"/>
      <c r="AE724" s="27"/>
      <c r="AF724" s="28" t="s">
        <v>3508</v>
      </c>
      <c r="AG724" s="28">
        <f t="shared" si="28"/>
        <v>2</v>
      </c>
      <c r="AH724" s="29" t="str">
        <f t="shared" si="29"/>
        <v>KT-110051</v>
      </c>
      <c r="AI724" s="28">
        <v>5291000000</v>
      </c>
      <c r="AJ724" s="30">
        <f>IFERROR(VLOOKUP($C724,#REF!,2,FALSE)*1000000000,0)+IFERROR(VLOOKUP($D724,#REF!,2,FALSE)*1000000,0)+IFERROR(VLOOKUP($E724,#REF!,2,FALSE)*1000,0)+IFERROR(VLOOKUP($F724,#REF!,2,FALSE),0)</f>
        <v>0</v>
      </c>
    </row>
    <row r="725" spans="1:36" s="28" customFormat="1" ht="27" customHeight="1" x14ac:dyDescent="0.15">
      <c r="A725" s="31" t="s">
        <v>32</v>
      </c>
      <c r="B725" s="32">
        <v>721</v>
      </c>
      <c r="C725" s="33" t="s">
        <v>2716</v>
      </c>
      <c r="D725" s="33" t="s">
        <v>387</v>
      </c>
      <c r="E725" s="33"/>
      <c r="F725" s="33"/>
      <c r="G725" s="33" t="s">
        <v>3510</v>
      </c>
      <c r="H725" s="33" t="s">
        <v>3511</v>
      </c>
      <c r="I725" s="32">
        <v>403640</v>
      </c>
      <c r="J725" s="32">
        <v>403640</v>
      </c>
      <c r="K725" s="32" t="s">
        <v>845</v>
      </c>
      <c r="L725" s="49">
        <f t="shared" si="30"/>
        <v>0</v>
      </c>
      <c r="M725" s="32"/>
      <c r="N725" s="32" t="s">
        <v>47</v>
      </c>
      <c r="O725" s="32"/>
      <c r="P725" s="37" t="s">
        <v>3512</v>
      </c>
      <c r="Q725" s="32"/>
      <c r="R725" s="32"/>
      <c r="S725" s="32"/>
      <c r="T725" s="32" t="s">
        <v>40</v>
      </c>
      <c r="U725" s="42" t="s">
        <v>42</v>
      </c>
      <c r="V725" s="42" t="s">
        <v>42</v>
      </c>
      <c r="W725" s="42" t="s">
        <v>42</v>
      </c>
      <c r="X725" s="42" t="s">
        <v>41</v>
      </c>
      <c r="Y725" s="42" t="s">
        <v>42</v>
      </c>
      <c r="Z725" s="42" t="s">
        <v>41</v>
      </c>
      <c r="AA725" s="42" t="s">
        <v>42</v>
      </c>
      <c r="AB725" s="45" t="s">
        <v>3513</v>
      </c>
      <c r="AC725" s="27"/>
      <c r="AD725" s="27"/>
      <c r="AE725" s="27"/>
      <c r="AF725" s="28" t="s">
        <v>3512</v>
      </c>
      <c r="AG725" s="28">
        <f t="shared" si="28"/>
        <v>2</v>
      </c>
      <c r="AH725" s="29" t="str">
        <f t="shared" si="29"/>
        <v>KT-120030</v>
      </c>
      <c r="AI725" s="28">
        <v>5291000000</v>
      </c>
      <c r="AJ725" s="30">
        <f>IFERROR(VLOOKUP($C725,#REF!,2,FALSE)*1000000000,0)+IFERROR(VLOOKUP($D725,#REF!,2,FALSE)*1000000,0)+IFERROR(VLOOKUP($E725,#REF!,2,FALSE)*1000,0)+IFERROR(VLOOKUP($F725,#REF!,2,FALSE),0)</f>
        <v>0</v>
      </c>
    </row>
    <row r="726" spans="1:36" s="28" customFormat="1" ht="27" customHeight="1" x14ac:dyDescent="0.15">
      <c r="A726" s="31" t="s">
        <v>32</v>
      </c>
      <c r="B726" s="32">
        <v>722</v>
      </c>
      <c r="C726" s="33" t="s">
        <v>2716</v>
      </c>
      <c r="D726" s="33" t="s">
        <v>387</v>
      </c>
      <c r="E726" s="32"/>
      <c r="F726" s="32"/>
      <c r="G726" s="33" t="s">
        <v>3514</v>
      </c>
      <c r="H726" s="35" t="s">
        <v>3515</v>
      </c>
      <c r="I726" s="32">
        <v>712000</v>
      </c>
      <c r="J726" s="32">
        <v>612000</v>
      </c>
      <c r="K726" s="32" t="s">
        <v>1445</v>
      </c>
      <c r="L726" s="36">
        <f t="shared" si="30"/>
        <v>-0.1633986928104576</v>
      </c>
      <c r="M726" s="32"/>
      <c r="N726" s="32" t="s">
        <v>47</v>
      </c>
      <c r="O726" s="32"/>
      <c r="P726" s="37" t="s">
        <v>3516</v>
      </c>
      <c r="Q726" s="32"/>
      <c r="R726" s="32"/>
      <c r="S726" s="32"/>
      <c r="T726" s="32" t="s">
        <v>40</v>
      </c>
      <c r="U726" s="32" t="s">
        <v>42</v>
      </c>
      <c r="V726" s="32" t="s">
        <v>42</v>
      </c>
      <c r="W726" s="32" t="s">
        <v>42</v>
      </c>
      <c r="X726" s="32" t="s">
        <v>41</v>
      </c>
      <c r="Y726" s="32" t="s">
        <v>42</v>
      </c>
      <c r="Z726" s="32" t="s">
        <v>41</v>
      </c>
      <c r="AA726" s="32" t="s">
        <v>42</v>
      </c>
      <c r="AB726" s="39" t="s">
        <v>3517</v>
      </c>
      <c r="AC726" s="27"/>
      <c r="AD726" s="27"/>
      <c r="AE726" s="27"/>
      <c r="AF726" s="28" t="s">
        <v>3516</v>
      </c>
      <c r="AG726" s="28">
        <f t="shared" si="28"/>
        <v>2</v>
      </c>
      <c r="AH726" s="29" t="str">
        <f t="shared" si="29"/>
        <v>KT-120042</v>
      </c>
      <c r="AI726" s="28">
        <v>5291000000</v>
      </c>
      <c r="AJ726" s="30">
        <f>IFERROR(VLOOKUP($C726,#REF!,2,FALSE)*1000000000,0)+IFERROR(VLOOKUP($D726,#REF!,2,FALSE)*1000000,0)+IFERROR(VLOOKUP($E726,#REF!,2,FALSE)*1000,0)+IFERROR(VLOOKUP($F726,#REF!,2,FALSE),0)</f>
        <v>0</v>
      </c>
    </row>
    <row r="727" spans="1:36" s="28" customFormat="1" ht="27" customHeight="1" x14ac:dyDescent="0.15">
      <c r="A727" s="31" t="s">
        <v>32</v>
      </c>
      <c r="B727" s="32">
        <v>723</v>
      </c>
      <c r="C727" s="33" t="s">
        <v>2716</v>
      </c>
      <c r="D727" s="33" t="s">
        <v>387</v>
      </c>
      <c r="E727" s="32"/>
      <c r="F727" s="32"/>
      <c r="G727" s="33" t="s">
        <v>3518</v>
      </c>
      <c r="H727" s="35" t="s">
        <v>3519</v>
      </c>
      <c r="I727" s="32">
        <v>425816</v>
      </c>
      <c r="J727" s="32">
        <v>655288</v>
      </c>
      <c r="K727" s="32" t="s">
        <v>3520</v>
      </c>
      <c r="L727" s="36">
        <f t="shared" si="30"/>
        <v>0.35018495684340323</v>
      </c>
      <c r="M727" s="32"/>
      <c r="N727" s="32" t="s">
        <v>47</v>
      </c>
      <c r="O727" s="32"/>
      <c r="P727" s="37" t="s">
        <v>3521</v>
      </c>
      <c r="Q727" s="38"/>
      <c r="R727" s="32"/>
      <c r="S727" s="32"/>
      <c r="T727" s="32" t="s">
        <v>40</v>
      </c>
      <c r="U727" s="32" t="s">
        <v>41</v>
      </c>
      <c r="V727" s="32" t="s">
        <v>41</v>
      </c>
      <c r="W727" s="32" t="s">
        <v>42</v>
      </c>
      <c r="X727" s="32" t="s">
        <v>42</v>
      </c>
      <c r="Y727" s="32" t="s">
        <v>41</v>
      </c>
      <c r="Z727" s="32" t="s">
        <v>41</v>
      </c>
      <c r="AA727" s="32" t="s">
        <v>41</v>
      </c>
      <c r="AB727" s="39" t="s">
        <v>3522</v>
      </c>
      <c r="AC727" s="27"/>
      <c r="AD727" s="27"/>
      <c r="AE727" s="27"/>
      <c r="AF727" s="28" t="s">
        <v>3521</v>
      </c>
      <c r="AG727" s="28">
        <f t="shared" si="28"/>
        <v>2</v>
      </c>
      <c r="AH727" s="29" t="str">
        <f t="shared" si="29"/>
        <v>KT-120117</v>
      </c>
      <c r="AI727" s="28">
        <v>5291000000</v>
      </c>
      <c r="AJ727" s="30">
        <f>IFERROR(VLOOKUP($C727,#REF!,2,FALSE)*1000000000,0)+IFERROR(VLOOKUP($D727,#REF!,2,FALSE)*1000000,0)+IFERROR(VLOOKUP($E727,#REF!,2,FALSE)*1000,0)+IFERROR(VLOOKUP($F727,#REF!,2,FALSE),0)</f>
        <v>0</v>
      </c>
    </row>
    <row r="728" spans="1:36" s="28" customFormat="1" ht="27" customHeight="1" x14ac:dyDescent="0.15">
      <c r="A728" s="31" t="s">
        <v>32</v>
      </c>
      <c r="B728" s="32">
        <v>724</v>
      </c>
      <c r="C728" s="33" t="s">
        <v>2716</v>
      </c>
      <c r="D728" s="33" t="s">
        <v>387</v>
      </c>
      <c r="E728" s="32"/>
      <c r="F728" s="32"/>
      <c r="G728" s="33" t="s">
        <v>3523</v>
      </c>
      <c r="H728" s="35" t="s">
        <v>3524</v>
      </c>
      <c r="I728" s="32">
        <v>1743</v>
      </c>
      <c r="J728" s="32">
        <v>2041</v>
      </c>
      <c r="K728" s="32" t="s">
        <v>478</v>
      </c>
      <c r="L728" s="43">
        <f t="shared" si="30"/>
        <v>0.14600685938265556</v>
      </c>
      <c r="M728" s="32"/>
      <c r="N728" s="32" t="s">
        <v>47</v>
      </c>
      <c r="O728" s="32"/>
      <c r="P728" s="37" t="s">
        <v>3525</v>
      </c>
      <c r="Q728" s="38"/>
      <c r="R728" s="32"/>
      <c r="S728" s="32"/>
      <c r="T728" s="32" t="s">
        <v>40</v>
      </c>
      <c r="U728" s="32" t="s">
        <v>42</v>
      </c>
      <c r="V728" s="32" t="s">
        <v>42</v>
      </c>
      <c r="W728" s="32" t="s">
        <v>42</v>
      </c>
      <c r="X728" s="32" t="s">
        <v>42</v>
      </c>
      <c r="Y728" s="32" t="s">
        <v>41</v>
      </c>
      <c r="Z728" s="32" t="s">
        <v>41</v>
      </c>
      <c r="AA728" s="32" t="s">
        <v>42</v>
      </c>
      <c r="AB728" s="39" t="s">
        <v>3526</v>
      </c>
      <c r="AC728" s="27"/>
      <c r="AD728" s="27"/>
      <c r="AE728" s="27"/>
      <c r="AF728" s="28" t="s">
        <v>3525</v>
      </c>
      <c r="AG728" s="28">
        <f t="shared" si="28"/>
        <v>2</v>
      </c>
      <c r="AH728" s="29" t="str">
        <f t="shared" si="29"/>
        <v>KT-120128</v>
      </c>
      <c r="AI728" s="28">
        <v>5291000000</v>
      </c>
      <c r="AJ728" s="30">
        <f>IFERROR(VLOOKUP($C728,#REF!,2,FALSE)*1000000000,0)+IFERROR(VLOOKUP($D728,#REF!,2,FALSE)*1000000,0)+IFERROR(VLOOKUP($E728,#REF!,2,FALSE)*1000,0)+IFERROR(VLOOKUP($F728,#REF!,2,FALSE),0)</f>
        <v>0</v>
      </c>
    </row>
    <row r="729" spans="1:36" s="28" customFormat="1" ht="27" customHeight="1" x14ac:dyDescent="0.15">
      <c r="A729" s="31" t="s">
        <v>32</v>
      </c>
      <c r="B729" s="32">
        <v>725</v>
      </c>
      <c r="C729" s="33" t="s">
        <v>2716</v>
      </c>
      <c r="D729" s="33" t="s">
        <v>387</v>
      </c>
      <c r="E729" s="32"/>
      <c r="F729" s="32"/>
      <c r="G729" s="33" t="s">
        <v>3527</v>
      </c>
      <c r="H729" s="35" t="s">
        <v>3528</v>
      </c>
      <c r="I729" s="32">
        <v>42000</v>
      </c>
      <c r="J729" s="32">
        <v>86084</v>
      </c>
      <c r="K729" s="32" t="s">
        <v>308</v>
      </c>
      <c r="L729" s="36">
        <f t="shared" si="30"/>
        <v>0.51210445611263422</v>
      </c>
      <c r="M729" s="32"/>
      <c r="N729" s="32" t="s">
        <v>47</v>
      </c>
      <c r="O729" s="32"/>
      <c r="P729" s="37" t="s">
        <v>3529</v>
      </c>
      <c r="Q729" s="32"/>
      <c r="R729" s="32"/>
      <c r="S729" s="32"/>
      <c r="T729" s="32" t="s">
        <v>40</v>
      </c>
      <c r="U729" s="32" t="s">
        <v>41</v>
      </c>
      <c r="V729" s="32" t="s">
        <v>42</v>
      </c>
      <c r="W729" s="32" t="s">
        <v>42</v>
      </c>
      <c r="X729" s="32" t="s">
        <v>42</v>
      </c>
      <c r="Y729" s="32" t="s">
        <v>41</v>
      </c>
      <c r="Z729" s="32" t="s">
        <v>41</v>
      </c>
      <c r="AA729" s="32" t="s">
        <v>41</v>
      </c>
      <c r="AB729" s="39" t="s">
        <v>3530</v>
      </c>
      <c r="AC729" s="27"/>
      <c r="AD729" s="27"/>
      <c r="AE729" s="27"/>
      <c r="AF729" s="28" t="s">
        <v>3531</v>
      </c>
      <c r="AG729" s="28">
        <f t="shared" si="28"/>
        <v>2</v>
      </c>
      <c r="AH729" s="29" t="str">
        <f t="shared" si="29"/>
        <v>KT-130025</v>
      </c>
      <c r="AI729" s="28">
        <v>5291000000</v>
      </c>
      <c r="AJ729" s="30">
        <f>IFERROR(VLOOKUP($C729,#REF!,2,FALSE)*1000000000,0)+IFERROR(VLOOKUP($D729,#REF!,2,FALSE)*1000000,0)+IFERROR(VLOOKUP($E729,#REF!,2,FALSE)*1000,0)+IFERROR(VLOOKUP($F729,#REF!,2,FALSE),0)</f>
        <v>0</v>
      </c>
    </row>
    <row r="730" spans="1:36" s="28" customFormat="1" ht="27" customHeight="1" x14ac:dyDescent="0.15">
      <c r="A730" s="31" t="s">
        <v>32</v>
      </c>
      <c r="B730" s="32">
        <v>726</v>
      </c>
      <c r="C730" s="33" t="s">
        <v>2716</v>
      </c>
      <c r="D730" s="33" t="s">
        <v>387</v>
      </c>
      <c r="E730" s="32"/>
      <c r="F730" s="32"/>
      <c r="G730" s="33" t="s">
        <v>3532</v>
      </c>
      <c r="H730" s="35" t="s">
        <v>3533</v>
      </c>
      <c r="I730" s="32">
        <v>186919</v>
      </c>
      <c r="J730" s="32">
        <v>211449</v>
      </c>
      <c r="K730" s="32" t="s">
        <v>308</v>
      </c>
      <c r="L730" s="43">
        <f t="shared" si="30"/>
        <v>0.1160090612866459</v>
      </c>
      <c r="M730" s="32"/>
      <c r="N730" s="32" t="s">
        <v>47</v>
      </c>
      <c r="O730" s="32"/>
      <c r="P730" s="37" t="s">
        <v>3534</v>
      </c>
      <c r="Q730" s="32"/>
      <c r="R730" s="32"/>
      <c r="S730" s="32"/>
      <c r="T730" s="32" t="s">
        <v>40</v>
      </c>
      <c r="U730" s="42" t="s">
        <v>41</v>
      </c>
      <c r="V730" s="32" t="s">
        <v>42</v>
      </c>
      <c r="W730" s="32" t="s">
        <v>42</v>
      </c>
      <c r="X730" s="32" t="s">
        <v>42</v>
      </c>
      <c r="Y730" s="32" t="s">
        <v>41</v>
      </c>
      <c r="Z730" s="32" t="s">
        <v>41</v>
      </c>
      <c r="AA730" s="32" t="s">
        <v>42</v>
      </c>
      <c r="AB730" s="39" t="s">
        <v>3535</v>
      </c>
      <c r="AC730" s="27"/>
      <c r="AD730" s="27"/>
      <c r="AE730" s="27"/>
      <c r="AF730" s="28" t="s">
        <v>3536</v>
      </c>
      <c r="AG730" s="28">
        <f t="shared" si="28"/>
        <v>2</v>
      </c>
      <c r="AH730" s="29" t="str">
        <f t="shared" si="29"/>
        <v>KT-130052</v>
      </c>
      <c r="AI730" s="28">
        <v>5291000000</v>
      </c>
      <c r="AJ730" s="30">
        <f>IFERROR(VLOOKUP($C730,#REF!,2,FALSE)*1000000000,0)+IFERROR(VLOOKUP($D730,#REF!,2,FALSE)*1000000,0)+IFERROR(VLOOKUP($E730,#REF!,2,FALSE)*1000,0)+IFERROR(VLOOKUP($F730,#REF!,2,FALSE),0)</f>
        <v>0</v>
      </c>
    </row>
    <row r="731" spans="1:36" s="28" customFormat="1" ht="27" customHeight="1" x14ac:dyDescent="0.15">
      <c r="A731" s="31" t="s">
        <v>32</v>
      </c>
      <c r="B731" s="32">
        <v>727</v>
      </c>
      <c r="C731" s="33" t="s">
        <v>2716</v>
      </c>
      <c r="D731" s="33" t="s">
        <v>387</v>
      </c>
      <c r="E731" s="32"/>
      <c r="F731" s="32"/>
      <c r="G731" s="33" t="s">
        <v>3537</v>
      </c>
      <c r="H731" s="35" t="s">
        <v>3538</v>
      </c>
      <c r="I731" s="32">
        <v>129000</v>
      </c>
      <c r="J731" s="32">
        <v>178990</v>
      </c>
      <c r="K731" s="32" t="s">
        <v>3311</v>
      </c>
      <c r="L731" s="36">
        <f t="shared" si="30"/>
        <v>0.27928934577350695</v>
      </c>
      <c r="M731" s="32"/>
      <c r="N731" s="32" t="s">
        <v>47</v>
      </c>
      <c r="O731" s="32"/>
      <c r="P731" s="37" t="s">
        <v>3539</v>
      </c>
      <c r="Q731" s="32"/>
      <c r="R731" s="32"/>
      <c r="S731" s="32"/>
      <c r="T731" s="32" t="s">
        <v>40</v>
      </c>
      <c r="U731" s="32" t="s">
        <v>41</v>
      </c>
      <c r="V731" s="32" t="s">
        <v>42</v>
      </c>
      <c r="W731" s="32" t="s">
        <v>42</v>
      </c>
      <c r="X731" s="32" t="s">
        <v>42</v>
      </c>
      <c r="Y731" s="32" t="s">
        <v>42</v>
      </c>
      <c r="Z731" s="32" t="s">
        <v>42</v>
      </c>
      <c r="AA731" s="32" t="s">
        <v>42</v>
      </c>
      <c r="AB731" s="39" t="s">
        <v>3540</v>
      </c>
      <c r="AC731" s="27"/>
      <c r="AD731" s="27"/>
      <c r="AE731" s="27"/>
      <c r="AF731" s="28" t="s">
        <v>3541</v>
      </c>
      <c r="AG731" s="28">
        <f t="shared" si="28"/>
        <v>2</v>
      </c>
      <c r="AH731" s="29" t="str">
        <f t="shared" si="29"/>
        <v>KT-130107</v>
      </c>
      <c r="AI731" s="28">
        <v>5291000000</v>
      </c>
      <c r="AJ731" s="30">
        <f>IFERROR(VLOOKUP($C731,#REF!,2,FALSE)*1000000000,0)+IFERROR(VLOOKUP($D731,#REF!,2,FALSE)*1000000,0)+IFERROR(VLOOKUP($E731,#REF!,2,FALSE)*1000,0)+IFERROR(VLOOKUP($F731,#REF!,2,FALSE),0)</f>
        <v>0</v>
      </c>
    </row>
    <row r="732" spans="1:36" s="28" customFormat="1" ht="27" customHeight="1" x14ac:dyDescent="0.15">
      <c r="A732" s="31" t="s">
        <v>32</v>
      </c>
      <c r="B732" s="32">
        <v>728</v>
      </c>
      <c r="C732" s="33" t="s">
        <v>2716</v>
      </c>
      <c r="D732" s="33" t="s">
        <v>387</v>
      </c>
      <c r="E732" s="33"/>
      <c r="F732" s="33"/>
      <c r="G732" s="33" t="s">
        <v>3542</v>
      </c>
      <c r="H732" s="33" t="s">
        <v>3543</v>
      </c>
      <c r="I732" s="32">
        <v>998900</v>
      </c>
      <c r="J732" s="32">
        <v>1340144</v>
      </c>
      <c r="K732" s="32" t="s">
        <v>3494</v>
      </c>
      <c r="L732" s="36">
        <f t="shared" si="30"/>
        <v>0.25463233801740703</v>
      </c>
      <c r="M732" s="32"/>
      <c r="N732" s="32" t="s">
        <v>47</v>
      </c>
      <c r="O732" s="32"/>
      <c r="P732" s="37" t="s">
        <v>3544</v>
      </c>
      <c r="Q732" s="32"/>
      <c r="R732" s="32"/>
      <c r="S732" s="32"/>
      <c r="T732" s="32" t="s">
        <v>40</v>
      </c>
      <c r="U732" s="42" t="s">
        <v>41</v>
      </c>
      <c r="V732" s="42" t="s">
        <v>42</v>
      </c>
      <c r="W732" s="42" t="s">
        <v>42</v>
      </c>
      <c r="X732" s="42" t="s">
        <v>41</v>
      </c>
      <c r="Y732" s="42" t="s">
        <v>42</v>
      </c>
      <c r="Z732" s="42" t="s">
        <v>41</v>
      </c>
      <c r="AA732" s="42" t="s">
        <v>41</v>
      </c>
      <c r="AB732" s="45" t="s">
        <v>3545</v>
      </c>
      <c r="AC732" s="27"/>
      <c r="AD732" s="27"/>
      <c r="AE732" s="27"/>
      <c r="AF732" s="28" t="s">
        <v>3544</v>
      </c>
      <c r="AG732" s="28">
        <f t="shared" si="28"/>
        <v>2</v>
      </c>
      <c r="AH732" s="29" t="str">
        <f t="shared" si="29"/>
        <v>KT-150084</v>
      </c>
      <c r="AI732" s="28">
        <v>5291000000</v>
      </c>
      <c r="AJ732" s="30">
        <f>IFERROR(VLOOKUP($C732,#REF!,2,FALSE)*1000000000,0)+IFERROR(VLOOKUP($D732,#REF!,2,FALSE)*1000000,0)+IFERROR(VLOOKUP($E732,#REF!,2,FALSE)*1000,0)+IFERROR(VLOOKUP($F732,#REF!,2,FALSE),0)</f>
        <v>0</v>
      </c>
    </row>
    <row r="733" spans="1:36" s="28" customFormat="1" ht="27" customHeight="1" x14ac:dyDescent="0.15">
      <c r="A733" s="31" t="s">
        <v>32</v>
      </c>
      <c r="B733" s="32">
        <v>729</v>
      </c>
      <c r="C733" s="33" t="s">
        <v>2716</v>
      </c>
      <c r="D733" s="33" t="s">
        <v>387</v>
      </c>
      <c r="E733" s="32"/>
      <c r="F733" s="32"/>
      <c r="G733" s="33" t="s">
        <v>3546</v>
      </c>
      <c r="H733" s="35" t="s">
        <v>3547</v>
      </c>
      <c r="I733" s="32">
        <v>38152</v>
      </c>
      <c r="J733" s="32">
        <v>34152</v>
      </c>
      <c r="K733" s="32" t="s">
        <v>308</v>
      </c>
      <c r="L733" s="36">
        <f t="shared" si="30"/>
        <v>-0.11712344811431241</v>
      </c>
      <c r="M733" s="32"/>
      <c r="N733" s="32" t="s">
        <v>47</v>
      </c>
      <c r="O733" s="32"/>
      <c r="P733" s="37" t="s">
        <v>3548</v>
      </c>
      <c r="Q733" s="32"/>
      <c r="R733" s="32"/>
      <c r="S733" s="32"/>
      <c r="T733" s="32" t="s">
        <v>40</v>
      </c>
      <c r="U733" s="32" t="s">
        <v>42</v>
      </c>
      <c r="V733" s="32" t="s">
        <v>42</v>
      </c>
      <c r="W733" s="32" t="s">
        <v>41</v>
      </c>
      <c r="X733" s="32" t="s">
        <v>41</v>
      </c>
      <c r="Y733" s="32" t="s">
        <v>41</v>
      </c>
      <c r="Z733" s="32" t="s">
        <v>42</v>
      </c>
      <c r="AA733" s="32" t="s">
        <v>42</v>
      </c>
      <c r="AB733" s="39" t="s">
        <v>3549</v>
      </c>
      <c r="AC733" s="27"/>
      <c r="AD733" s="27"/>
      <c r="AE733" s="27"/>
      <c r="AF733" s="28" t="s">
        <v>3548</v>
      </c>
      <c r="AG733" s="28">
        <f t="shared" si="28"/>
        <v>2</v>
      </c>
      <c r="AH733" s="29" t="str">
        <f t="shared" si="29"/>
        <v>KT-160013</v>
      </c>
      <c r="AI733" s="28">
        <v>5291000000</v>
      </c>
      <c r="AJ733" s="30">
        <f>IFERROR(VLOOKUP($C733,#REF!,2,FALSE)*1000000000,0)+IFERROR(VLOOKUP($D733,#REF!,2,FALSE)*1000000,0)+IFERROR(VLOOKUP($E733,#REF!,2,FALSE)*1000,0)+IFERROR(VLOOKUP($F733,#REF!,2,FALSE),0)</f>
        <v>0</v>
      </c>
    </row>
    <row r="734" spans="1:36" s="28" customFormat="1" ht="27" customHeight="1" x14ac:dyDescent="0.15">
      <c r="A734" s="31" t="s">
        <v>32</v>
      </c>
      <c r="B734" s="32">
        <v>730</v>
      </c>
      <c r="C734" s="33" t="s">
        <v>2716</v>
      </c>
      <c r="D734" s="33" t="s">
        <v>387</v>
      </c>
      <c r="E734" s="32"/>
      <c r="F734" s="32"/>
      <c r="G734" s="33" t="s">
        <v>3550</v>
      </c>
      <c r="H734" s="35" t="s">
        <v>3551</v>
      </c>
      <c r="I734" s="32">
        <v>145000</v>
      </c>
      <c r="J734" s="32">
        <v>97000</v>
      </c>
      <c r="K734" s="32" t="s">
        <v>3270</v>
      </c>
      <c r="L734" s="36">
        <f t="shared" si="30"/>
        <v>-0.49484536082474229</v>
      </c>
      <c r="M734" s="32"/>
      <c r="N734" s="32" t="s">
        <v>47</v>
      </c>
      <c r="O734" s="32"/>
      <c r="P734" s="37" t="s">
        <v>3552</v>
      </c>
      <c r="Q734" s="32"/>
      <c r="R734" s="32"/>
      <c r="S734" s="32"/>
      <c r="T734" s="32" t="s">
        <v>40</v>
      </c>
      <c r="U734" s="32" t="s">
        <v>74</v>
      </c>
      <c r="V734" s="32" t="s">
        <v>42</v>
      </c>
      <c r="W734" s="32" t="s">
        <v>42</v>
      </c>
      <c r="X734" s="32" t="s">
        <v>42</v>
      </c>
      <c r="Y734" s="32" t="s">
        <v>42</v>
      </c>
      <c r="Z734" s="32" t="s">
        <v>42</v>
      </c>
      <c r="AA734" s="32" t="s">
        <v>42</v>
      </c>
      <c r="AB734" s="39" t="s">
        <v>3553</v>
      </c>
      <c r="AC734" s="27"/>
      <c r="AD734" s="27"/>
      <c r="AE734" s="27"/>
      <c r="AF734" s="28" t="s">
        <v>3552</v>
      </c>
      <c r="AG734" s="28">
        <f t="shared" si="28"/>
        <v>2</v>
      </c>
      <c r="AH734" s="29" t="str">
        <f t="shared" si="29"/>
        <v>QS-100025</v>
      </c>
      <c r="AI734" s="28">
        <v>5291000000</v>
      </c>
      <c r="AJ734" s="30">
        <f>IFERROR(VLOOKUP($C734,#REF!,2,FALSE)*1000000000,0)+IFERROR(VLOOKUP($D734,#REF!,2,FALSE)*1000000,0)+IFERROR(VLOOKUP($E734,#REF!,2,FALSE)*1000,0)+IFERROR(VLOOKUP($F734,#REF!,2,FALSE),0)</f>
        <v>0</v>
      </c>
    </row>
    <row r="735" spans="1:36" s="28" customFormat="1" ht="27" customHeight="1" x14ac:dyDescent="0.15">
      <c r="A735" s="31" t="s">
        <v>32</v>
      </c>
      <c r="B735" s="32">
        <v>731</v>
      </c>
      <c r="C735" s="33" t="s">
        <v>2716</v>
      </c>
      <c r="D735" s="33" t="s">
        <v>387</v>
      </c>
      <c r="E735" s="34"/>
      <c r="F735" s="32"/>
      <c r="G735" s="33" t="s">
        <v>3554</v>
      </c>
      <c r="H735" s="35" t="s">
        <v>3555</v>
      </c>
      <c r="I735" s="32">
        <v>678500</v>
      </c>
      <c r="J735" s="32">
        <v>752300</v>
      </c>
      <c r="K735" s="32" t="s">
        <v>3280</v>
      </c>
      <c r="L735" s="36">
        <f t="shared" si="30"/>
        <v>9.8099162568124454E-2</v>
      </c>
      <c r="M735" s="32"/>
      <c r="N735" s="32" t="s">
        <v>47</v>
      </c>
      <c r="O735" s="32"/>
      <c r="P735" s="37" t="s">
        <v>3556</v>
      </c>
      <c r="Q735" s="32"/>
      <c r="R735" s="32"/>
      <c r="S735" s="32"/>
      <c r="T735" s="32" t="s">
        <v>40</v>
      </c>
      <c r="U735" s="32" t="s">
        <v>42</v>
      </c>
      <c r="V735" s="32" t="s">
        <v>42</v>
      </c>
      <c r="W735" s="32" t="s">
        <v>42</v>
      </c>
      <c r="X735" s="32" t="s">
        <v>41</v>
      </c>
      <c r="Y735" s="32" t="s">
        <v>42</v>
      </c>
      <c r="Z735" s="32" t="s">
        <v>41</v>
      </c>
      <c r="AA735" s="32" t="s">
        <v>42</v>
      </c>
      <c r="AB735" s="39" t="s">
        <v>3557</v>
      </c>
      <c r="AC735" s="27"/>
      <c r="AD735" s="27"/>
      <c r="AE735" s="27"/>
      <c r="AF735" s="28" t="s">
        <v>3556</v>
      </c>
      <c r="AG735" s="28">
        <f t="shared" si="28"/>
        <v>2</v>
      </c>
      <c r="AH735" s="29" t="str">
        <f t="shared" si="29"/>
        <v>QS-110028</v>
      </c>
      <c r="AI735" s="28">
        <v>5291000000</v>
      </c>
      <c r="AJ735" s="30">
        <f>IFERROR(VLOOKUP($C735,#REF!,2,FALSE)*1000000000,0)+IFERROR(VLOOKUP($D735,#REF!,2,FALSE)*1000000,0)+IFERROR(VLOOKUP($E735,#REF!,2,FALSE)*1000,0)+IFERROR(VLOOKUP($F735,#REF!,2,FALSE),0)</f>
        <v>0</v>
      </c>
    </row>
    <row r="736" spans="1:36" s="28" customFormat="1" ht="27" customHeight="1" x14ac:dyDescent="0.15">
      <c r="A736" s="31" t="s">
        <v>32</v>
      </c>
      <c r="B736" s="32">
        <v>732</v>
      </c>
      <c r="C736" s="33" t="s">
        <v>2716</v>
      </c>
      <c r="D736" s="33" t="s">
        <v>387</v>
      </c>
      <c r="E736" s="34"/>
      <c r="F736" s="32"/>
      <c r="G736" s="33" t="s">
        <v>3558</v>
      </c>
      <c r="H736" s="35" t="s">
        <v>3559</v>
      </c>
      <c r="I736" s="32">
        <v>48000</v>
      </c>
      <c r="J736" s="32">
        <v>17000</v>
      </c>
      <c r="K736" s="32" t="s">
        <v>2777</v>
      </c>
      <c r="L736" s="36">
        <f t="shared" si="30"/>
        <v>-1.8235294117647061</v>
      </c>
      <c r="M736" s="32"/>
      <c r="N736" s="32" t="s">
        <v>47</v>
      </c>
      <c r="O736" s="32"/>
      <c r="P736" s="37" t="s">
        <v>3560</v>
      </c>
      <c r="Q736" s="38"/>
      <c r="R736" s="32"/>
      <c r="S736" s="32"/>
      <c r="T736" s="32" t="s">
        <v>40</v>
      </c>
      <c r="U736" s="32" t="s">
        <v>74</v>
      </c>
      <c r="V736" s="32" t="s">
        <v>42</v>
      </c>
      <c r="W736" s="32" t="s">
        <v>41</v>
      </c>
      <c r="X736" s="32" t="s">
        <v>41</v>
      </c>
      <c r="Y736" s="32" t="s">
        <v>42</v>
      </c>
      <c r="Z736" s="32" t="s">
        <v>41</v>
      </c>
      <c r="AA736" s="32" t="s">
        <v>42</v>
      </c>
      <c r="AB736" s="39" t="s">
        <v>3561</v>
      </c>
      <c r="AC736" s="27"/>
      <c r="AD736" s="27"/>
      <c r="AE736" s="27"/>
      <c r="AF736" s="28" t="s">
        <v>3562</v>
      </c>
      <c r="AG736" s="28">
        <f t="shared" si="28"/>
        <v>2</v>
      </c>
      <c r="AH736" s="29" t="str">
        <f t="shared" si="29"/>
        <v>QS-130020</v>
      </c>
      <c r="AI736" s="28">
        <v>5291000000</v>
      </c>
      <c r="AJ736" s="30">
        <f>IFERROR(VLOOKUP($C736,#REF!,2,FALSE)*1000000000,0)+IFERROR(VLOOKUP($D736,#REF!,2,FALSE)*1000000,0)+IFERROR(VLOOKUP($E736,#REF!,2,FALSE)*1000,0)+IFERROR(VLOOKUP($F736,#REF!,2,FALSE),0)</f>
        <v>0</v>
      </c>
    </row>
    <row r="737" spans="1:36" s="28" customFormat="1" ht="27" customHeight="1" x14ac:dyDescent="0.15">
      <c r="A737" s="31" t="s">
        <v>32</v>
      </c>
      <c r="B737" s="32">
        <v>733</v>
      </c>
      <c r="C737" s="33" t="s">
        <v>2716</v>
      </c>
      <c r="D737" s="33" t="s">
        <v>387</v>
      </c>
      <c r="E737" s="34"/>
      <c r="F737" s="32"/>
      <c r="G737" s="33" t="s">
        <v>3563</v>
      </c>
      <c r="H737" s="35" t="s">
        <v>3564</v>
      </c>
      <c r="I737" s="32">
        <v>370000</v>
      </c>
      <c r="J737" s="32">
        <v>486200</v>
      </c>
      <c r="K737" s="32" t="s">
        <v>308</v>
      </c>
      <c r="L737" s="43">
        <f t="shared" si="30"/>
        <v>0.23899629781982723</v>
      </c>
      <c r="M737" s="32"/>
      <c r="N737" s="32" t="s">
        <v>47</v>
      </c>
      <c r="O737" s="32"/>
      <c r="P737" s="37" t="s">
        <v>3565</v>
      </c>
      <c r="Q737" s="38"/>
      <c r="R737" s="32"/>
      <c r="S737" s="32"/>
      <c r="T737" s="32" t="s">
        <v>40</v>
      </c>
      <c r="U737" s="32" t="s">
        <v>41</v>
      </c>
      <c r="V737" s="32" t="s">
        <v>42</v>
      </c>
      <c r="W737" s="32" t="s">
        <v>42</v>
      </c>
      <c r="X737" s="32" t="s">
        <v>42</v>
      </c>
      <c r="Y737" s="32" t="s">
        <v>41</v>
      </c>
      <c r="Z737" s="32" t="s">
        <v>41</v>
      </c>
      <c r="AA737" s="32" t="s">
        <v>42</v>
      </c>
      <c r="AB737" s="39" t="s">
        <v>3566</v>
      </c>
      <c r="AC737" s="27"/>
      <c r="AD737" s="27"/>
      <c r="AE737" s="27"/>
      <c r="AF737" s="28" t="s">
        <v>3565</v>
      </c>
      <c r="AG737" s="28">
        <f t="shared" si="28"/>
        <v>2</v>
      </c>
      <c r="AH737" s="29" t="str">
        <f t="shared" si="29"/>
        <v>TH-100012</v>
      </c>
      <c r="AI737" s="28">
        <v>5291000000</v>
      </c>
      <c r="AJ737" s="30">
        <f>IFERROR(VLOOKUP($C737,#REF!,2,FALSE)*1000000000,0)+IFERROR(VLOOKUP($D737,#REF!,2,FALSE)*1000000,0)+IFERROR(VLOOKUP($E737,#REF!,2,FALSE)*1000,0)+IFERROR(VLOOKUP($F737,#REF!,2,FALSE),0)</f>
        <v>0</v>
      </c>
    </row>
    <row r="738" spans="1:36" s="28" customFormat="1" ht="27" customHeight="1" x14ac:dyDescent="0.15">
      <c r="A738" s="31" t="s">
        <v>32</v>
      </c>
      <c r="B738" s="32">
        <v>734</v>
      </c>
      <c r="C738" s="33" t="s">
        <v>2716</v>
      </c>
      <c r="D738" s="33" t="s">
        <v>387</v>
      </c>
      <c r="E738" s="32"/>
      <c r="F738" s="32"/>
      <c r="G738" s="33" t="s">
        <v>3567</v>
      </c>
      <c r="H738" s="35" t="s">
        <v>3568</v>
      </c>
      <c r="I738" s="32">
        <v>26400</v>
      </c>
      <c r="J738" s="32">
        <v>46800</v>
      </c>
      <c r="K738" s="32" t="s">
        <v>913</v>
      </c>
      <c r="L738" s="36">
        <f t="shared" si="30"/>
        <v>0.4358974358974359</v>
      </c>
      <c r="M738" s="32"/>
      <c r="N738" s="32" t="s">
        <v>47</v>
      </c>
      <c r="O738" s="32"/>
      <c r="P738" s="37" t="s">
        <v>3569</v>
      </c>
      <c r="Q738" s="32"/>
      <c r="R738" s="32"/>
      <c r="S738" s="32"/>
      <c r="T738" s="32" t="s">
        <v>40</v>
      </c>
      <c r="U738" s="32" t="s">
        <v>41</v>
      </c>
      <c r="V738" s="32" t="s">
        <v>41</v>
      </c>
      <c r="W738" s="32" t="s">
        <v>42</v>
      </c>
      <c r="X738" s="32" t="s">
        <v>42</v>
      </c>
      <c r="Y738" s="32" t="s">
        <v>41</v>
      </c>
      <c r="Z738" s="32" t="s">
        <v>42</v>
      </c>
      <c r="AA738" s="32" t="s">
        <v>41</v>
      </c>
      <c r="AB738" s="39" t="s">
        <v>3570</v>
      </c>
      <c r="AC738" s="27"/>
      <c r="AD738" s="27"/>
      <c r="AE738" s="27"/>
      <c r="AF738" s="28" t="s">
        <v>3569</v>
      </c>
      <c r="AG738" s="28">
        <f t="shared" si="28"/>
        <v>2</v>
      </c>
      <c r="AH738" s="29" t="str">
        <f t="shared" si="29"/>
        <v>TH-100013</v>
      </c>
      <c r="AI738" s="28">
        <v>5291000000</v>
      </c>
      <c r="AJ738" s="30">
        <f>IFERROR(VLOOKUP($C738,#REF!,2,FALSE)*1000000000,0)+IFERROR(VLOOKUP($D738,#REF!,2,FALSE)*1000000,0)+IFERROR(VLOOKUP($E738,#REF!,2,FALSE)*1000,0)+IFERROR(VLOOKUP($F738,#REF!,2,FALSE),0)</f>
        <v>0</v>
      </c>
    </row>
    <row r="739" spans="1:36" s="28" customFormat="1" ht="27" customHeight="1" x14ac:dyDescent="0.15">
      <c r="A739" s="31" t="s">
        <v>32</v>
      </c>
      <c r="B739" s="32">
        <v>735</v>
      </c>
      <c r="C739" s="33" t="s">
        <v>2716</v>
      </c>
      <c r="D739" s="33" t="s">
        <v>387</v>
      </c>
      <c r="E739" s="32"/>
      <c r="F739" s="32"/>
      <c r="G739" s="33" t="s">
        <v>3571</v>
      </c>
      <c r="H739" s="35" t="s">
        <v>3572</v>
      </c>
      <c r="I739" s="32">
        <v>26000</v>
      </c>
      <c r="J739" s="32">
        <v>32880</v>
      </c>
      <c r="K739" s="32" t="s">
        <v>308</v>
      </c>
      <c r="L739" s="36">
        <f t="shared" si="30"/>
        <v>0.20924574209245739</v>
      </c>
      <c r="M739" s="32"/>
      <c r="N739" s="32" t="s">
        <v>47</v>
      </c>
      <c r="O739" s="32"/>
      <c r="P739" s="37" t="s">
        <v>3573</v>
      </c>
      <c r="Q739" s="32"/>
      <c r="R739" s="32"/>
      <c r="S739" s="32"/>
      <c r="T739" s="32" t="s">
        <v>40</v>
      </c>
      <c r="U739" s="32" t="s">
        <v>41</v>
      </c>
      <c r="V739" s="32" t="s">
        <v>42</v>
      </c>
      <c r="W739" s="32" t="s">
        <v>42</v>
      </c>
      <c r="X739" s="32" t="s">
        <v>42</v>
      </c>
      <c r="Y739" s="32" t="s">
        <v>42</v>
      </c>
      <c r="Z739" s="32" t="s">
        <v>41</v>
      </c>
      <c r="AA739" s="32" t="s">
        <v>42</v>
      </c>
      <c r="AB739" s="39" t="s">
        <v>3574</v>
      </c>
      <c r="AC739" s="27"/>
      <c r="AD739" s="27"/>
      <c r="AE739" s="27"/>
      <c r="AF739" s="28" t="s">
        <v>3573</v>
      </c>
      <c r="AG739" s="28">
        <f t="shared" si="28"/>
        <v>2</v>
      </c>
      <c r="AH739" s="29" t="str">
        <f t="shared" si="29"/>
        <v>TH-100014</v>
      </c>
      <c r="AI739" s="28">
        <v>5291000000</v>
      </c>
      <c r="AJ739" s="30">
        <f>IFERROR(VLOOKUP($C739,#REF!,2,FALSE)*1000000000,0)+IFERROR(VLOOKUP($D739,#REF!,2,FALSE)*1000000,0)+IFERROR(VLOOKUP($E739,#REF!,2,FALSE)*1000,0)+IFERROR(VLOOKUP($F739,#REF!,2,FALSE),0)</f>
        <v>0</v>
      </c>
    </row>
    <row r="740" spans="1:36" s="28" customFormat="1" ht="27" customHeight="1" x14ac:dyDescent="0.15">
      <c r="A740" s="31" t="s">
        <v>32</v>
      </c>
      <c r="B740" s="32">
        <v>736</v>
      </c>
      <c r="C740" s="33" t="s">
        <v>2716</v>
      </c>
      <c r="D740" s="33" t="s">
        <v>387</v>
      </c>
      <c r="E740" s="32"/>
      <c r="F740" s="32"/>
      <c r="G740" s="33" t="s">
        <v>3575</v>
      </c>
      <c r="H740" s="35" t="s">
        <v>3576</v>
      </c>
      <c r="I740" s="32">
        <v>80000</v>
      </c>
      <c r="J740" s="32">
        <v>85500</v>
      </c>
      <c r="K740" s="32" t="s">
        <v>1445</v>
      </c>
      <c r="L740" s="36">
        <f t="shared" si="30"/>
        <v>6.4327485380117011E-2</v>
      </c>
      <c r="M740" s="32"/>
      <c r="N740" s="32" t="s">
        <v>47</v>
      </c>
      <c r="O740" s="32"/>
      <c r="P740" s="37" t="s">
        <v>3577</v>
      </c>
      <c r="Q740" s="32"/>
      <c r="R740" s="32"/>
      <c r="S740" s="32"/>
      <c r="T740" s="32" t="s">
        <v>40</v>
      </c>
      <c r="U740" s="32" t="s">
        <v>41</v>
      </c>
      <c r="V740" s="32" t="s">
        <v>42</v>
      </c>
      <c r="W740" s="32" t="s">
        <v>42</v>
      </c>
      <c r="X740" s="32" t="s">
        <v>42</v>
      </c>
      <c r="Y740" s="32" t="s">
        <v>42</v>
      </c>
      <c r="Z740" s="32" t="s">
        <v>41</v>
      </c>
      <c r="AA740" s="32" t="s">
        <v>42</v>
      </c>
      <c r="AB740" s="39" t="s">
        <v>3578</v>
      </c>
      <c r="AC740" s="27"/>
      <c r="AD740" s="27"/>
      <c r="AE740" s="27"/>
      <c r="AF740" s="28" t="s">
        <v>3577</v>
      </c>
      <c r="AG740" s="28">
        <f t="shared" si="28"/>
        <v>2</v>
      </c>
      <c r="AH740" s="29" t="str">
        <f t="shared" si="29"/>
        <v>TH-100023</v>
      </c>
      <c r="AI740" s="28">
        <v>5291000000</v>
      </c>
      <c r="AJ740" s="30">
        <f>IFERROR(VLOOKUP($C740,#REF!,2,FALSE)*1000000000,0)+IFERROR(VLOOKUP($D740,#REF!,2,FALSE)*1000000,0)+IFERROR(VLOOKUP($E740,#REF!,2,FALSE)*1000,0)+IFERROR(VLOOKUP($F740,#REF!,2,FALSE),0)</f>
        <v>0</v>
      </c>
    </row>
    <row r="741" spans="1:36" s="28" customFormat="1" ht="27" customHeight="1" x14ac:dyDescent="0.15">
      <c r="A741" s="31" t="s">
        <v>32</v>
      </c>
      <c r="B741" s="32">
        <v>737</v>
      </c>
      <c r="C741" s="33" t="s">
        <v>2716</v>
      </c>
      <c r="D741" s="33" t="s">
        <v>387</v>
      </c>
      <c r="E741" s="34"/>
      <c r="F741" s="34"/>
      <c r="G741" s="33" t="s">
        <v>3579</v>
      </c>
      <c r="H741" s="35" t="s">
        <v>3580</v>
      </c>
      <c r="I741" s="32">
        <v>510000</v>
      </c>
      <c r="J741" s="32">
        <v>650000</v>
      </c>
      <c r="K741" s="32" t="s">
        <v>308</v>
      </c>
      <c r="L741" s="36">
        <f t="shared" si="30"/>
        <v>0.2153846153846154</v>
      </c>
      <c r="M741" s="32"/>
      <c r="N741" s="32" t="s">
        <v>47</v>
      </c>
      <c r="O741" s="32"/>
      <c r="P741" s="37" t="s">
        <v>3581</v>
      </c>
      <c r="Q741" s="32"/>
      <c r="R741" s="32"/>
      <c r="S741" s="32"/>
      <c r="T741" s="32" t="s">
        <v>40</v>
      </c>
      <c r="U741" s="32" t="s">
        <v>41</v>
      </c>
      <c r="V741" s="32" t="s">
        <v>42</v>
      </c>
      <c r="W741" s="32" t="s">
        <v>42</v>
      </c>
      <c r="X741" s="32" t="s">
        <v>42</v>
      </c>
      <c r="Y741" s="32" t="s">
        <v>42</v>
      </c>
      <c r="Z741" s="32" t="s">
        <v>41</v>
      </c>
      <c r="AA741" s="32" t="s">
        <v>41</v>
      </c>
      <c r="AB741" s="39" t="s">
        <v>3582</v>
      </c>
      <c r="AC741" s="27"/>
      <c r="AD741" s="27"/>
      <c r="AE741" s="27"/>
      <c r="AF741" s="28" t="s">
        <v>3581</v>
      </c>
      <c r="AG741" s="28">
        <f t="shared" si="28"/>
        <v>2</v>
      </c>
      <c r="AH741" s="29" t="str">
        <f t="shared" si="29"/>
        <v>TH-120002</v>
      </c>
      <c r="AI741" s="28">
        <v>5291000000</v>
      </c>
      <c r="AJ741" s="30">
        <f>IFERROR(VLOOKUP($C741,#REF!,2,FALSE)*1000000000,0)+IFERROR(VLOOKUP($D741,#REF!,2,FALSE)*1000000,0)+IFERROR(VLOOKUP($E741,#REF!,2,FALSE)*1000,0)+IFERROR(VLOOKUP($F741,#REF!,2,FALSE),0)</f>
        <v>0</v>
      </c>
    </row>
    <row r="742" spans="1:36" s="28" customFormat="1" ht="27" customHeight="1" x14ac:dyDescent="0.15">
      <c r="A742" s="31" t="s">
        <v>32</v>
      </c>
      <c r="B742" s="32">
        <v>738</v>
      </c>
      <c r="C742" s="33" t="s">
        <v>2716</v>
      </c>
      <c r="D742" s="33" t="s">
        <v>387</v>
      </c>
      <c r="E742" s="33"/>
      <c r="F742" s="33"/>
      <c r="G742" s="33" t="s">
        <v>3583</v>
      </c>
      <c r="H742" s="33" t="s">
        <v>3584</v>
      </c>
      <c r="I742" s="32">
        <v>111612</v>
      </c>
      <c r="J742" s="32">
        <v>136025</v>
      </c>
      <c r="K742" s="32" t="s">
        <v>1642</v>
      </c>
      <c r="L742" s="36">
        <f t="shared" si="30"/>
        <v>0.17947436133063777</v>
      </c>
      <c r="M742" s="32"/>
      <c r="N742" s="32" t="s">
        <v>47</v>
      </c>
      <c r="O742" s="32"/>
      <c r="P742" s="37" t="s">
        <v>3585</v>
      </c>
      <c r="Q742" s="32" t="s">
        <v>130</v>
      </c>
      <c r="R742" s="32"/>
      <c r="S742" s="32"/>
      <c r="T742" s="42" t="s">
        <v>40</v>
      </c>
      <c r="U742" s="42" t="s">
        <v>41</v>
      </c>
      <c r="V742" s="42" t="s">
        <v>42</v>
      </c>
      <c r="W742" s="42" t="s">
        <v>42</v>
      </c>
      <c r="X742" s="42" t="s">
        <v>41</v>
      </c>
      <c r="Y742" s="42" t="s">
        <v>42</v>
      </c>
      <c r="Z742" s="42" t="s">
        <v>41</v>
      </c>
      <c r="AA742" s="42" t="s">
        <v>42</v>
      </c>
      <c r="AB742" s="45" t="s">
        <v>3586</v>
      </c>
      <c r="AC742" s="27"/>
      <c r="AD742" s="27"/>
      <c r="AE742" s="27"/>
      <c r="AF742" s="28" t="s">
        <v>3585</v>
      </c>
      <c r="AG742" s="28">
        <f t="shared" si="28"/>
        <v>2</v>
      </c>
      <c r="AH742" s="29" t="str">
        <f t="shared" si="29"/>
        <v>HR-150004</v>
      </c>
      <c r="AI742" s="28">
        <v>5291000000</v>
      </c>
      <c r="AJ742" s="30">
        <f>IFERROR(VLOOKUP($C742,#REF!,2,FALSE)*1000000000,0)+IFERROR(VLOOKUP($D742,#REF!,2,FALSE)*1000000,0)+IFERROR(VLOOKUP($E742,#REF!,2,FALSE)*1000,0)+IFERROR(VLOOKUP($F742,#REF!,2,FALSE),0)</f>
        <v>0</v>
      </c>
    </row>
    <row r="743" spans="1:36" s="28" customFormat="1" ht="27" customHeight="1" x14ac:dyDescent="0.15">
      <c r="A743" s="31" t="s">
        <v>32</v>
      </c>
      <c r="B743" s="32">
        <v>739</v>
      </c>
      <c r="C743" s="33" t="s">
        <v>2716</v>
      </c>
      <c r="D743" s="33" t="s">
        <v>387</v>
      </c>
      <c r="E743" s="33"/>
      <c r="F743" s="33"/>
      <c r="G743" s="33" t="s">
        <v>3587</v>
      </c>
      <c r="H743" s="33" t="s">
        <v>3588</v>
      </c>
      <c r="I743" s="32">
        <v>44600</v>
      </c>
      <c r="J743" s="32">
        <v>147712</v>
      </c>
      <c r="K743" s="32" t="s">
        <v>139</v>
      </c>
      <c r="L743" s="36">
        <f t="shared" si="30"/>
        <v>0.69806109185441945</v>
      </c>
      <c r="M743" s="32"/>
      <c r="N743" s="32" t="s">
        <v>47</v>
      </c>
      <c r="O743" s="32"/>
      <c r="P743" s="37" t="s">
        <v>3589</v>
      </c>
      <c r="Q743" s="32" t="s">
        <v>130</v>
      </c>
      <c r="R743" s="32"/>
      <c r="S743" s="32"/>
      <c r="T743" s="32" t="s">
        <v>40</v>
      </c>
      <c r="U743" s="42" t="s">
        <v>41</v>
      </c>
      <c r="V743" s="42" t="s">
        <v>42</v>
      </c>
      <c r="W743" s="42" t="s">
        <v>42</v>
      </c>
      <c r="X743" s="42" t="s">
        <v>41</v>
      </c>
      <c r="Y743" s="42" t="s">
        <v>41</v>
      </c>
      <c r="Z743" s="42" t="s">
        <v>41</v>
      </c>
      <c r="AA743" s="42" t="s">
        <v>41</v>
      </c>
      <c r="AB743" s="45" t="s">
        <v>3590</v>
      </c>
      <c r="AC743" s="27"/>
      <c r="AD743" s="27"/>
      <c r="AE743" s="27"/>
      <c r="AF743" s="28" t="s">
        <v>3589</v>
      </c>
      <c r="AG743" s="28">
        <f t="shared" si="28"/>
        <v>2</v>
      </c>
      <c r="AH743" s="29" t="str">
        <f t="shared" si="29"/>
        <v>HR-150002</v>
      </c>
      <c r="AI743" s="28">
        <v>5291000000</v>
      </c>
      <c r="AJ743" s="30">
        <f>IFERROR(VLOOKUP($C743,#REF!,2,FALSE)*1000000000,0)+IFERROR(VLOOKUP($D743,#REF!,2,FALSE)*1000000,0)+IFERROR(VLOOKUP($E743,#REF!,2,FALSE)*1000,0)+IFERROR(VLOOKUP($F743,#REF!,2,FALSE),0)</f>
        <v>0</v>
      </c>
    </row>
    <row r="744" spans="1:36" s="28" customFormat="1" ht="27" customHeight="1" x14ac:dyDescent="0.15">
      <c r="A744" s="31" t="s">
        <v>32</v>
      </c>
      <c r="B744" s="32">
        <v>740</v>
      </c>
      <c r="C744" s="33" t="s">
        <v>2716</v>
      </c>
      <c r="D744" s="33" t="s">
        <v>387</v>
      </c>
      <c r="E744" s="32"/>
      <c r="F744" s="32"/>
      <c r="G744" s="33" t="s">
        <v>3591</v>
      </c>
      <c r="H744" s="35" t="s">
        <v>3592</v>
      </c>
      <c r="I744" s="32">
        <v>2840000</v>
      </c>
      <c r="J744" s="32">
        <v>4668000</v>
      </c>
      <c r="K744" s="32" t="s">
        <v>3593</v>
      </c>
      <c r="L744" s="36">
        <f t="shared" si="30"/>
        <v>0.3916023993144816</v>
      </c>
      <c r="M744" s="32"/>
      <c r="N744" s="32" t="s">
        <v>47</v>
      </c>
      <c r="O744" s="32"/>
      <c r="P744" s="37" t="s">
        <v>3594</v>
      </c>
      <c r="Q744" s="32" t="s">
        <v>130</v>
      </c>
      <c r="R744" s="32"/>
      <c r="S744" s="32"/>
      <c r="T744" s="32" t="s">
        <v>40</v>
      </c>
      <c r="U744" s="32" t="s">
        <v>41</v>
      </c>
      <c r="V744" s="32" t="s">
        <v>41</v>
      </c>
      <c r="W744" s="32" t="s">
        <v>41</v>
      </c>
      <c r="X744" s="32" t="s">
        <v>41</v>
      </c>
      <c r="Y744" s="32" t="s">
        <v>41</v>
      </c>
      <c r="Z744" s="32" t="s">
        <v>42</v>
      </c>
      <c r="AA744" s="32" t="s">
        <v>41</v>
      </c>
      <c r="AB744" s="39" t="s">
        <v>3595</v>
      </c>
      <c r="AC744" s="27"/>
      <c r="AD744" s="27"/>
      <c r="AE744" s="27"/>
      <c r="AF744" s="28" t="s">
        <v>3594</v>
      </c>
      <c r="AG744" s="28">
        <f t="shared" si="28"/>
        <v>2</v>
      </c>
      <c r="AH744" s="29" t="str">
        <f t="shared" si="29"/>
        <v>KT-150063</v>
      </c>
      <c r="AI744" s="28">
        <v>5291000000</v>
      </c>
      <c r="AJ744" s="30">
        <f>IFERROR(VLOOKUP($C744,#REF!,2,FALSE)*1000000000,0)+IFERROR(VLOOKUP($D744,#REF!,2,FALSE)*1000000,0)+IFERROR(VLOOKUP($E744,#REF!,2,FALSE)*1000,0)+IFERROR(VLOOKUP($F744,#REF!,2,FALSE),0)</f>
        <v>0</v>
      </c>
    </row>
    <row r="745" spans="1:36" s="28" customFormat="1" ht="27" customHeight="1" x14ac:dyDescent="0.15">
      <c r="A745" s="31" t="s">
        <v>32</v>
      </c>
      <c r="B745" s="32">
        <v>741</v>
      </c>
      <c r="C745" s="33" t="s">
        <v>2716</v>
      </c>
      <c r="D745" s="33" t="s">
        <v>387</v>
      </c>
      <c r="E745" s="32"/>
      <c r="F745" s="32"/>
      <c r="G745" s="33" t="s">
        <v>3596</v>
      </c>
      <c r="H745" s="35" t="s">
        <v>3597</v>
      </c>
      <c r="I745" s="32">
        <v>370000</v>
      </c>
      <c r="J745" s="32">
        <v>796000</v>
      </c>
      <c r="K745" s="32" t="s">
        <v>3598</v>
      </c>
      <c r="L745" s="36">
        <f t="shared" si="30"/>
        <v>0.53517587939698497</v>
      </c>
      <c r="M745" s="32"/>
      <c r="N745" s="32" t="s">
        <v>47</v>
      </c>
      <c r="O745" s="32"/>
      <c r="P745" s="37" t="s">
        <v>3599</v>
      </c>
      <c r="Q745" s="32" t="s">
        <v>130</v>
      </c>
      <c r="R745" s="32"/>
      <c r="S745" s="32"/>
      <c r="T745" s="32" t="s">
        <v>40</v>
      </c>
      <c r="U745" s="32" t="s">
        <v>41</v>
      </c>
      <c r="V745" s="32" t="s">
        <v>41</v>
      </c>
      <c r="W745" s="32" t="s">
        <v>42</v>
      </c>
      <c r="X745" s="32" t="s">
        <v>41</v>
      </c>
      <c r="Y745" s="32" t="s">
        <v>41</v>
      </c>
      <c r="Z745" s="32" t="s">
        <v>42</v>
      </c>
      <c r="AA745" s="32" t="s">
        <v>41</v>
      </c>
      <c r="AB745" s="39" t="s">
        <v>3600</v>
      </c>
      <c r="AC745" s="27"/>
      <c r="AD745" s="27"/>
      <c r="AE745" s="27"/>
      <c r="AF745" s="28" t="s">
        <v>3599</v>
      </c>
      <c r="AG745" s="28">
        <f t="shared" si="28"/>
        <v>2</v>
      </c>
      <c r="AH745" s="29" t="str">
        <f t="shared" si="29"/>
        <v>KT-150050</v>
      </c>
      <c r="AI745" s="28">
        <v>5291000000</v>
      </c>
      <c r="AJ745" s="30">
        <f>IFERROR(VLOOKUP($C745,#REF!,2,FALSE)*1000000000,0)+IFERROR(VLOOKUP($D745,#REF!,2,FALSE)*1000000,0)+IFERROR(VLOOKUP($E745,#REF!,2,FALSE)*1000,0)+IFERROR(VLOOKUP($F745,#REF!,2,FALSE),0)</f>
        <v>0</v>
      </c>
    </row>
    <row r="746" spans="1:36" s="28" customFormat="1" ht="27" customHeight="1" x14ac:dyDescent="0.15">
      <c r="A746" s="31" t="s">
        <v>32</v>
      </c>
      <c r="B746" s="32">
        <v>742</v>
      </c>
      <c r="C746" s="33" t="s">
        <v>2716</v>
      </c>
      <c r="D746" s="33" t="s">
        <v>387</v>
      </c>
      <c r="E746" s="32"/>
      <c r="F746" s="32"/>
      <c r="G746" s="33" t="s">
        <v>3601</v>
      </c>
      <c r="H746" s="35" t="s">
        <v>3602</v>
      </c>
      <c r="I746" s="32">
        <v>398100</v>
      </c>
      <c r="J746" s="32">
        <v>745600</v>
      </c>
      <c r="K746" s="32" t="s">
        <v>3603</v>
      </c>
      <c r="L746" s="36">
        <f t="shared" si="30"/>
        <v>0.46606759656652363</v>
      </c>
      <c r="M746" s="32"/>
      <c r="N746" s="32" t="s">
        <v>47</v>
      </c>
      <c r="O746" s="32"/>
      <c r="P746" s="37" t="s">
        <v>3604</v>
      </c>
      <c r="Q746" s="32" t="s">
        <v>130</v>
      </c>
      <c r="R746" s="32"/>
      <c r="S746" s="32"/>
      <c r="T746" s="32" t="s">
        <v>40</v>
      </c>
      <c r="U746" s="32" t="s">
        <v>41</v>
      </c>
      <c r="V746" s="32" t="s">
        <v>42</v>
      </c>
      <c r="W746" s="32" t="s">
        <v>42</v>
      </c>
      <c r="X746" s="32" t="s">
        <v>42</v>
      </c>
      <c r="Y746" s="32" t="s">
        <v>41</v>
      </c>
      <c r="Z746" s="32" t="s">
        <v>41</v>
      </c>
      <c r="AA746" s="32" t="s">
        <v>41</v>
      </c>
      <c r="AB746" s="39" t="s">
        <v>3605</v>
      </c>
      <c r="AC746" s="27"/>
      <c r="AD746" s="27"/>
      <c r="AE746" s="27"/>
      <c r="AF746" s="28" t="s">
        <v>3604</v>
      </c>
      <c r="AG746" s="28">
        <f t="shared" si="28"/>
        <v>2</v>
      </c>
      <c r="AH746" s="29" t="str">
        <f t="shared" si="29"/>
        <v>QS-150020</v>
      </c>
      <c r="AI746" s="28">
        <v>5291000000</v>
      </c>
      <c r="AJ746" s="30">
        <f>IFERROR(VLOOKUP($C746,#REF!,2,FALSE)*1000000000,0)+IFERROR(VLOOKUP($D746,#REF!,2,FALSE)*1000000,0)+IFERROR(VLOOKUP($E746,#REF!,2,FALSE)*1000,0)+IFERROR(VLOOKUP($F746,#REF!,2,FALSE),0)</f>
        <v>0</v>
      </c>
    </row>
    <row r="747" spans="1:36" s="28" customFormat="1" ht="27" customHeight="1" x14ac:dyDescent="0.15">
      <c r="A747" s="31" t="s">
        <v>32</v>
      </c>
      <c r="B747" s="32">
        <v>743</v>
      </c>
      <c r="C747" s="33" t="s">
        <v>2716</v>
      </c>
      <c r="D747" s="33" t="s">
        <v>387</v>
      </c>
      <c r="E747" s="34"/>
      <c r="F747" s="34"/>
      <c r="G747" s="33" t="s">
        <v>3606</v>
      </c>
      <c r="H747" s="35" t="s">
        <v>3538</v>
      </c>
      <c r="I747" s="32">
        <v>127500</v>
      </c>
      <c r="J747" s="32">
        <v>178990</v>
      </c>
      <c r="K747" s="32" t="s">
        <v>3607</v>
      </c>
      <c r="L747" s="36">
        <f t="shared" si="30"/>
        <v>0.28766970221800103</v>
      </c>
      <c r="M747" s="32"/>
      <c r="N747" s="32" t="s">
        <v>47</v>
      </c>
      <c r="O747" s="32"/>
      <c r="P747" s="37" t="s">
        <v>3608</v>
      </c>
      <c r="Q747" s="32" t="s">
        <v>130</v>
      </c>
      <c r="R747" s="32"/>
      <c r="S747" s="32"/>
      <c r="T747" s="32" t="s">
        <v>40</v>
      </c>
      <c r="U747" s="32" t="s">
        <v>41</v>
      </c>
      <c r="V747" s="32" t="s">
        <v>42</v>
      </c>
      <c r="W747" s="32" t="s">
        <v>42</v>
      </c>
      <c r="X747" s="32" t="s">
        <v>42</v>
      </c>
      <c r="Y747" s="32" t="s">
        <v>41</v>
      </c>
      <c r="Z747" s="32" t="s">
        <v>42</v>
      </c>
      <c r="AA747" s="32" t="s">
        <v>42</v>
      </c>
      <c r="AB747" s="39" t="s">
        <v>3609</v>
      </c>
      <c r="AC747" s="27"/>
      <c r="AD747" s="27"/>
      <c r="AE747" s="27"/>
      <c r="AF747" s="28" t="s">
        <v>3608</v>
      </c>
      <c r="AG747" s="28">
        <f t="shared" si="28"/>
        <v>2</v>
      </c>
      <c r="AH747" s="29" t="str">
        <f t="shared" si="29"/>
        <v>KT-150018</v>
      </c>
      <c r="AI747" s="28">
        <v>5291000000</v>
      </c>
      <c r="AJ747" s="30">
        <f>IFERROR(VLOOKUP($C747,#REF!,2,FALSE)*1000000000,0)+IFERROR(VLOOKUP($D747,#REF!,2,FALSE)*1000000,0)+IFERROR(VLOOKUP($E747,#REF!,2,FALSE)*1000,0)+IFERROR(VLOOKUP($F747,#REF!,2,FALSE),0)</f>
        <v>0</v>
      </c>
    </row>
    <row r="748" spans="1:36" s="28" customFormat="1" ht="27" customHeight="1" x14ac:dyDescent="0.15">
      <c r="A748" s="31" t="s">
        <v>32</v>
      </c>
      <c r="B748" s="32">
        <v>744</v>
      </c>
      <c r="C748" s="33" t="s">
        <v>2716</v>
      </c>
      <c r="D748" s="33" t="s">
        <v>387</v>
      </c>
      <c r="E748" s="32"/>
      <c r="F748" s="32"/>
      <c r="G748" s="33" t="s">
        <v>3610</v>
      </c>
      <c r="H748" s="35" t="s">
        <v>3611</v>
      </c>
      <c r="I748" s="32">
        <v>273250</v>
      </c>
      <c r="J748" s="32">
        <v>706500</v>
      </c>
      <c r="K748" s="32" t="s">
        <v>3612</v>
      </c>
      <c r="L748" s="36">
        <f t="shared" si="30"/>
        <v>0.61323425336164195</v>
      </c>
      <c r="M748" s="32"/>
      <c r="N748" s="32" t="s">
        <v>47</v>
      </c>
      <c r="O748" s="32"/>
      <c r="P748" s="37" t="s">
        <v>3613</v>
      </c>
      <c r="Q748" s="32" t="s">
        <v>130</v>
      </c>
      <c r="R748" s="32"/>
      <c r="S748" s="32"/>
      <c r="T748" s="32" t="s">
        <v>40</v>
      </c>
      <c r="U748" s="32" t="s">
        <v>41</v>
      </c>
      <c r="V748" s="32" t="s">
        <v>41</v>
      </c>
      <c r="W748" s="32" t="s">
        <v>42</v>
      </c>
      <c r="X748" s="32" t="s">
        <v>41</v>
      </c>
      <c r="Y748" s="32" t="s">
        <v>41</v>
      </c>
      <c r="Z748" s="32" t="s">
        <v>41</v>
      </c>
      <c r="AA748" s="32" t="s">
        <v>41</v>
      </c>
      <c r="AB748" s="39" t="s">
        <v>3614</v>
      </c>
      <c r="AC748" s="27"/>
      <c r="AD748" s="27"/>
      <c r="AE748" s="27"/>
      <c r="AF748" s="28" t="s">
        <v>3613</v>
      </c>
      <c r="AG748" s="28">
        <f t="shared" si="28"/>
        <v>2</v>
      </c>
      <c r="AH748" s="29" t="str">
        <f t="shared" si="29"/>
        <v>CG-150003</v>
      </c>
      <c r="AI748" s="28">
        <v>5291000000</v>
      </c>
      <c r="AJ748" s="30">
        <f>IFERROR(VLOOKUP($C748,#REF!,2,FALSE)*1000000000,0)+IFERROR(VLOOKUP($D748,#REF!,2,FALSE)*1000000,0)+IFERROR(VLOOKUP($E748,#REF!,2,FALSE)*1000,0)+IFERROR(VLOOKUP($F748,#REF!,2,FALSE),0)</f>
        <v>0</v>
      </c>
    </row>
    <row r="749" spans="1:36" s="28" customFormat="1" ht="27" customHeight="1" x14ac:dyDescent="0.15">
      <c r="A749" s="31" t="s">
        <v>32</v>
      </c>
      <c r="B749" s="32">
        <v>745</v>
      </c>
      <c r="C749" s="33" t="s">
        <v>2716</v>
      </c>
      <c r="D749" s="33" t="s">
        <v>387</v>
      </c>
      <c r="E749" s="32"/>
      <c r="F749" s="32"/>
      <c r="G749" s="33" t="s">
        <v>3615</v>
      </c>
      <c r="H749" s="35" t="s">
        <v>3616</v>
      </c>
      <c r="I749" s="32">
        <v>27082</v>
      </c>
      <c r="J749" s="32">
        <v>47910.2</v>
      </c>
      <c r="K749" s="32" t="s">
        <v>150</v>
      </c>
      <c r="L749" s="36">
        <f t="shared" si="30"/>
        <v>0.43473414846942815</v>
      </c>
      <c r="M749" s="32"/>
      <c r="N749" s="32" t="s">
        <v>47</v>
      </c>
      <c r="O749" s="32"/>
      <c r="P749" s="37" t="s">
        <v>3617</v>
      </c>
      <c r="Q749" s="32" t="s">
        <v>130</v>
      </c>
      <c r="R749" s="32"/>
      <c r="S749" s="32"/>
      <c r="T749" s="32" t="s">
        <v>40</v>
      </c>
      <c r="U749" s="32" t="s">
        <v>41</v>
      </c>
      <c r="V749" s="32" t="s">
        <v>41</v>
      </c>
      <c r="W749" s="32" t="s">
        <v>42</v>
      </c>
      <c r="X749" s="32" t="s">
        <v>41</v>
      </c>
      <c r="Y749" s="32" t="s">
        <v>41</v>
      </c>
      <c r="Z749" s="32" t="s">
        <v>41</v>
      </c>
      <c r="AA749" s="32" t="s">
        <v>41</v>
      </c>
      <c r="AB749" s="39" t="s">
        <v>3618</v>
      </c>
      <c r="AC749" s="27"/>
      <c r="AD749" s="27"/>
      <c r="AE749" s="27"/>
      <c r="AF749" s="28" t="s">
        <v>3617</v>
      </c>
      <c r="AG749" s="28">
        <f t="shared" si="28"/>
        <v>2</v>
      </c>
      <c r="AH749" s="29" t="str">
        <f t="shared" si="29"/>
        <v>KK-140015</v>
      </c>
      <c r="AI749" s="28">
        <v>5291000000</v>
      </c>
      <c r="AJ749" s="30">
        <f>IFERROR(VLOOKUP($C749,#REF!,2,FALSE)*1000000000,0)+IFERROR(VLOOKUP($D749,#REF!,2,FALSE)*1000000,0)+IFERROR(VLOOKUP($E749,#REF!,2,FALSE)*1000,0)+IFERROR(VLOOKUP($F749,#REF!,2,FALSE),0)</f>
        <v>0</v>
      </c>
    </row>
    <row r="750" spans="1:36" s="28" customFormat="1" ht="27" customHeight="1" x14ac:dyDescent="0.15">
      <c r="A750" s="31" t="s">
        <v>32</v>
      </c>
      <c r="B750" s="32">
        <v>746</v>
      </c>
      <c r="C750" s="33" t="s">
        <v>2716</v>
      </c>
      <c r="D750" s="33" t="s">
        <v>387</v>
      </c>
      <c r="E750" s="32"/>
      <c r="F750" s="32"/>
      <c r="G750" s="33" t="s">
        <v>3619</v>
      </c>
      <c r="H750" s="35" t="s">
        <v>3620</v>
      </c>
      <c r="I750" s="32">
        <v>170000</v>
      </c>
      <c r="J750" s="32">
        <v>302520</v>
      </c>
      <c r="K750" s="32" t="s">
        <v>3607</v>
      </c>
      <c r="L750" s="36">
        <f t="shared" si="30"/>
        <v>0.4380536824011636</v>
      </c>
      <c r="M750" s="32"/>
      <c r="N750" s="32" t="s">
        <v>47</v>
      </c>
      <c r="O750" s="32"/>
      <c r="P750" s="37" t="s">
        <v>3621</v>
      </c>
      <c r="Q750" s="32" t="s">
        <v>130</v>
      </c>
      <c r="R750" s="32"/>
      <c r="S750" s="32"/>
      <c r="T750" s="32" t="s">
        <v>40</v>
      </c>
      <c r="U750" s="32" t="s">
        <v>42</v>
      </c>
      <c r="V750" s="32" t="s">
        <v>42</v>
      </c>
      <c r="W750" s="32" t="s">
        <v>42</v>
      </c>
      <c r="X750" s="32" t="s">
        <v>41</v>
      </c>
      <c r="Y750" s="32" t="s">
        <v>41</v>
      </c>
      <c r="Z750" s="32" t="s">
        <v>41</v>
      </c>
      <c r="AA750" s="32" t="s">
        <v>41</v>
      </c>
      <c r="AB750" s="39" t="s">
        <v>3622</v>
      </c>
      <c r="AC750" s="27"/>
      <c r="AD750" s="27"/>
      <c r="AE750" s="27"/>
      <c r="AF750" s="28" t="s">
        <v>3621</v>
      </c>
      <c r="AG750" s="28">
        <f t="shared" si="28"/>
        <v>2</v>
      </c>
      <c r="AH750" s="29" t="str">
        <f t="shared" si="29"/>
        <v>QS-140003</v>
      </c>
      <c r="AI750" s="28">
        <v>5291000000</v>
      </c>
      <c r="AJ750" s="30">
        <f>IFERROR(VLOOKUP($C750,#REF!,2,FALSE)*1000000000,0)+IFERROR(VLOOKUP($D750,#REF!,2,FALSE)*1000000,0)+IFERROR(VLOOKUP($E750,#REF!,2,FALSE)*1000,0)+IFERROR(VLOOKUP($F750,#REF!,2,FALSE),0)</f>
        <v>0</v>
      </c>
    </row>
    <row r="751" spans="1:36" s="28" customFormat="1" ht="27" customHeight="1" x14ac:dyDescent="0.15">
      <c r="A751" s="31" t="s">
        <v>32</v>
      </c>
      <c r="B751" s="32">
        <v>747</v>
      </c>
      <c r="C751" s="33" t="s">
        <v>2716</v>
      </c>
      <c r="D751" s="33" t="s">
        <v>387</v>
      </c>
      <c r="E751" s="32"/>
      <c r="F751" s="32"/>
      <c r="G751" s="33" t="s">
        <v>3623</v>
      </c>
      <c r="H751" s="35" t="s">
        <v>2203</v>
      </c>
      <c r="I751" s="32">
        <v>196712</v>
      </c>
      <c r="J751" s="32">
        <v>137280</v>
      </c>
      <c r="K751" s="32" t="s">
        <v>1029</v>
      </c>
      <c r="L751" s="36">
        <f t="shared" si="30"/>
        <v>-0.4329254079254079</v>
      </c>
      <c r="M751" s="32"/>
      <c r="N751" s="32" t="s">
        <v>47</v>
      </c>
      <c r="O751" s="32"/>
      <c r="P751" s="37" t="s">
        <v>3624</v>
      </c>
      <c r="Q751" s="32" t="s">
        <v>130</v>
      </c>
      <c r="R751" s="32"/>
      <c r="S751" s="32"/>
      <c r="T751" s="32" t="s">
        <v>40</v>
      </c>
      <c r="U751" s="32" t="s">
        <v>42</v>
      </c>
      <c r="V751" s="32" t="s">
        <v>41</v>
      </c>
      <c r="W751" s="32" t="s">
        <v>41</v>
      </c>
      <c r="X751" s="32" t="s">
        <v>42</v>
      </c>
      <c r="Y751" s="32" t="s">
        <v>41</v>
      </c>
      <c r="Z751" s="32" t="s">
        <v>41</v>
      </c>
      <c r="AA751" s="32" t="s">
        <v>41</v>
      </c>
      <c r="AB751" s="39" t="s">
        <v>3625</v>
      </c>
      <c r="AC751" s="27"/>
      <c r="AD751" s="27"/>
      <c r="AE751" s="27"/>
      <c r="AF751" s="28" t="s">
        <v>3626</v>
      </c>
      <c r="AG751" s="28">
        <f t="shared" si="28"/>
        <v>2</v>
      </c>
      <c r="AH751" s="29" t="str">
        <f t="shared" si="29"/>
        <v>KT-130053</v>
      </c>
      <c r="AI751" s="28">
        <v>5291000000</v>
      </c>
      <c r="AJ751" s="30">
        <f>IFERROR(VLOOKUP($C751,#REF!,2,FALSE)*1000000000,0)+IFERROR(VLOOKUP($D751,#REF!,2,FALSE)*1000000,0)+IFERROR(VLOOKUP($E751,#REF!,2,FALSE)*1000,0)+IFERROR(VLOOKUP($F751,#REF!,2,FALSE),0)</f>
        <v>0</v>
      </c>
    </row>
    <row r="752" spans="1:36" s="28" customFormat="1" ht="27" customHeight="1" x14ac:dyDescent="0.15">
      <c r="A752" s="31" t="s">
        <v>32</v>
      </c>
      <c r="B752" s="32">
        <v>748</v>
      </c>
      <c r="C752" s="33" t="s">
        <v>2716</v>
      </c>
      <c r="D752" s="33" t="s">
        <v>387</v>
      </c>
      <c r="E752" s="33"/>
      <c r="F752" s="33"/>
      <c r="G752" s="33" t="s">
        <v>3627</v>
      </c>
      <c r="H752" s="33" t="s">
        <v>3628</v>
      </c>
      <c r="I752" s="32">
        <v>2829571</v>
      </c>
      <c r="J752" s="32">
        <v>3574000</v>
      </c>
      <c r="K752" s="32" t="s">
        <v>139</v>
      </c>
      <c r="L752" s="36">
        <f t="shared" si="30"/>
        <v>0.20829015109121429</v>
      </c>
      <c r="M752" s="32"/>
      <c r="N752" s="32" t="s">
        <v>47</v>
      </c>
      <c r="O752" s="32"/>
      <c r="P752" s="37" t="s">
        <v>3629</v>
      </c>
      <c r="Q752" s="32" t="s">
        <v>130</v>
      </c>
      <c r="R752" s="32"/>
      <c r="S752" s="32"/>
      <c r="T752" s="32" t="s">
        <v>715</v>
      </c>
      <c r="U752" s="42" t="s">
        <v>509</v>
      </c>
      <c r="V752" s="42" t="s">
        <v>509</v>
      </c>
      <c r="W752" s="42" t="s">
        <v>509</v>
      </c>
      <c r="X752" s="42" t="s">
        <v>509</v>
      </c>
      <c r="Y752" s="42" t="s">
        <v>509</v>
      </c>
      <c r="Z752" s="42" t="s">
        <v>509</v>
      </c>
      <c r="AA752" s="42" t="s">
        <v>509</v>
      </c>
      <c r="AB752" s="45" t="s">
        <v>3630</v>
      </c>
      <c r="AC752" s="27"/>
      <c r="AD752" s="27"/>
      <c r="AE752" s="27"/>
      <c r="AF752" s="28" t="s">
        <v>3629</v>
      </c>
      <c r="AG752" s="28">
        <f t="shared" si="28"/>
        <v>2</v>
      </c>
      <c r="AH752" s="29" t="str">
        <f t="shared" si="29"/>
        <v>SK-120009</v>
      </c>
      <c r="AI752" s="28">
        <v>5291000000</v>
      </c>
      <c r="AJ752" s="30">
        <f>IFERROR(VLOOKUP($C752,#REF!,2,FALSE)*1000000000,0)+IFERROR(VLOOKUP($D752,#REF!,2,FALSE)*1000000,0)+IFERROR(VLOOKUP($E752,#REF!,2,FALSE)*1000,0)+IFERROR(VLOOKUP($F752,#REF!,2,FALSE),0)</f>
        <v>0</v>
      </c>
    </row>
    <row r="753" spans="1:36" s="28" customFormat="1" ht="27" customHeight="1" x14ac:dyDescent="0.15">
      <c r="A753" s="31" t="s">
        <v>32</v>
      </c>
      <c r="B753" s="32">
        <v>749</v>
      </c>
      <c r="C753" s="33" t="s">
        <v>2716</v>
      </c>
      <c r="D753" s="33" t="s">
        <v>387</v>
      </c>
      <c r="E753" s="34" t="s">
        <v>130</v>
      </c>
      <c r="F753" s="34" t="s">
        <v>130</v>
      </c>
      <c r="G753" s="33" t="s">
        <v>3631</v>
      </c>
      <c r="H753" s="35" t="s">
        <v>3632</v>
      </c>
      <c r="I753" s="32">
        <v>3421360</v>
      </c>
      <c r="J753" s="32">
        <v>1518100</v>
      </c>
      <c r="K753" s="32" t="s">
        <v>3633</v>
      </c>
      <c r="L753" s="36">
        <f t="shared" si="30"/>
        <v>-1.2537118766879654</v>
      </c>
      <c r="M753" s="32"/>
      <c r="N753" s="32" t="s">
        <v>47</v>
      </c>
      <c r="O753" s="32"/>
      <c r="P753" s="37" t="s">
        <v>3634</v>
      </c>
      <c r="Q753" s="38" t="s">
        <v>130</v>
      </c>
      <c r="R753" s="32" t="s">
        <v>130</v>
      </c>
      <c r="S753" s="32" t="s">
        <v>130</v>
      </c>
      <c r="T753" s="32" t="s">
        <v>158</v>
      </c>
      <c r="U753" s="32" t="s">
        <v>74</v>
      </c>
      <c r="V753" s="32" t="s">
        <v>74</v>
      </c>
      <c r="W753" s="32" t="s">
        <v>41</v>
      </c>
      <c r="X753" s="32" t="s">
        <v>41</v>
      </c>
      <c r="Y753" s="32" t="s">
        <v>74</v>
      </c>
      <c r="Z753" s="32" t="s">
        <v>42</v>
      </c>
      <c r="AA753" s="32" t="s">
        <v>42</v>
      </c>
      <c r="AB753" s="39" t="s">
        <v>3635</v>
      </c>
      <c r="AC753" s="27"/>
      <c r="AD753" s="27"/>
      <c r="AE753" s="27"/>
      <c r="AF753" s="28" t="s">
        <v>3634</v>
      </c>
      <c r="AG753" s="28">
        <f t="shared" ref="AG753:AG867" si="31">LEN(LEFT(AF753,FIND("-",AF753)-1))</f>
        <v>2</v>
      </c>
      <c r="AH753" s="29" t="str">
        <f t="shared" ref="AH753:AH867" si="32">LEFT(AF753,FIND("-",AF753)+6)</f>
        <v>CB-190020</v>
      </c>
      <c r="AI753" s="28">
        <v>5291000000</v>
      </c>
      <c r="AJ753" s="30">
        <f>IFERROR(VLOOKUP($C753,#REF!,2,FALSE)*1000000000,0)+IFERROR(VLOOKUP($D753,#REF!,2,FALSE)*1000000,0)+IFERROR(VLOOKUP($E753,#REF!,2,FALSE)*1000,0)+IFERROR(VLOOKUP($F753,#REF!,2,FALSE),0)</f>
        <v>0</v>
      </c>
    </row>
    <row r="754" spans="1:36" s="28" customFormat="1" ht="27" customHeight="1" x14ac:dyDescent="0.15">
      <c r="A754" s="31" t="s">
        <v>32</v>
      </c>
      <c r="B754" s="32">
        <v>750</v>
      </c>
      <c r="C754" s="33" t="s">
        <v>2716</v>
      </c>
      <c r="D754" s="33" t="s">
        <v>387</v>
      </c>
      <c r="E754" s="34" t="s">
        <v>130</v>
      </c>
      <c r="F754" s="34" t="s">
        <v>130</v>
      </c>
      <c r="G754" s="33" t="s">
        <v>3636</v>
      </c>
      <c r="H754" s="35" t="s">
        <v>3637</v>
      </c>
      <c r="I754" s="32">
        <v>141000</v>
      </c>
      <c r="J754" s="32">
        <v>9600</v>
      </c>
      <c r="K754" s="32" t="s">
        <v>1642</v>
      </c>
      <c r="L754" s="36">
        <f t="shared" si="30"/>
        <v>-13.6875</v>
      </c>
      <c r="M754" s="32"/>
      <c r="N754" s="32"/>
      <c r="O754" s="32" t="s">
        <v>47</v>
      </c>
      <c r="P754" s="37" t="s">
        <v>3638</v>
      </c>
      <c r="Q754" s="38" t="s">
        <v>130</v>
      </c>
      <c r="R754" s="32" t="s">
        <v>130</v>
      </c>
      <c r="S754" s="32" t="s">
        <v>130</v>
      </c>
      <c r="T754" s="32" t="s">
        <v>158</v>
      </c>
      <c r="U754" s="32" t="s">
        <v>42</v>
      </c>
      <c r="V754" s="32" t="s">
        <v>42</v>
      </c>
      <c r="W754" s="32" t="s">
        <v>41</v>
      </c>
      <c r="X754" s="32" t="s">
        <v>41</v>
      </c>
      <c r="Y754" s="32" t="s">
        <v>42</v>
      </c>
      <c r="Z754" s="32" t="s">
        <v>42</v>
      </c>
      <c r="AA754" s="32" t="s">
        <v>42</v>
      </c>
      <c r="AB754" s="45" t="s">
        <v>3639</v>
      </c>
      <c r="AC754" s="27"/>
      <c r="AD754" s="27"/>
      <c r="AE754" s="27"/>
      <c r="AF754" s="28" t="s">
        <v>3638</v>
      </c>
      <c r="AG754" s="28">
        <f t="shared" si="31"/>
        <v>2</v>
      </c>
      <c r="AH754" s="29" t="str">
        <f t="shared" si="32"/>
        <v>HK-180016</v>
      </c>
      <c r="AI754" s="28">
        <v>5291000000</v>
      </c>
      <c r="AJ754" s="30">
        <f>IFERROR(VLOOKUP($C754,#REF!,2,FALSE)*1000000000,0)+IFERROR(VLOOKUP($D754,#REF!,2,FALSE)*1000000,0)+IFERROR(VLOOKUP($E754,#REF!,2,FALSE)*1000,0)+IFERROR(VLOOKUP($F754,#REF!,2,FALSE),0)</f>
        <v>0</v>
      </c>
    </row>
    <row r="755" spans="1:36" s="28" customFormat="1" ht="27" customHeight="1" x14ac:dyDescent="0.15">
      <c r="A755" s="31" t="s">
        <v>32</v>
      </c>
      <c r="B755" s="32">
        <v>751</v>
      </c>
      <c r="C755" s="33" t="s">
        <v>2716</v>
      </c>
      <c r="D755" s="33" t="s">
        <v>387</v>
      </c>
      <c r="E755" s="34" t="s">
        <v>130</v>
      </c>
      <c r="F755" s="34" t="s">
        <v>130</v>
      </c>
      <c r="G755" s="33" t="s">
        <v>3640</v>
      </c>
      <c r="H755" s="35" t="s">
        <v>3641</v>
      </c>
      <c r="I755" s="32">
        <v>6900</v>
      </c>
      <c r="J755" s="32">
        <v>6500</v>
      </c>
      <c r="K755" s="32" t="s">
        <v>150</v>
      </c>
      <c r="L755" s="36">
        <f t="shared" si="30"/>
        <v>-6.1538461538461542E-2</v>
      </c>
      <c r="M755" s="32"/>
      <c r="N755" s="32"/>
      <c r="O755" s="32" t="s">
        <v>47</v>
      </c>
      <c r="P755" s="37" t="s">
        <v>3642</v>
      </c>
      <c r="Q755" s="32" t="s">
        <v>130</v>
      </c>
      <c r="R755" s="32" t="s">
        <v>130</v>
      </c>
      <c r="S755" s="32" t="s">
        <v>130</v>
      </c>
      <c r="T755" s="32" t="s">
        <v>158</v>
      </c>
      <c r="U755" s="32" t="s">
        <v>42</v>
      </c>
      <c r="V755" s="32" t="s">
        <v>42</v>
      </c>
      <c r="W755" s="32" t="s">
        <v>42</v>
      </c>
      <c r="X755" s="32" t="s">
        <v>41</v>
      </c>
      <c r="Y755" s="32" t="s">
        <v>42</v>
      </c>
      <c r="Z755" s="32" t="s">
        <v>42</v>
      </c>
      <c r="AA755" s="32" t="s">
        <v>42</v>
      </c>
      <c r="AB755" s="39" t="s">
        <v>3643</v>
      </c>
      <c r="AC755" s="27"/>
      <c r="AD755" s="27"/>
      <c r="AE755" s="27"/>
      <c r="AF755" s="28" t="s">
        <v>3642</v>
      </c>
      <c r="AG755" s="28">
        <f t="shared" si="31"/>
        <v>2</v>
      </c>
      <c r="AH755" s="29" t="str">
        <f t="shared" si="32"/>
        <v>KK-180038</v>
      </c>
      <c r="AI755" s="28">
        <v>5291000000</v>
      </c>
      <c r="AJ755" s="30">
        <f>IFERROR(VLOOKUP($C755,#REF!,2,FALSE)*1000000000,0)+IFERROR(VLOOKUP($D755,#REF!,2,FALSE)*1000000,0)+IFERROR(VLOOKUP($E755,#REF!,2,FALSE)*1000,0)+IFERROR(VLOOKUP($F755,#REF!,2,FALSE),0)</f>
        <v>0</v>
      </c>
    </row>
    <row r="756" spans="1:36" s="28" customFormat="1" ht="27" customHeight="1" x14ac:dyDescent="0.15">
      <c r="A756" s="31" t="s">
        <v>32</v>
      </c>
      <c r="B756" s="32">
        <v>752</v>
      </c>
      <c r="C756" s="33" t="s">
        <v>2716</v>
      </c>
      <c r="D756" s="33" t="s">
        <v>387</v>
      </c>
      <c r="E756" s="34" t="s">
        <v>130</v>
      </c>
      <c r="F756" s="34" t="s">
        <v>130</v>
      </c>
      <c r="G756" s="33" t="s">
        <v>3644</v>
      </c>
      <c r="H756" s="35" t="s">
        <v>3645</v>
      </c>
      <c r="I756" s="32">
        <v>45</v>
      </c>
      <c r="J756" s="32">
        <v>35</v>
      </c>
      <c r="K756" s="32" t="s">
        <v>327</v>
      </c>
      <c r="L756" s="36">
        <f t="shared" si="30"/>
        <v>-0.28571428571428581</v>
      </c>
      <c r="M756" s="32"/>
      <c r="N756" s="32"/>
      <c r="O756" s="32" t="s">
        <v>47</v>
      </c>
      <c r="P756" s="37" t="s">
        <v>3646</v>
      </c>
      <c r="Q756" s="32" t="s">
        <v>130</v>
      </c>
      <c r="R756" s="32" t="s">
        <v>130</v>
      </c>
      <c r="S756" s="32" t="s">
        <v>130</v>
      </c>
      <c r="T756" s="32" t="s">
        <v>158</v>
      </c>
      <c r="U756" s="32" t="s">
        <v>42</v>
      </c>
      <c r="V756" s="32" t="s">
        <v>42</v>
      </c>
      <c r="W756" s="32" t="s">
        <v>42</v>
      </c>
      <c r="X756" s="32" t="s">
        <v>41</v>
      </c>
      <c r="Y756" s="32" t="s">
        <v>42</v>
      </c>
      <c r="Z756" s="32" t="s">
        <v>42</v>
      </c>
      <c r="AA756" s="32" t="s">
        <v>42</v>
      </c>
      <c r="AB756" s="39" t="s">
        <v>3647</v>
      </c>
      <c r="AC756" s="27"/>
      <c r="AD756" s="27"/>
      <c r="AE756" s="27"/>
      <c r="AF756" s="28" t="s">
        <v>3646</v>
      </c>
      <c r="AG756" s="28">
        <f t="shared" si="31"/>
        <v>2</v>
      </c>
      <c r="AH756" s="29" t="str">
        <f t="shared" si="32"/>
        <v>TH-180004</v>
      </c>
      <c r="AI756" s="28">
        <v>5291000000</v>
      </c>
      <c r="AJ756" s="30">
        <f>IFERROR(VLOOKUP($C756,#REF!,2,FALSE)*1000000000,0)+IFERROR(VLOOKUP($D756,#REF!,2,FALSE)*1000000,0)+IFERROR(VLOOKUP($E756,#REF!,2,FALSE)*1000,0)+IFERROR(VLOOKUP($F756,#REF!,2,FALSE),0)</f>
        <v>0</v>
      </c>
    </row>
    <row r="757" spans="1:36" s="28" customFormat="1" ht="27" customHeight="1" x14ac:dyDescent="0.15">
      <c r="A757" s="31" t="s">
        <v>32</v>
      </c>
      <c r="B757" s="32">
        <v>753</v>
      </c>
      <c r="C757" s="33" t="s">
        <v>2716</v>
      </c>
      <c r="D757" s="33" t="s">
        <v>387</v>
      </c>
      <c r="E757" s="34" t="s">
        <v>130</v>
      </c>
      <c r="F757" s="34" t="s">
        <v>130</v>
      </c>
      <c r="G757" s="33" t="s">
        <v>3648</v>
      </c>
      <c r="H757" s="35" t="s">
        <v>3649</v>
      </c>
      <c r="I757" s="32">
        <v>756004</v>
      </c>
      <c r="J757" s="32">
        <v>756004</v>
      </c>
      <c r="K757" s="32" t="s">
        <v>1231</v>
      </c>
      <c r="L757" s="49">
        <f t="shared" si="30"/>
        <v>0</v>
      </c>
      <c r="M757" s="32"/>
      <c r="N757" s="32"/>
      <c r="O757" s="32" t="s">
        <v>47</v>
      </c>
      <c r="P757" s="37" t="s">
        <v>3650</v>
      </c>
      <c r="Q757" s="32" t="s">
        <v>130</v>
      </c>
      <c r="R757" s="32" t="s">
        <v>130</v>
      </c>
      <c r="S757" s="32" t="s">
        <v>130</v>
      </c>
      <c r="T757" s="32" t="s">
        <v>158</v>
      </c>
      <c r="U757" s="32" t="s">
        <v>42</v>
      </c>
      <c r="V757" s="32" t="s">
        <v>42</v>
      </c>
      <c r="W757" s="32" t="s">
        <v>42</v>
      </c>
      <c r="X757" s="32" t="s">
        <v>41</v>
      </c>
      <c r="Y757" s="32" t="s">
        <v>42</v>
      </c>
      <c r="Z757" s="32" t="s">
        <v>42</v>
      </c>
      <c r="AA757" s="32" t="s">
        <v>42</v>
      </c>
      <c r="AB757" s="39" t="s">
        <v>3651</v>
      </c>
      <c r="AC757" s="27"/>
      <c r="AD757" s="27"/>
      <c r="AE757" s="27"/>
      <c r="AF757" s="28" t="s">
        <v>3650</v>
      </c>
      <c r="AG757" s="28">
        <f t="shared" si="31"/>
        <v>2</v>
      </c>
      <c r="AH757" s="29" t="str">
        <f t="shared" si="32"/>
        <v>KK-170009</v>
      </c>
      <c r="AI757" s="28">
        <v>5291000000</v>
      </c>
      <c r="AJ757" s="30">
        <f>IFERROR(VLOOKUP($C757,#REF!,2,FALSE)*1000000000,0)+IFERROR(VLOOKUP($D757,#REF!,2,FALSE)*1000000,0)+IFERROR(VLOOKUP($E757,#REF!,2,FALSE)*1000,0)+IFERROR(VLOOKUP($F757,#REF!,2,FALSE),0)</f>
        <v>0</v>
      </c>
    </row>
    <row r="758" spans="1:36" s="28" customFormat="1" ht="27" customHeight="1" x14ac:dyDescent="0.15">
      <c r="A758" s="31" t="s">
        <v>32</v>
      </c>
      <c r="B758" s="32">
        <v>754</v>
      </c>
      <c r="C758" s="33" t="s">
        <v>2716</v>
      </c>
      <c r="D758" s="33" t="s">
        <v>387</v>
      </c>
      <c r="E758" s="34" t="s">
        <v>130</v>
      </c>
      <c r="F758" s="34" t="s">
        <v>130</v>
      </c>
      <c r="G758" s="33" t="s">
        <v>3652</v>
      </c>
      <c r="H758" s="35" t="s">
        <v>3653</v>
      </c>
      <c r="I758" s="32">
        <v>1840.4</v>
      </c>
      <c r="J758" s="32">
        <v>1573.2</v>
      </c>
      <c r="K758" s="32" t="s">
        <v>3654</v>
      </c>
      <c r="L758" s="36">
        <f t="shared" si="30"/>
        <v>-0.16984490211034831</v>
      </c>
      <c r="M758" s="32"/>
      <c r="N758" s="32" t="s">
        <v>47</v>
      </c>
      <c r="O758" s="32"/>
      <c r="P758" s="37" t="s">
        <v>3655</v>
      </c>
      <c r="Q758" s="32" t="s">
        <v>130</v>
      </c>
      <c r="R758" s="32" t="s">
        <v>130</v>
      </c>
      <c r="S758" s="32" t="s">
        <v>130</v>
      </c>
      <c r="T758" s="32" t="s">
        <v>158</v>
      </c>
      <c r="U758" s="32" t="s">
        <v>74</v>
      </c>
      <c r="V758" s="32" t="s">
        <v>42</v>
      </c>
      <c r="W758" s="32" t="s">
        <v>42</v>
      </c>
      <c r="X758" s="32" t="s">
        <v>41</v>
      </c>
      <c r="Y758" s="32" t="s">
        <v>41</v>
      </c>
      <c r="Z758" s="32" t="s">
        <v>42</v>
      </c>
      <c r="AA758" s="32" t="s">
        <v>42</v>
      </c>
      <c r="AB758" s="39" t="s">
        <v>3656</v>
      </c>
      <c r="AC758" s="27"/>
      <c r="AD758" s="27"/>
      <c r="AE758" s="27"/>
      <c r="AF758" s="28" t="s">
        <v>3655</v>
      </c>
      <c r="AG758" s="28">
        <f t="shared" si="31"/>
        <v>2</v>
      </c>
      <c r="AH758" s="29" t="str">
        <f t="shared" si="32"/>
        <v>QS-160054</v>
      </c>
      <c r="AI758" s="28">
        <v>5291000000</v>
      </c>
      <c r="AJ758" s="30">
        <f>IFERROR(VLOOKUP($C758,#REF!,2,FALSE)*1000000000,0)+IFERROR(VLOOKUP($D758,#REF!,2,FALSE)*1000000,0)+IFERROR(VLOOKUP($E758,#REF!,2,FALSE)*1000,0)+IFERROR(VLOOKUP($F758,#REF!,2,FALSE),0)</f>
        <v>0</v>
      </c>
    </row>
    <row r="759" spans="1:36" s="28" customFormat="1" ht="27" customHeight="1" x14ac:dyDescent="0.15">
      <c r="A759" s="31" t="s">
        <v>32</v>
      </c>
      <c r="B759" s="32">
        <v>755</v>
      </c>
      <c r="C759" s="33" t="s">
        <v>2716</v>
      </c>
      <c r="D759" s="33" t="s">
        <v>387</v>
      </c>
      <c r="E759" s="34" t="s">
        <v>130</v>
      </c>
      <c r="F759" s="34" t="s">
        <v>130</v>
      </c>
      <c r="G759" s="33" t="s">
        <v>3657</v>
      </c>
      <c r="H759" s="35" t="s">
        <v>3658</v>
      </c>
      <c r="I759" s="32">
        <v>62000</v>
      </c>
      <c r="J759" s="32">
        <v>10000</v>
      </c>
      <c r="K759" s="32" t="s">
        <v>3659</v>
      </c>
      <c r="L759" s="49">
        <f t="shared" si="30"/>
        <v>-5.2</v>
      </c>
      <c r="M759" s="32"/>
      <c r="N759" s="32"/>
      <c r="O759" s="32" t="s">
        <v>47</v>
      </c>
      <c r="P759" s="37" t="s">
        <v>3660</v>
      </c>
      <c r="Q759" s="32" t="s">
        <v>130</v>
      </c>
      <c r="R759" s="32" t="s">
        <v>130</v>
      </c>
      <c r="S759" s="32" t="s">
        <v>130</v>
      </c>
      <c r="T759" s="32" t="s">
        <v>158</v>
      </c>
      <c r="U759" s="32" t="s">
        <v>42</v>
      </c>
      <c r="V759" s="32" t="s">
        <v>42</v>
      </c>
      <c r="W759" s="32" t="s">
        <v>42</v>
      </c>
      <c r="X759" s="32" t="s">
        <v>41</v>
      </c>
      <c r="Y759" s="32" t="s">
        <v>42</v>
      </c>
      <c r="Z759" s="32" t="s">
        <v>75</v>
      </c>
      <c r="AA759" s="32" t="s">
        <v>42</v>
      </c>
      <c r="AB759" s="39" t="s">
        <v>3661</v>
      </c>
      <c r="AC759" s="27"/>
      <c r="AD759" s="27"/>
      <c r="AE759" s="27"/>
      <c r="AF759" s="28" t="s">
        <v>3660</v>
      </c>
      <c r="AG759" s="28">
        <f t="shared" si="31"/>
        <v>2</v>
      </c>
      <c r="AH759" s="29" t="str">
        <f t="shared" si="32"/>
        <v>CB-160028</v>
      </c>
      <c r="AI759" s="28">
        <v>5291000000</v>
      </c>
      <c r="AJ759" s="30">
        <f>IFERROR(VLOOKUP($C759,#REF!,2,FALSE)*1000000000,0)+IFERROR(VLOOKUP($D759,#REF!,2,FALSE)*1000000,0)+IFERROR(VLOOKUP($E759,#REF!,2,FALSE)*1000,0)+IFERROR(VLOOKUP($F759,#REF!,2,FALSE),0)</f>
        <v>0</v>
      </c>
    </row>
    <row r="760" spans="1:36" s="28" customFormat="1" ht="27" customHeight="1" x14ac:dyDescent="0.15">
      <c r="A760" s="31" t="s">
        <v>32</v>
      </c>
      <c r="B760" s="32">
        <v>756</v>
      </c>
      <c r="C760" s="33" t="s">
        <v>2716</v>
      </c>
      <c r="D760" s="33" t="s">
        <v>387</v>
      </c>
      <c r="E760" s="34" t="s">
        <v>130</v>
      </c>
      <c r="F760" s="34" t="s">
        <v>130</v>
      </c>
      <c r="G760" s="33" t="s">
        <v>3662</v>
      </c>
      <c r="H760" s="35" t="s">
        <v>3663</v>
      </c>
      <c r="I760" s="32">
        <v>439440</v>
      </c>
      <c r="J760" s="32">
        <v>309600</v>
      </c>
      <c r="K760" s="32" t="s">
        <v>336</v>
      </c>
      <c r="L760" s="36">
        <f t="shared" si="30"/>
        <v>-0.41937984496124026</v>
      </c>
      <c r="M760" s="32"/>
      <c r="N760" s="32"/>
      <c r="O760" s="32" t="s">
        <v>47</v>
      </c>
      <c r="P760" s="37" t="s">
        <v>3664</v>
      </c>
      <c r="Q760" s="32" t="s">
        <v>130</v>
      </c>
      <c r="R760" s="32" t="s">
        <v>130</v>
      </c>
      <c r="S760" s="32" t="s">
        <v>130</v>
      </c>
      <c r="T760" s="32" t="s">
        <v>158</v>
      </c>
      <c r="U760" s="32" t="s">
        <v>42</v>
      </c>
      <c r="V760" s="32" t="s">
        <v>41</v>
      </c>
      <c r="W760" s="32" t="s">
        <v>41</v>
      </c>
      <c r="X760" s="32" t="s">
        <v>41</v>
      </c>
      <c r="Y760" s="32" t="s">
        <v>42</v>
      </c>
      <c r="Z760" s="32" t="s">
        <v>41</v>
      </c>
      <c r="AA760" s="32" t="s">
        <v>41</v>
      </c>
      <c r="AB760" s="39" t="s">
        <v>3665</v>
      </c>
      <c r="AC760" s="27"/>
      <c r="AD760" s="27"/>
      <c r="AE760" s="27"/>
      <c r="AF760" s="28" t="s">
        <v>3664</v>
      </c>
      <c r="AG760" s="28">
        <f t="shared" si="31"/>
        <v>2</v>
      </c>
      <c r="AH760" s="29" t="str">
        <f t="shared" si="32"/>
        <v>KK-160034</v>
      </c>
      <c r="AI760" s="28">
        <v>5291000000</v>
      </c>
      <c r="AJ760" s="30">
        <f>IFERROR(VLOOKUP($C760,#REF!,2,FALSE)*1000000000,0)+IFERROR(VLOOKUP($D760,#REF!,2,FALSE)*1000000,0)+IFERROR(VLOOKUP($E760,#REF!,2,FALSE)*1000,0)+IFERROR(VLOOKUP($F760,#REF!,2,FALSE),0)</f>
        <v>0</v>
      </c>
    </row>
    <row r="761" spans="1:36" s="28" customFormat="1" ht="27" customHeight="1" x14ac:dyDescent="0.15">
      <c r="A761" s="31" t="s">
        <v>32</v>
      </c>
      <c r="B761" s="32">
        <v>757</v>
      </c>
      <c r="C761" s="33" t="s">
        <v>2716</v>
      </c>
      <c r="D761" s="33" t="s">
        <v>387</v>
      </c>
      <c r="E761" s="34" t="s">
        <v>130</v>
      </c>
      <c r="F761" s="34" t="s">
        <v>130</v>
      </c>
      <c r="G761" s="33" t="s">
        <v>3666</v>
      </c>
      <c r="H761" s="35" t="s">
        <v>3667</v>
      </c>
      <c r="I761" s="32">
        <v>12000</v>
      </c>
      <c r="J761" s="32">
        <v>11000</v>
      </c>
      <c r="K761" s="32" t="s">
        <v>1610</v>
      </c>
      <c r="L761" s="36">
        <f t="shared" si="30"/>
        <v>-9.0909090909090828E-2</v>
      </c>
      <c r="M761" s="32"/>
      <c r="N761" s="32"/>
      <c r="O761" s="32" t="s">
        <v>47</v>
      </c>
      <c r="P761" s="37" t="s">
        <v>3668</v>
      </c>
      <c r="Q761" s="32" t="s">
        <v>130</v>
      </c>
      <c r="R761" s="32" t="s">
        <v>130</v>
      </c>
      <c r="S761" s="32" t="s">
        <v>130</v>
      </c>
      <c r="T761" s="32" t="s">
        <v>158</v>
      </c>
      <c r="U761" s="32" t="s">
        <v>42</v>
      </c>
      <c r="V761" s="32" t="s">
        <v>42</v>
      </c>
      <c r="W761" s="32" t="s">
        <v>42</v>
      </c>
      <c r="X761" s="32" t="s">
        <v>41</v>
      </c>
      <c r="Y761" s="32" t="s">
        <v>42</v>
      </c>
      <c r="Z761" s="32" t="s">
        <v>42</v>
      </c>
      <c r="AA761" s="32" t="s">
        <v>42</v>
      </c>
      <c r="AB761" s="39" t="s">
        <v>3669</v>
      </c>
      <c r="AC761" s="27"/>
      <c r="AD761" s="27"/>
      <c r="AE761" s="27"/>
      <c r="AF761" s="28" t="s">
        <v>3668</v>
      </c>
      <c r="AG761" s="28">
        <f t="shared" si="31"/>
        <v>2</v>
      </c>
      <c r="AH761" s="29" t="str">
        <f t="shared" si="32"/>
        <v>KK-160007</v>
      </c>
      <c r="AI761" s="28">
        <v>5291000000</v>
      </c>
      <c r="AJ761" s="30">
        <f>IFERROR(VLOOKUP($C761,#REF!,2,FALSE)*1000000000,0)+IFERROR(VLOOKUP($D761,#REF!,2,FALSE)*1000000,0)+IFERROR(VLOOKUP($E761,#REF!,2,FALSE)*1000,0)+IFERROR(VLOOKUP($F761,#REF!,2,FALSE),0)</f>
        <v>0</v>
      </c>
    </row>
    <row r="762" spans="1:36" s="28" customFormat="1" ht="27" customHeight="1" x14ac:dyDescent="0.15">
      <c r="A762" s="31" t="s">
        <v>32</v>
      </c>
      <c r="B762" s="32">
        <v>758</v>
      </c>
      <c r="C762" s="33" t="s">
        <v>2716</v>
      </c>
      <c r="D762" s="33" t="s">
        <v>387</v>
      </c>
      <c r="E762" s="34" t="s">
        <v>130</v>
      </c>
      <c r="F762" s="34" t="s">
        <v>130</v>
      </c>
      <c r="G762" s="33" t="s">
        <v>3670</v>
      </c>
      <c r="H762" s="35" t="s">
        <v>3671</v>
      </c>
      <c r="I762" s="32">
        <v>657182</v>
      </c>
      <c r="J762" s="32">
        <v>757182</v>
      </c>
      <c r="K762" s="32" t="s">
        <v>1231</v>
      </c>
      <c r="L762" s="36">
        <f t="shared" si="30"/>
        <v>0.13206864399840457</v>
      </c>
      <c r="M762" s="32"/>
      <c r="N762" s="32"/>
      <c r="O762" s="32" t="s">
        <v>47</v>
      </c>
      <c r="P762" s="37" t="s">
        <v>3672</v>
      </c>
      <c r="Q762" s="32" t="s">
        <v>130</v>
      </c>
      <c r="R762" s="32" t="s">
        <v>130</v>
      </c>
      <c r="S762" s="32" t="s">
        <v>130</v>
      </c>
      <c r="T762" s="32" t="s">
        <v>158</v>
      </c>
      <c r="U762" s="32" t="s">
        <v>41</v>
      </c>
      <c r="V762" s="32" t="s">
        <v>42</v>
      </c>
      <c r="W762" s="32" t="s">
        <v>41</v>
      </c>
      <c r="X762" s="32" t="s">
        <v>42</v>
      </c>
      <c r="Y762" s="32" t="s">
        <v>42</v>
      </c>
      <c r="Z762" s="32" t="s">
        <v>42</v>
      </c>
      <c r="AA762" s="32" t="s">
        <v>42</v>
      </c>
      <c r="AB762" s="39" t="s">
        <v>3673</v>
      </c>
      <c r="AC762" s="27"/>
      <c r="AD762" s="27"/>
      <c r="AE762" s="27"/>
      <c r="AF762" s="28" t="s">
        <v>3672</v>
      </c>
      <c r="AG762" s="28">
        <f t="shared" si="31"/>
        <v>2</v>
      </c>
      <c r="AH762" s="29" t="str">
        <f t="shared" si="32"/>
        <v>KT-160007</v>
      </c>
      <c r="AI762" s="28">
        <v>5291000000</v>
      </c>
      <c r="AJ762" s="30">
        <f>IFERROR(VLOOKUP($C762,#REF!,2,FALSE)*1000000000,0)+IFERROR(VLOOKUP($D762,#REF!,2,FALSE)*1000000,0)+IFERROR(VLOOKUP($E762,#REF!,2,FALSE)*1000,0)+IFERROR(VLOOKUP($F762,#REF!,2,FALSE),0)</f>
        <v>0</v>
      </c>
    </row>
    <row r="763" spans="1:36" s="28" customFormat="1" ht="27" customHeight="1" x14ac:dyDescent="0.15">
      <c r="A763" s="31" t="s">
        <v>32</v>
      </c>
      <c r="B763" s="32">
        <v>759</v>
      </c>
      <c r="C763" s="33" t="s">
        <v>2716</v>
      </c>
      <c r="D763" s="33" t="s">
        <v>387</v>
      </c>
      <c r="E763" s="34" t="s">
        <v>130</v>
      </c>
      <c r="F763" s="34" t="s">
        <v>130</v>
      </c>
      <c r="G763" s="33" t="s">
        <v>3674</v>
      </c>
      <c r="H763" s="35" t="s">
        <v>3675</v>
      </c>
      <c r="I763" s="32">
        <v>570400</v>
      </c>
      <c r="J763" s="32">
        <v>680400</v>
      </c>
      <c r="K763" s="32" t="s">
        <v>3676</v>
      </c>
      <c r="L763" s="36">
        <f t="shared" si="30"/>
        <v>0.16166960611405057</v>
      </c>
      <c r="M763" s="32"/>
      <c r="N763" s="32" t="s">
        <v>47</v>
      </c>
      <c r="O763" s="32"/>
      <c r="P763" s="37" t="s">
        <v>3677</v>
      </c>
      <c r="Q763" s="32" t="s">
        <v>130</v>
      </c>
      <c r="R763" s="32" t="s">
        <v>130</v>
      </c>
      <c r="S763" s="32" t="s">
        <v>130</v>
      </c>
      <c r="T763" s="32" t="s">
        <v>158</v>
      </c>
      <c r="U763" s="32" t="s">
        <v>42</v>
      </c>
      <c r="V763" s="42" t="s">
        <v>42</v>
      </c>
      <c r="W763" s="32" t="s">
        <v>41</v>
      </c>
      <c r="X763" s="32" t="s">
        <v>42</v>
      </c>
      <c r="Y763" s="42" t="s">
        <v>42</v>
      </c>
      <c r="Z763" s="32" t="s">
        <v>42</v>
      </c>
      <c r="AA763" s="32" t="s">
        <v>42</v>
      </c>
      <c r="AB763" s="39" t="s">
        <v>3678</v>
      </c>
      <c r="AC763" s="27"/>
      <c r="AD763" s="27"/>
      <c r="AE763" s="27"/>
      <c r="AF763" s="28" t="s">
        <v>3677</v>
      </c>
      <c r="AG763" s="28">
        <f t="shared" si="31"/>
        <v>2</v>
      </c>
      <c r="AH763" s="29" t="str">
        <f t="shared" si="32"/>
        <v>CG-150016</v>
      </c>
      <c r="AI763" s="28">
        <v>5291000000</v>
      </c>
      <c r="AJ763" s="30">
        <f>IFERROR(VLOOKUP($C763,#REF!,2,FALSE)*1000000000,0)+IFERROR(VLOOKUP($D763,#REF!,2,FALSE)*1000000,0)+IFERROR(VLOOKUP($E763,#REF!,2,FALSE)*1000,0)+IFERROR(VLOOKUP($F763,#REF!,2,FALSE),0)</f>
        <v>0</v>
      </c>
    </row>
    <row r="764" spans="1:36" s="28" customFormat="1" ht="27" customHeight="1" x14ac:dyDescent="0.15">
      <c r="A764" s="31" t="s">
        <v>32</v>
      </c>
      <c r="B764" s="32">
        <v>760</v>
      </c>
      <c r="C764" s="33" t="s">
        <v>2716</v>
      </c>
      <c r="D764" s="33" t="s">
        <v>387</v>
      </c>
      <c r="E764" s="34" t="s">
        <v>130</v>
      </c>
      <c r="F764" s="34" t="s">
        <v>130</v>
      </c>
      <c r="G764" s="33" t="s">
        <v>3679</v>
      </c>
      <c r="H764" s="35" t="s">
        <v>3680</v>
      </c>
      <c r="I764" s="32">
        <v>98256</v>
      </c>
      <c r="J764" s="32">
        <v>2096</v>
      </c>
      <c r="K764" s="32" t="s">
        <v>139</v>
      </c>
      <c r="L764" s="36">
        <f t="shared" si="30"/>
        <v>-45.877862595419849</v>
      </c>
      <c r="M764" s="32"/>
      <c r="N764" s="32"/>
      <c r="O764" s="32" t="s">
        <v>47</v>
      </c>
      <c r="P764" s="37" t="s">
        <v>3681</v>
      </c>
      <c r="Q764" s="32" t="s">
        <v>130</v>
      </c>
      <c r="R764" s="32" t="s">
        <v>130</v>
      </c>
      <c r="S764" s="32" t="s">
        <v>130</v>
      </c>
      <c r="T764" s="32" t="s">
        <v>158</v>
      </c>
      <c r="U764" s="32" t="s">
        <v>74</v>
      </c>
      <c r="V764" s="32" t="s">
        <v>42</v>
      </c>
      <c r="W764" s="32" t="s">
        <v>42</v>
      </c>
      <c r="X764" s="32" t="s">
        <v>41</v>
      </c>
      <c r="Y764" s="32" t="s">
        <v>42</v>
      </c>
      <c r="Z764" s="32" t="s">
        <v>42</v>
      </c>
      <c r="AA764" s="32" t="s">
        <v>42</v>
      </c>
      <c r="AB764" s="39" t="s">
        <v>3682</v>
      </c>
      <c r="AC764" s="27"/>
      <c r="AD764" s="27"/>
      <c r="AE764" s="27"/>
      <c r="AF764" s="28" t="s">
        <v>3681</v>
      </c>
      <c r="AG764" s="28">
        <f t="shared" si="31"/>
        <v>2</v>
      </c>
      <c r="AH764" s="29" t="str">
        <f t="shared" si="32"/>
        <v>TH-150012</v>
      </c>
      <c r="AI764" s="28">
        <v>5291000000</v>
      </c>
      <c r="AJ764" s="30">
        <f>IFERROR(VLOOKUP($C764,#REF!,2,FALSE)*1000000000,0)+IFERROR(VLOOKUP($D764,#REF!,2,FALSE)*1000000,0)+IFERROR(VLOOKUP($E764,#REF!,2,FALSE)*1000,0)+IFERROR(VLOOKUP($F764,#REF!,2,FALSE),0)</f>
        <v>0</v>
      </c>
    </row>
    <row r="765" spans="1:36" s="28" customFormat="1" ht="27" customHeight="1" x14ac:dyDescent="0.15">
      <c r="A765" s="31" t="s">
        <v>32</v>
      </c>
      <c r="B765" s="32">
        <v>761</v>
      </c>
      <c r="C765" s="33" t="s">
        <v>2716</v>
      </c>
      <c r="D765" s="33" t="s">
        <v>387</v>
      </c>
      <c r="E765" s="34" t="s">
        <v>130</v>
      </c>
      <c r="F765" s="34" t="s">
        <v>130</v>
      </c>
      <c r="G765" s="33" t="s">
        <v>3683</v>
      </c>
      <c r="H765" s="35" t="s">
        <v>3684</v>
      </c>
      <c r="I765" s="32">
        <v>542120</v>
      </c>
      <c r="J765" s="32">
        <v>777825</v>
      </c>
      <c r="K765" s="32" t="s">
        <v>3685</v>
      </c>
      <c r="L765" s="43">
        <f t="shared" si="30"/>
        <v>0.30303088741040718</v>
      </c>
      <c r="M765" s="32"/>
      <c r="N765" s="32"/>
      <c r="O765" s="32" t="s">
        <v>47</v>
      </c>
      <c r="P765" s="37" t="s">
        <v>3686</v>
      </c>
      <c r="Q765" s="32" t="s">
        <v>130</v>
      </c>
      <c r="R765" s="32" t="s">
        <v>130</v>
      </c>
      <c r="S765" s="32" t="s">
        <v>130</v>
      </c>
      <c r="T765" s="32" t="s">
        <v>158</v>
      </c>
      <c r="U765" s="32" t="s">
        <v>42</v>
      </c>
      <c r="V765" s="32" t="s">
        <v>42</v>
      </c>
      <c r="W765" s="32" t="s">
        <v>42</v>
      </c>
      <c r="X765" s="32" t="s">
        <v>42</v>
      </c>
      <c r="Y765" s="32" t="s">
        <v>42</v>
      </c>
      <c r="Z765" s="32" t="s">
        <v>41</v>
      </c>
      <c r="AA765" s="32" t="s">
        <v>42</v>
      </c>
      <c r="AB765" s="39" t="s">
        <v>3687</v>
      </c>
      <c r="AC765" s="27"/>
      <c r="AD765" s="27"/>
      <c r="AE765" s="27"/>
      <c r="AF765" s="28" t="s">
        <v>3686</v>
      </c>
      <c r="AG765" s="28">
        <f t="shared" si="31"/>
        <v>2</v>
      </c>
      <c r="AH765" s="29" t="str">
        <f t="shared" si="32"/>
        <v>KT-140056</v>
      </c>
      <c r="AI765" s="28">
        <v>5291000000</v>
      </c>
      <c r="AJ765" s="30">
        <f>IFERROR(VLOOKUP($C765,#REF!,2,FALSE)*1000000000,0)+IFERROR(VLOOKUP($D765,#REF!,2,FALSE)*1000000,0)+IFERROR(VLOOKUP($E765,#REF!,2,FALSE)*1000,0)+IFERROR(VLOOKUP($F765,#REF!,2,FALSE),0)</f>
        <v>0</v>
      </c>
    </row>
    <row r="766" spans="1:36" s="28" customFormat="1" ht="27" customHeight="1" x14ac:dyDescent="0.15">
      <c r="A766" s="31" t="s">
        <v>32</v>
      </c>
      <c r="B766" s="32">
        <v>762</v>
      </c>
      <c r="C766" s="33" t="s">
        <v>2716</v>
      </c>
      <c r="D766" s="33" t="s">
        <v>387</v>
      </c>
      <c r="E766" s="34"/>
      <c r="F766" s="34"/>
      <c r="G766" s="33" t="s">
        <v>3688</v>
      </c>
      <c r="H766" s="35" t="s">
        <v>3689</v>
      </c>
      <c r="I766" s="32">
        <v>411075</v>
      </c>
      <c r="J766" s="32">
        <v>123625</v>
      </c>
      <c r="K766" s="32" t="s">
        <v>3659</v>
      </c>
      <c r="L766" s="36">
        <f t="shared" si="30"/>
        <v>-2.3251769464105156</v>
      </c>
      <c r="M766" s="32"/>
      <c r="N766" s="32"/>
      <c r="O766" s="32" t="s">
        <v>47</v>
      </c>
      <c r="P766" s="37" t="s">
        <v>3690</v>
      </c>
      <c r="Q766" s="32"/>
      <c r="R766" s="32"/>
      <c r="S766" s="32"/>
      <c r="T766" s="32" t="s">
        <v>158</v>
      </c>
      <c r="U766" s="42" t="s">
        <v>174</v>
      </c>
      <c r="V766" s="42" t="s">
        <v>175</v>
      </c>
      <c r="W766" s="42" t="s">
        <v>175</v>
      </c>
      <c r="X766" s="42" t="s">
        <v>175</v>
      </c>
      <c r="Y766" s="42" t="s">
        <v>176</v>
      </c>
      <c r="Z766" s="42" t="s">
        <v>176</v>
      </c>
      <c r="AA766" s="42" t="s">
        <v>175</v>
      </c>
      <c r="AB766" s="45" t="s">
        <v>3691</v>
      </c>
      <c r="AC766" s="27"/>
      <c r="AD766" s="27"/>
      <c r="AE766" s="27"/>
      <c r="AF766" s="28" t="s">
        <v>3690</v>
      </c>
      <c r="AG766" s="28">
        <f t="shared" si="31"/>
        <v>2</v>
      </c>
      <c r="AH766" s="29" t="str">
        <f t="shared" si="32"/>
        <v>KT-200046</v>
      </c>
      <c r="AJ766" s="30">
        <f>IFERROR(VLOOKUP($C766,#REF!,2,FALSE)*1000000000,0)+IFERROR(VLOOKUP($D766,#REF!,2,FALSE)*1000000,0)+IFERROR(VLOOKUP($E766,#REF!,2,FALSE)*1000,0)+IFERROR(VLOOKUP($F766,#REF!,2,FALSE),0)</f>
        <v>0</v>
      </c>
    </row>
    <row r="767" spans="1:36" s="28" customFormat="1" ht="27" customHeight="1" x14ac:dyDescent="0.15">
      <c r="A767" s="31" t="s">
        <v>32</v>
      </c>
      <c r="B767" s="32">
        <v>763</v>
      </c>
      <c r="C767" s="33" t="s">
        <v>2716</v>
      </c>
      <c r="D767" s="33" t="s">
        <v>387</v>
      </c>
      <c r="E767" s="34"/>
      <c r="F767" s="34"/>
      <c r="G767" s="33" t="s">
        <v>3692</v>
      </c>
      <c r="H767" s="35" t="s">
        <v>3693</v>
      </c>
      <c r="I767" s="32">
        <v>16000</v>
      </c>
      <c r="J767" s="32">
        <v>21000</v>
      </c>
      <c r="K767" s="32" t="s">
        <v>3694</v>
      </c>
      <c r="L767" s="36">
        <f t="shared" si="30"/>
        <v>0.23809523809523814</v>
      </c>
      <c r="M767" s="32"/>
      <c r="N767" s="32"/>
      <c r="O767" s="32" t="s">
        <v>47</v>
      </c>
      <c r="P767" s="37" t="s">
        <v>3695</v>
      </c>
      <c r="Q767" s="32"/>
      <c r="R767" s="32"/>
      <c r="S767" s="32"/>
      <c r="T767" s="32" t="s">
        <v>158</v>
      </c>
      <c r="U767" s="42" t="s">
        <v>175</v>
      </c>
      <c r="V767" s="42" t="s">
        <v>175</v>
      </c>
      <c r="W767" s="42" t="s">
        <v>176</v>
      </c>
      <c r="X767" s="42" t="s">
        <v>175</v>
      </c>
      <c r="Y767" s="42" t="s">
        <v>176</v>
      </c>
      <c r="Z767" s="42" t="s">
        <v>176</v>
      </c>
      <c r="AA767" s="42" t="s">
        <v>176</v>
      </c>
      <c r="AB767" s="45" t="s">
        <v>3696</v>
      </c>
      <c r="AC767" s="27"/>
      <c r="AD767" s="27"/>
      <c r="AE767" s="27"/>
      <c r="AF767" s="28" t="s">
        <v>3695</v>
      </c>
      <c r="AG767" s="28">
        <f t="shared" si="31"/>
        <v>2</v>
      </c>
      <c r="AH767" s="29" t="str">
        <f t="shared" si="32"/>
        <v>KT-180127</v>
      </c>
      <c r="AJ767" s="30">
        <f>IFERROR(VLOOKUP($C767,#REF!,2,FALSE)*1000000000,0)+IFERROR(VLOOKUP($D767,#REF!,2,FALSE)*1000000,0)+IFERROR(VLOOKUP($E767,#REF!,2,FALSE)*1000,0)+IFERROR(VLOOKUP($F767,#REF!,2,FALSE),0)</f>
        <v>0</v>
      </c>
    </row>
    <row r="768" spans="1:36" s="28" customFormat="1" ht="27" customHeight="1" x14ac:dyDescent="0.15">
      <c r="A768" s="31" t="s">
        <v>32</v>
      </c>
      <c r="B768" s="32">
        <v>764</v>
      </c>
      <c r="C768" s="33" t="s">
        <v>2716</v>
      </c>
      <c r="D768" s="33" t="s">
        <v>387</v>
      </c>
      <c r="E768" s="34"/>
      <c r="F768" s="34"/>
      <c r="G768" s="33" t="s">
        <v>3697</v>
      </c>
      <c r="H768" s="35" t="s">
        <v>3698</v>
      </c>
      <c r="I768" s="32">
        <v>123818</v>
      </c>
      <c r="J768" s="32">
        <v>70364</v>
      </c>
      <c r="K768" s="32" t="s">
        <v>150</v>
      </c>
      <c r="L768" s="36">
        <f t="shared" si="30"/>
        <v>-0.75967824455687571</v>
      </c>
      <c r="M768" s="32"/>
      <c r="N768" s="32"/>
      <c r="O768" s="32" t="s">
        <v>47</v>
      </c>
      <c r="P768" s="37" t="s">
        <v>3699</v>
      </c>
      <c r="Q768" s="32"/>
      <c r="R768" s="32"/>
      <c r="S768" s="32"/>
      <c r="T768" s="32" t="s">
        <v>158</v>
      </c>
      <c r="U768" s="42" t="s">
        <v>174</v>
      </c>
      <c r="V768" s="42" t="s">
        <v>175</v>
      </c>
      <c r="W768" s="42" t="s">
        <v>175</v>
      </c>
      <c r="X768" s="42" t="s">
        <v>175</v>
      </c>
      <c r="Y768" s="42" t="s">
        <v>175</v>
      </c>
      <c r="Z768" s="42" t="s">
        <v>176</v>
      </c>
      <c r="AA768" s="42" t="s">
        <v>175</v>
      </c>
      <c r="AB768" s="45" t="s">
        <v>3700</v>
      </c>
      <c r="AC768" s="27"/>
      <c r="AD768" s="27"/>
      <c r="AE768" s="27"/>
      <c r="AF768" s="28" t="s">
        <v>3699</v>
      </c>
      <c r="AG768" s="28">
        <f t="shared" si="31"/>
        <v>2</v>
      </c>
      <c r="AH768" s="29" t="str">
        <f t="shared" si="32"/>
        <v>KT-180110</v>
      </c>
      <c r="AJ768" s="30">
        <f>IFERROR(VLOOKUP($C768,#REF!,2,FALSE)*1000000000,0)+IFERROR(VLOOKUP($D768,#REF!,2,FALSE)*1000000,0)+IFERROR(VLOOKUP($E768,#REF!,2,FALSE)*1000,0)+IFERROR(VLOOKUP($F768,#REF!,2,FALSE),0)</f>
        <v>0</v>
      </c>
    </row>
    <row r="769" spans="1:36" s="28" customFormat="1" ht="27" customHeight="1" x14ac:dyDescent="0.15">
      <c r="A769" s="31" t="s">
        <v>32</v>
      </c>
      <c r="B769" s="32">
        <v>765</v>
      </c>
      <c r="C769" s="33" t="s">
        <v>2716</v>
      </c>
      <c r="D769" s="33" t="s">
        <v>387</v>
      </c>
      <c r="E769" s="34"/>
      <c r="F769" s="34"/>
      <c r="G769" s="33" t="s">
        <v>3701</v>
      </c>
      <c r="H769" s="35" t="s">
        <v>3702</v>
      </c>
      <c r="I769" s="32">
        <v>960000</v>
      </c>
      <c r="J769" s="32">
        <v>368200</v>
      </c>
      <c r="K769" s="32" t="s">
        <v>3703</v>
      </c>
      <c r="L769" s="36">
        <f t="shared" si="30"/>
        <v>-1.6072786529060292</v>
      </c>
      <c r="M769" s="32"/>
      <c r="N769" s="32"/>
      <c r="O769" s="32" t="s">
        <v>47</v>
      </c>
      <c r="P769" s="37" t="s">
        <v>3704</v>
      </c>
      <c r="Q769" s="32"/>
      <c r="R769" s="32"/>
      <c r="S769" s="32"/>
      <c r="T769" s="32" t="s">
        <v>158</v>
      </c>
      <c r="U769" s="42" t="s">
        <v>174</v>
      </c>
      <c r="V769" s="42" t="s">
        <v>176</v>
      </c>
      <c r="W769" s="42" t="s">
        <v>175</v>
      </c>
      <c r="X769" s="42" t="s">
        <v>175</v>
      </c>
      <c r="Y769" s="42" t="s">
        <v>176</v>
      </c>
      <c r="Z769" s="42" t="s">
        <v>176</v>
      </c>
      <c r="AA769" s="42" t="s">
        <v>175</v>
      </c>
      <c r="AB769" s="45" t="s">
        <v>3705</v>
      </c>
      <c r="AC769" s="27"/>
      <c r="AD769" s="27"/>
      <c r="AE769" s="27"/>
      <c r="AF769" s="28" t="s">
        <v>3704</v>
      </c>
      <c r="AG769" s="28">
        <f t="shared" si="31"/>
        <v>2</v>
      </c>
      <c r="AH769" s="29" t="str">
        <f t="shared" si="32"/>
        <v>KK-180017</v>
      </c>
      <c r="AJ769" s="30">
        <f>IFERROR(VLOOKUP($C769,#REF!,2,FALSE)*1000000000,0)+IFERROR(VLOOKUP($D769,#REF!,2,FALSE)*1000000,0)+IFERROR(VLOOKUP($E769,#REF!,2,FALSE)*1000,0)+IFERROR(VLOOKUP($F769,#REF!,2,FALSE),0)</f>
        <v>0</v>
      </c>
    </row>
    <row r="770" spans="1:36" s="28" customFormat="1" ht="27" customHeight="1" x14ac:dyDescent="0.15">
      <c r="A770" s="31" t="s">
        <v>32</v>
      </c>
      <c r="B770" s="32">
        <v>766</v>
      </c>
      <c r="C770" s="33" t="s">
        <v>2716</v>
      </c>
      <c r="D770" s="33" t="s">
        <v>387</v>
      </c>
      <c r="E770" s="34"/>
      <c r="F770" s="34"/>
      <c r="G770" s="33" t="s">
        <v>3706</v>
      </c>
      <c r="H770" s="35" t="s">
        <v>3707</v>
      </c>
      <c r="I770" s="32">
        <v>186200</v>
      </c>
      <c r="J770" s="32">
        <v>226500</v>
      </c>
      <c r="K770" s="32" t="s">
        <v>1992</v>
      </c>
      <c r="L770" s="36">
        <f t="shared" si="30"/>
        <v>0.17792494481236198</v>
      </c>
      <c r="M770" s="32"/>
      <c r="N770" s="32"/>
      <c r="O770" s="32" t="s">
        <v>47</v>
      </c>
      <c r="P770" s="37" t="s">
        <v>3708</v>
      </c>
      <c r="Q770" s="32"/>
      <c r="R770" s="32"/>
      <c r="S770" s="32"/>
      <c r="T770" s="32" t="s">
        <v>158</v>
      </c>
      <c r="U770" s="42" t="s">
        <v>176</v>
      </c>
      <c r="V770" s="42" t="s">
        <v>176</v>
      </c>
      <c r="W770" s="42" t="s">
        <v>176</v>
      </c>
      <c r="X770" s="42" t="s">
        <v>175</v>
      </c>
      <c r="Y770" s="42" t="s">
        <v>175</v>
      </c>
      <c r="Z770" s="42" t="s">
        <v>176</v>
      </c>
      <c r="AA770" s="42" t="s">
        <v>176</v>
      </c>
      <c r="AB770" s="45" t="s">
        <v>3709</v>
      </c>
      <c r="AC770" s="27"/>
      <c r="AD770" s="27"/>
      <c r="AE770" s="27"/>
      <c r="AF770" s="28" t="s">
        <v>3708</v>
      </c>
      <c r="AG770" s="28">
        <f t="shared" si="31"/>
        <v>2</v>
      </c>
      <c r="AH770" s="29" t="str">
        <f t="shared" si="32"/>
        <v>CG-170005</v>
      </c>
      <c r="AJ770" s="30">
        <f>IFERROR(VLOOKUP($C770,#REF!,2,FALSE)*1000000000,0)+IFERROR(VLOOKUP($D770,#REF!,2,FALSE)*1000000,0)+IFERROR(VLOOKUP($E770,#REF!,2,FALSE)*1000,0)+IFERROR(VLOOKUP($F770,#REF!,2,FALSE),0)</f>
        <v>0</v>
      </c>
    </row>
    <row r="771" spans="1:36" s="28" customFormat="1" ht="27" customHeight="1" x14ac:dyDescent="0.15">
      <c r="A771" s="31" t="s">
        <v>32</v>
      </c>
      <c r="B771" s="32">
        <v>767</v>
      </c>
      <c r="C771" s="33" t="s">
        <v>2716</v>
      </c>
      <c r="D771" s="33" t="s">
        <v>387</v>
      </c>
      <c r="E771" s="34"/>
      <c r="F771" s="34"/>
      <c r="G771" s="33" t="s">
        <v>3710</v>
      </c>
      <c r="H771" s="35" t="s">
        <v>3711</v>
      </c>
      <c r="I771" s="32">
        <v>259420</v>
      </c>
      <c r="J771" s="32">
        <v>391780</v>
      </c>
      <c r="K771" s="32" t="s">
        <v>3712</v>
      </c>
      <c r="L771" s="36">
        <f t="shared" si="30"/>
        <v>0.33784266680279751</v>
      </c>
      <c r="M771" s="32"/>
      <c r="N771" s="32" t="s">
        <v>47</v>
      </c>
      <c r="O771" s="32"/>
      <c r="P771" s="37" t="s">
        <v>3713</v>
      </c>
      <c r="Q771" s="32"/>
      <c r="R771" s="32"/>
      <c r="S771" s="32"/>
      <c r="T771" s="32" t="s">
        <v>158</v>
      </c>
      <c r="U771" s="42" t="s">
        <v>176</v>
      </c>
      <c r="V771" s="42" t="s">
        <v>176</v>
      </c>
      <c r="W771" s="42" t="s">
        <v>175</v>
      </c>
      <c r="X771" s="42" t="s">
        <v>229</v>
      </c>
      <c r="Y771" s="42" t="s">
        <v>176</v>
      </c>
      <c r="Z771" s="42" t="s">
        <v>176</v>
      </c>
      <c r="AA771" s="42" t="s">
        <v>176</v>
      </c>
      <c r="AB771" s="45" t="s">
        <v>3714</v>
      </c>
      <c r="AC771" s="27"/>
      <c r="AD771" s="27"/>
      <c r="AE771" s="27"/>
      <c r="AF771" s="28" t="s">
        <v>3713</v>
      </c>
      <c r="AG771" s="28">
        <f t="shared" si="31"/>
        <v>2</v>
      </c>
      <c r="AH771" s="29" t="str">
        <f t="shared" si="32"/>
        <v>KT-160036</v>
      </c>
      <c r="AJ771" s="30">
        <f>IFERROR(VLOOKUP($C771,#REF!,2,FALSE)*1000000000,0)+IFERROR(VLOOKUP($D771,#REF!,2,FALSE)*1000000,0)+IFERROR(VLOOKUP($E771,#REF!,2,FALSE)*1000,0)+IFERROR(VLOOKUP($F771,#REF!,2,FALSE),0)</f>
        <v>0</v>
      </c>
    </row>
    <row r="772" spans="1:36" s="28" customFormat="1" ht="27" customHeight="1" x14ac:dyDescent="0.15">
      <c r="A772" s="31" t="s">
        <v>32</v>
      </c>
      <c r="B772" s="32">
        <v>768</v>
      </c>
      <c r="C772" s="33" t="s">
        <v>2716</v>
      </c>
      <c r="D772" s="33" t="s">
        <v>387</v>
      </c>
      <c r="E772" s="34"/>
      <c r="F772" s="34"/>
      <c r="G772" s="33" t="s">
        <v>3715</v>
      </c>
      <c r="H772" s="35" t="s">
        <v>3716</v>
      </c>
      <c r="I772" s="32">
        <v>37111</v>
      </c>
      <c r="J772" s="32">
        <v>39578</v>
      </c>
      <c r="K772" s="32" t="s">
        <v>2910</v>
      </c>
      <c r="L772" s="36">
        <f t="shared" si="30"/>
        <v>6.2332609025215979E-2</v>
      </c>
      <c r="M772" s="32"/>
      <c r="N772" s="32"/>
      <c r="O772" s="32" t="s">
        <v>47</v>
      </c>
      <c r="P772" s="37" t="s">
        <v>3717</v>
      </c>
      <c r="Q772" s="32"/>
      <c r="R772" s="32"/>
      <c r="S772" s="32"/>
      <c r="T772" s="32" t="s">
        <v>158</v>
      </c>
      <c r="U772" s="42" t="s">
        <v>175</v>
      </c>
      <c r="V772" s="42" t="s">
        <v>175</v>
      </c>
      <c r="W772" s="42" t="s">
        <v>175</v>
      </c>
      <c r="X772" s="42" t="s">
        <v>175</v>
      </c>
      <c r="Y772" s="42" t="s">
        <v>175</v>
      </c>
      <c r="Z772" s="42" t="s">
        <v>176</v>
      </c>
      <c r="AA772" s="42" t="s">
        <v>175</v>
      </c>
      <c r="AB772" s="45" t="s">
        <v>3718</v>
      </c>
      <c r="AC772" s="27"/>
      <c r="AD772" s="27"/>
      <c r="AE772" s="27"/>
      <c r="AF772" s="28" t="s">
        <v>3717</v>
      </c>
      <c r="AG772" s="28">
        <f t="shared" si="31"/>
        <v>2</v>
      </c>
      <c r="AH772" s="29" t="str">
        <f t="shared" si="32"/>
        <v>KT-150046</v>
      </c>
      <c r="AJ772" s="30">
        <f>IFERROR(VLOOKUP($C772,#REF!,2,FALSE)*1000000000,0)+IFERROR(VLOOKUP($D772,#REF!,2,FALSE)*1000000,0)+IFERROR(VLOOKUP($E772,#REF!,2,FALSE)*1000,0)+IFERROR(VLOOKUP($F772,#REF!,2,FALSE),0)</f>
        <v>0</v>
      </c>
    </row>
    <row r="773" spans="1:36" s="28" customFormat="1" ht="27" customHeight="1" x14ac:dyDescent="0.15">
      <c r="A773" s="31" t="s">
        <v>32</v>
      </c>
      <c r="B773" s="32">
        <v>769</v>
      </c>
      <c r="C773" s="33" t="s">
        <v>2716</v>
      </c>
      <c r="D773" s="33" t="s">
        <v>387</v>
      </c>
      <c r="E773" s="34"/>
      <c r="F773" s="34"/>
      <c r="G773" s="33" t="s">
        <v>3719</v>
      </c>
      <c r="H773" s="35" t="s">
        <v>3720</v>
      </c>
      <c r="I773" s="32">
        <v>259750</v>
      </c>
      <c r="J773" s="32">
        <v>331740</v>
      </c>
      <c r="K773" s="32" t="s">
        <v>3721</v>
      </c>
      <c r="L773" s="43">
        <f t="shared" si="30"/>
        <v>0.21700729486947612</v>
      </c>
      <c r="M773" s="32"/>
      <c r="N773" s="32" t="s">
        <v>47</v>
      </c>
      <c r="O773" s="32"/>
      <c r="P773" s="37" t="s">
        <v>3722</v>
      </c>
      <c r="Q773" s="32"/>
      <c r="R773" s="32"/>
      <c r="S773" s="32"/>
      <c r="T773" s="32" t="s">
        <v>158</v>
      </c>
      <c r="U773" s="42" t="s">
        <v>176</v>
      </c>
      <c r="V773" s="42" t="s">
        <v>176</v>
      </c>
      <c r="W773" s="42" t="s">
        <v>175</v>
      </c>
      <c r="X773" s="42" t="s">
        <v>176</v>
      </c>
      <c r="Y773" s="42" t="s">
        <v>176</v>
      </c>
      <c r="Z773" s="42" t="s">
        <v>176</v>
      </c>
      <c r="AA773" s="42" t="s">
        <v>176</v>
      </c>
      <c r="AB773" s="45" t="s">
        <v>3723</v>
      </c>
      <c r="AC773" s="27"/>
      <c r="AD773" s="27"/>
      <c r="AE773" s="27"/>
      <c r="AF773" s="28" t="s">
        <v>3724</v>
      </c>
      <c r="AG773" s="28">
        <f t="shared" si="31"/>
        <v>2</v>
      </c>
      <c r="AH773" s="29" t="str">
        <f t="shared" si="32"/>
        <v>KT-200095</v>
      </c>
      <c r="AJ773" s="30">
        <f>IFERROR(VLOOKUP($C773,#REF!,2,FALSE)*1000000000,0)+IFERROR(VLOOKUP($D773,#REF!,2,FALSE)*1000000,0)+IFERROR(VLOOKUP($E773,#REF!,2,FALSE)*1000,0)+IFERROR(VLOOKUP($F773,#REF!,2,FALSE),0)</f>
        <v>0</v>
      </c>
    </row>
    <row r="774" spans="1:36" s="28" customFormat="1" ht="27" customHeight="1" x14ac:dyDescent="0.15">
      <c r="A774" s="31" t="s">
        <v>32</v>
      </c>
      <c r="B774" s="32">
        <v>770</v>
      </c>
      <c r="C774" s="33" t="s">
        <v>2716</v>
      </c>
      <c r="D774" s="33" t="s">
        <v>387</v>
      </c>
      <c r="E774" s="34"/>
      <c r="F774" s="34"/>
      <c r="G774" s="33" t="s">
        <v>3725</v>
      </c>
      <c r="H774" s="35" t="s">
        <v>3538</v>
      </c>
      <c r="I774" s="32">
        <v>565000</v>
      </c>
      <c r="J774" s="32">
        <v>854140</v>
      </c>
      <c r="K774" s="32" t="s">
        <v>336</v>
      </c>
      <c r="L774" s="36">
        <f t="shared" si="30"/>
        <v>0.33851593415599313</v>
      </c>
      <c r="M774" s="32"/>
      <c r="N774" s="32"/>
      <c r="O774" s="32" t="s">
        <v>47</v>
      </c>
      <c r="P774" s="37" t="s">
        <v>3726</v>
      </c>
      <c r="Q774" s="32"/>
      <c r="R774" s="32"/>
      <c r="S774" s="32"/>
      <c r="T774" s="32" t="s">
        <v>158</v>
      </c>
      <c r="U774" s="42" t="s">
        <v>175</v>
      </c>
      <c r="V774" s="42" t="s">
        <v>175</v>
      </c>
      <c r="W774" s="42" t="s">
        <v>175</v>
      </c>
      <c r="X774" s="42" t="s">
        <v>175</v>
      </c>
      <c r="Y774" s="42" t="s">
        <v>176</v>
      </c>
      <c r="Z774" s="42" t="s">
        <v>175</v>
      </c>
      <c r="AA774" s="42" t="s">
        <v>175</v>
      </c>
      <c r="AB774" s="45" t="s">
        <v>3727</v>
      </c>
      <c r="AC774" s="27"/>
      <c r="AD774" s="27"/>
      <c r="AE774" s="27"/>
      <c r="AF774" s="28" t="s">
        <v>3726</v>
      </c>
      <c r="AG774" s="28">
        <f t="shared" si="31"/>
        <v>2</v>
      </c>
      <c r="AH774" s="29" t="str">
        <f t="shared" si="32"/>
        <v>KK-170031</v>
      </c>
      <c r="AJ774" s="30">
        <f>IFERROR(VLOOKUP($C774,#REF!,2,FALSE)*1000000000,0)+IFERROR(VLOOKUP($D774,#REF!,2,FALSE)*1000000,0)+IFERROR(VLOOKUP($E774,#REF!,2,FALSE)*1000,0)+IFERROR(VLOOKUP($F774,#REF!,2,FALSE),0)</f>
        <v>0</v>
      </c>
    </row>
    <row r="775" spans="1:36" s="28" customFormat="1" ht="27" customHeight="1" x14ac:dyDescent="0.15">
      <c r="A775" s="31" t="s">
        <v>32</v>
      </c>
      <c r="B775" s="32">
        <v>771</v>
      </c>
      <c r="C775" s="33" t="s">
        <v>2716</v>
      </c>
      <c r="D775" s="33" t="s">
        <v>387</v>
      </c>
      <c r="E775" s="34"/>
      <c r="F775" s="34"/>
      <c r="G775" s="46" t="s">
        <v>3728</v>
      </c>
      <c r="H775" s="35" t="s">
        <v>3729</v>
      </c>
      <c r="I775" s="47">
        <v>206008</v>
      </c>
      <c r="J775" s="47">
        <v>178590</v>
      </c>
      <c r="K775" s="42" t="s">
        <v>3730</v>
      </c>
      <c r="L775" s="36">
        <f t="shared" si="30"/>
        <v>-0.1535248334173247</v>
      </c>
      <c r="M775" s="32"/>
      <c r="N775" s="32"/>
      <c r="O775" s="32" t="s">
        <v>47</v>
      </c>
      <c r="P775" s="40" t="s">
        <v>3731</v>
      </c>
      <c r="Q775" s="32"/>
      <c r="R775" s="32"/>
      <c r="S775" s="32"/>
      <c r="T775" s="32" t="s">
        <v>158</v>
      </c>
      <c r="U775" s="42" t="s">
        <v>175</v>
      </c>
      <c r="V775" s="42" t="s">
        <v>176</v>
      </c>
      <c r="W775" s="42" t="s">
        <v>175</v>
      </c>
      <c r="X775" s="42" t="s">
        <v>176</v>
      </c>
      <c r="Y775" s="42" t="s">
        <v>176</v>
      </c>
      <c r="Z775" s="42" t="s">
        <v>176</v>
      </c>
      <c r="AA775" s="42" t="s">
        <v>176</v>
      </c>
      <c r="AB775" s="45" t="s">
        <v>3732</v>
      </c>
      <c r="AC775" s="27"/>
      <c r="AD775" s="27"/>
      <c r="AE775" s="27"/>
      <c r="AF775" s="28" t="s">
        <v>3731</v>
      </c>
      <c r="AG775" s="28">
        <f t="shared" si="31"/>
        <v>2</v>
      </c>
      <c r="AH775" s="29" t="str">
        <f t="shared" si="32"/>
        <v>KT-220003</v>
      </c>
      <c r="AJ775" s="30">
        <f>IFERROR(VLOOKUP($C775,#REF!,2,FALSE)*1000000000,0)+IFERROR(VLOOKUP($D775,#REF!,2,FALSE)*1000000,0)+IFERROR(VLOOKUP($E775,#REF!,2,FALSE)*1000,0)+IFERROR(VLOOKUP($F775,#REF!,2,FALSE),0)</f>
        <v>0</v>
      </c>
    </row>
    <row r="776" spans="1:36" s="28" customFormat="1" ht="27" customHeight="1" x14ac:dyDescent="0.15">
      <c r="A776" s="31" t="s">
        <v>32</v>
      </c>
      <c r="B776" s="32">
        <v>772</v>
      </c>
      <c r="C776" s="33" t="s">
        <v>2716</v>
      </c>
      <c r="D776" s="33" t="s">
        <v>387</v>
      </c>
      <c r="E776" s="34"/>
      <c r="F776" s="34"/>
      <c r="G776" s="46" t="s">
        <v>3733</v>
      </c>
      <c r="H776" s="35" t="s">
        <v>3734</v>
      </c>
      <c r="I776" s="47">
        <v>107140</v>
      </c>
      <c r="J776" s="47">
        <v>221140</v>
      </c>
      <c r="K776" s="42" t="s">
        <v>2920</v>
      </c>
      <c r="L776" s="36">
        <f t="shared" si="30"/>
        <v>0.51551053631183863</v>
      </c>
      <c r="M776" s="32"/>
      <c r="N776" s="32"/>
      <c r="O776" s="32" t="s">
        <v>47</v>
      </c>
      <c r="P776" s="40" t="s">
        <v>3735</v>
      </c>
      <c r="Q776" s="32"/>
      <c r="R776" s="32"/>
      <c r="S776" s="32"/>
      <c r="T776" s="32" t="s">
        <v>158</v>
      </c>
      <c r="U776" s="42" t="s">
        <v>176</v>
      </c>
      <c r="V776" s="42" t="s">
        <v>175</v>
      </c>
      <c r="W776" s="42" t="s">
        <v>176</v>
      </c>
      <c r="X776" s="42" t="s">
        <v>176</v>
      </c>
      <c r="Y776" s="42" t="s">
        <v>175</v>
      </c>
      <c r="Z776" s="42" t="s">
        <v>175</v>
      </c>
      <c r="AA776" s="42" t="s">
        <v>175</v>
      </c>
      <c r="AB776" s="45" t="s">
        <v>3736</v>
      </c>
      <c r="AC776" s="27"/>
      <c r="AD776" s="27"/>
      <c r="AE776" s="27"/>
      <c r="AF776" s="28" t="s">
        <v>3735</v>
      </c>
      <c r="AG776" s="28">
        <f t="shared" si="31"/>
        <v>2</v>
      </c>
      <c r="AH776" s="29" t="str">
        <f t="shared" si="32"/>
        <v>KK-210071</v>
      </c>
      <c r="AJ776" s="30">
        <f>IFERROR(VLOOKUP($C776,#REF!,2,FALSE)*1000000000,0)+IFERROR(VLOOKUP($D776,#REF!,2,FALSE)*1000000,0)+IFERROR(VLOOKUP($E776,#REF!,2,FALSE)*1000,0)+IFERROR(VLOOKUP($F776,#REF!,2,FALSE),0)</f>
        <v>0</v>
      </c>
    </row>
    <row r="777" spans="1:36" s="28" customFormat="1" ht="27" customHeight="1" x14ac:dyDescent="0.15">
      <c r="A777" s="31" t="s">
        <v>32</v>
      </c>
      <c r="B777" s="32">
        <v>773</v>
      </c>
      <c r="C777" s="33" t="s">
        <v>2716</v>
      </c>
      <c r="D777" s="33" t="s">
        <v>387</v>
      </c>
      <c r="E777" s="34"/>
      <c r="F777" s="34"/>
      <c r="G777" s="46" t="s">
        <v>3737</v>
      </c>
      <c r="H777" s="35" t="s">
        <v>3738</v>
      </c>
      <c r="I777" s="47">
        <v>261750</v>
      </c>
      <c r="J777" s="47">
        <v>383000</v>
      </c>
      <c r="K777" s="42" t="s">
        <v>2939</v>
      </c>
      <c r="L777" s="36">
        <f t="shared" si="30"/>
        <v>0.31657963446475201</v>
      </c>
      <c r="M777" s="32"/>
      <c r="N777" s="32"/>
      <c r="O777" s="32" t="s">
        <v>47</v>
      </c>
      <c r="P777" s="40" t="s">
        <v>3739</v>
      </c>
      <c r="Q777" s="32"/>
      <c r="R777" s="32"/>
      <c r="S777" s="32"/>
      <c r="T777" s="32" t="s">
        <v>158</v>
      </c>
      <c r="U777" s="42" t="s">
        <v>176</v>
      </c>
      <c r="V777" s="42" t="s">
        <v>176</v>
      </c>
      <c r="W777" s="42" t="s">
        <v>175</v>
      </c>
      <c r="X777" s="42" t="s">
        <v>175</v>
      </c>
      <c r="Y777" s="42" t="s">
        <v>176</v>
      </c>
      <c r="Z777" s="42" t="s">
        <v>175</v>
      </c>
      <c r="AA777" s="42" t="s">
        <v>176</v>
      </c>
      <c r="AB777" s="45" t="s">
        <v>3740</v>
      </c>
      <c r="AC777" s="27"/>
      <c r="AD777" s="27"/>
      <c r="AE777" s="27"/>
      <c r="AF777" s="28" t="s">
        <v>3739</v>
      </c>
      <c r="AG777" s="28">
        <f t="shared" si="31"/>
        <v>2</v>
      </c>
      <c r="AH777" s="29" t="str">
        <f t="shared" si="32"/>
        <v>QS-210046</v>
      </c>
      <c r="AJ777" s="30">
        <f>IFERROR(VLOOKUP($C777,#REF!,2,FALSE)*1000000000,0)+IFERROR(VLOOKUP($D777,#REF!,2,FALSE)*1000000,0)+IFERROR(VLOOKUP($E777,#REF!,2,FALSE)*1000,0)+IFERROR(VLOOKUP($F777,#REF!,2,FALSE),0)</f>
        <v>0</v>
      </c>
    </row>
    <row r="778" spans="1:36" s="28" customFormat="1" ht="27" customHeight="1" x14ac:dyDescent="0.15">
      <c r="A778" s="31" t="s">
        <v>32</v>
      </c>
      <c r="B778" s="32">
        <v>774</v>
      </c>
      <c r="C778" s="33" t="s">
        <v>2716</v>
      </c>
      <c r="D778" s="33" t="s">
        <v>387</v>
      </c>
      <c r="E778" s="34"/>
      <c r="F778" s="34"/>
      <c r="G778" s="46" t="s">
        <v>3741</v>
      </c>
      <c r="H778" s="35" t="s">
        <v>3742</v>
      </c>
      <c r="I778" s="47">
        <v>326620</v>
      </c>
      <c r="J778" s="47">
        <v>576725</v>
      </c>
      <c r="K778" s="42" t="s">
        <v>2920</v>
      </c>
      <c r="L778" s="36">
        <f t="shared" si="30"/>
        <v>0.43366422471715294</v>
      </c>
      <c r="M778" s="32"/>
      <c r="N778" s="32" t="s">
        <v>47</v>
      </c>
      <c r="O778" s="32"/>
      <c r="P778" s="40" t="s">
        <v>3743</v>
      </c>
      <c r="Q778" s="32"/>
      <c r="R778" s="32"/>
      <c r="S778" s="32"/>
      <c r="T778" s="42" t="s">
        <v>40</v>
      </c>
      <c r="U778" s="42" t="s">
        <v>176</v>
      </c>
      <c r="V778" s="42" t="s">
        <v>176</v>
      </c>
      <c r="W778" s="42" t="s">
        <v>176</v>
      </c>
      <c r="X778" s="42" t="s">
        <v>175</v>
      </c>
      <c r="Y778" s="42" t="s">
        <v>176</v>
      </c>
      <c r="Z778" s="42" t="s">
        <v>175</v>
      </c>
      <c r="AA778" s="42" t="s">
        <v>176</v>
      </c>
      <c r="AB778" s="45" t="s">
        <v>3744</v>
      </c>
      <c r="AC778" s="27"/>
      <c r="AD778" s="27"/>
      <c r="AE778" s="27"/>
      <c r="AF778" s="28" t="s">
        <v>3743</v>
      </c>
      <c r="AG778" s="28">
        <f t="shared" si="31"/>
        <v>2</v>
      </c>
      <c r="AH778" s="29" t="str">
        <f t="shared" si="32"/>
        <v>KT-210030</v>
      </c>
      <c r="AJ778" s="30">
        <f>IFERROR(VLOOKUP($C778,#REF!,2,FALSE)*1000000000,0)+IFERROR(VLOOKUP($D778,#REF!,2,FALSE)*1000000,0)+IFERROR(VLOOKUP($E778,#REF!,2,FALSE)*1000,0)+IFERROR(VLOOKUP($F778,#REF!,2,FALSE),0)</f>
        <v>0</v>
      </c>
    </row>
    <row r="779" spans="1:36" s="28" customFormat="1" ht="27" customHeight="1" x14ac:dyDescent="0.15">
      <c r="A779" s="31" t="s">
        <v>32</v>
      </c>
      <c r="B779" s="32">
        <v>775</v>
      </c>
      <c r="C779" s="33" t="s">
        <v>2716</v>
      </c>
      <c r="D779" s="33" t="s">
        <v>387</v>
      </c>
      <c r="E779" s="34"/>
      <c r="F779" s="34"/>
      <c r="G779" s="46" t="s">
        <v>3745</v>
      </c>
      <c r="H779" s="35" t="s">
        <v>3746</v>
      </c>
      <c r="I779" s="47">
        <v>20401</v>
      </c>
      <c r="J779" s="47">
        <v>22094</v>
      </c>
      <c r="K779" s="42" t="s">
        <v>3747</v>
      </c>
      <c r="L779" s="36">
        <f t="shared" si="30"/>
        <v>7.6627138589662303E-2</v>
      </c>
      <c r="M779" s="32"/>
      <c r="N779" s="32"/>
      <c r="O779" s="32" t="s">
        <v>47</v>
      </c>
      <c r="P779" s="40" t="s">
        <v>3748</v>
      </c>
      <c r="Q779" s="32"/>
      <c r="R779" s="32"/>
      <c r="S779" s="32"/>
      <c r="T779" s="42" t="s">
        <v>40</v>
      </c>
      <c r="U779" s="42" t="s">
        <v>175</v>
      </c>
      <c r="V779" s="42" t="s">
        <v>176</v>
      </c>
      <c r="W779" s="42" t="s">
        <v>175</v>
      </c>
      <c r="X779" s="42" t="s">
        <v>175</v>
      </c>
      <c r="Y779" s="42" t="s">
        <v>175</v>
      </c>
      <c r="Z779" s="42" t="s">
        <v>176</v>
      </c>
      <c r="AA779" s="42" t="s">
        <v>175</v>
      </c>
      <c r="AB779" s="45" t="s">
        <v>3749</v>
      </c>
      <c r="AC779" s="27"/>
      <c r="AD779" s="27"/>
      <c r="AE779" s="27"/>
      <c r="AF779" s="28" t="s">
        <v>3748</v>
      </c>
      <c r="AG779" s="28">
        <f t="shared" si="31"/>
        <v>2</v>
      </c>
      <c r="AH779" s="29" t="str">
        <f t="shared" si="32"/>
        <v>KT-210015</v>
      </c>
      <c r="AJ779" s="30">
        <f>IFERROR(VLOOKUP($C779,#REF!,2,FALSE)*1000000000,0)+IFERROR(VLOOKUP($D779,#REF!,2,FALSE)*1000000,0)+IFERROR(VLOOKUP($E779,#REF!,2,FALSE)*1000,0)+IFERROR(VLOOKUP($F779,#REF!,2,FALSE),0)</f>
        <v>0</v>
      </c>
    </row>
    <row r="780" spans="1:36" s="28" customFormat="1" ht="27" customHeight="1" x14ac:dyDescent="0.15">
      <c r="A780" s="31" t="s">
        <v>32</v>
      </c>
      <c r="B780" s="32">
        <v>776</v>
      </c>
      <c r="C780" s="33" t="s">
        <v>2716</v>
      </c>
      <c r="D780" s="33" t="s">
        <v>387</v>
      </c>
      <c r="E780" s="34"/>
      <c r="F780" s="34"/>
      <c r="G780" s="46" t="s">
        <v>3750</v>
      </c>
      <c r="H780" s="35" t="s">
        <v>3751</v>
      </c>
      <c r="I780" s="47">
        <v>56045</v>
      </c>
      <c r="J780" s="47">
        <v>66590</v>
      </c>
      <c r="K780" s="42" t="s">
        <v>3172</v>
      </c>
      <c r="L780" s="36">
        <f t="shared" si="30"/>
        <v>0.15835711067727887</v>
      </c>
      <c r="M780" s="32"/>
      <c r="N780" s="32"/>
      <c r="O780" s="32" t="s">
        <v>47</v>
      </c>
      <c r="P780" s="40" t="s">
        <v>3752</v>
      </c>
      <c r="Q780" s="32"/>
      <c r="R780" s="32"/>
      <c r="S780" s="32"/>
      <c r="T780" s="42" t="s">
        <v>40</v>
      </c>
      <c r="U780" s="42" t="s">
        <v>176</v>
      </c>
      <c r="V780" s="42" t="s">
        <v>176</v>
      </c>
      <c r="W780" s="42" t="s">
        <v>175</v>
      </c>
      <c r="X780" s="42" t="s">
        <v>176</v>
      </c>
      <c r="Y780" s="42" t="s">
        <v>176</v>
      </c>
      <c r="Z780" s="42" t="s">
        <v>175</v>
      </c>
      <c r="AA780" s="42" t="s">
        <v>175</v>
      </c>
      <c r="AB780" s="45" t="s">
        <v>3753</v>
      </c>
      <c r="AC780" s="27"/>
      <c r="AD780" s="27"/>
      <c r="AE780" s="27"/>
      <c r="AF780" s="28" t="s">
        <v>3752</v>
      </c>
      <c r="AG780" s="28">
        <f t="shared" si="31"/>
        <v>2</v>
      </c>
      <c r="AH780" s="29" t="str">
        <f t="shared" si="32"/>
        <v>KT-210006</v>
      </c>
      <c r="AJ780" s="30">
        <f>IFERROR(VLOOKUP($C780,#REF!,2,FALSE)*1000000000,0)+IFERROR(VLOOKUP($D780,#REF!,2,FALSE)*1000000,0)+IFERROR(VLOOKUP($E780,#REF!,2,FALSE)*1000,0)+IFERROR(VLOOKUP($F780,#REF!,2,FALSE),0)</f>
        <v>0</v>
      </c>
    </row>
    <row r="781" spans="1:36" s="28" customFormat="1" ht="27" customHeight="1" x14ac:dyDescent="0.15">
      <c r="A781" s="31" t="s">
        <v>32</v>
      </c>
      <c r="B781" s="32">
        <v>777</v>
      </c>
      <c r="C781" s="33" t="s">
        <v>2716</v>
      </c>
      <c r="D781" s="33" t="s">
        <v>387</v>
      </c>
      <c r="E781" s="34"/>
      <c r="F781" s="34"/>
      <c r="G781" s="46" t="s">
        <v>3754</v>
      </c>
      <c r="H781" s="35" t="s">
        <v>3755</v>
      </c>
      <c r="I781" s="47">
        <v>229515</v>
      </c>
      <c r="J781" s="47">
        <v>231665</v>
      </c>
      <c r="K781" s="42" t="s">
        <v>2915</v>
      </c>
      <c r="L781" s="36">
        <f t="shared" si="30"/>
        <v>9.2806423067791632E-3</v>
      </c>
      <c r="M781" s="32"/>
      <c r="N781" s="32"/>
      <c r="O781" s="32" t="s">
        <v>47</v>
      </c>
      <c r="P781" s="40" t="s">
        <v>3756</v>
      </c>
      <c r="Q781" s="32"/>
      <c r="R781" s="32"/>
      <c r="S781" s="32"/>
      <c r="T781" s="42" t="s">
        <v>40</v>
      </c>
      <c r="U781" s="42" t="s">
        <v>176</v>
      </c>
      <c r="V781" s="42" t="s">
        <v>176</v>
      </c>
      <c r="W781" s="42" t="s">
        <v>175</v>
      </c>
      <c r="X781" s="42" t="s">
        <v>176</v>
      </c>
      <c r="Y781" s="42" t="s">
        <v>176</v>
      </c>
      <c r="Z781" s="42" t="s">
        <v>175</v>
      </c>
      <c r="AA781" s="42" t="s">
        <v>176</v>
      </c>
      <c r="AB781" s="45" t="s">
        <v>3757</v>
      </c>
      <c r="AC781" s="27"/>
      <c r="AD781" s="27"/>
      <c r="AE781" s="27"/>
      <c r="AF781" s="28" t="s">
        <v>3756</v>
      </c>
      <c r="AG781" s="28">
        <f t="shared" si="31"/>
        <v>2</v>
      </c>
      <c r="AH781" s="29" t="str">
        <f t="shared" si="32"/>
        <v>KT-200104</v>
      </c>
      <c r="AJ781" s="30">
        <f>IFERROR(VLOOKUP($C781,#REF!,2,FALSE)*1000000000,0)+IFERROR(VLOOKUP($D781,#REF!,2,FALSE)*1000000,0)+IFERROR(VLOOKUP($E781,#REF!,2,FALSE)*1000,0)+IFERROR(VLOOKUP($F781,#REF!,2,FALSE),0)</f>
        <v>0</v>
      </c>
    </row>
    <row r="782" spans="1:36" s="28" customFormat="1" ht="27" customHeight="1" x14ac:dyDescent="0.15">
      <c r="A782" s="31" t="s">
        <v>32</v>
      </c>
      <c r="B782" s="32">
        <v>778</v>
      </c>
      <c r="C782" s="33" t="s">
        <v>2716</v>
      </c>
      <c r="D782" s="33" t="s">
        <v>387</v>
      </c>
      <c r="E782" s="34"/>
      <c r="F782" s="34"/>
      <c r="G782" s="46" t="s">
        <v>3758</v>
      </c>
      <c r="H782" s="35" t="s">
        <v>3759</v>
      </c>
      <c r="I782" s="47">
        <v>299600</v>
      </c>
      <c r="J782" s="47">
        <v>580300</v>
      </c>
      <c r="K782" s="42" t="s">
        <v>3760</v>
      </c>
      <c r="L782" s="36">
        <f t="shared" si="30"/>
        <v>0.48371531966224368</v>
      </c>
      <c r="M782" s="32"/>
      <c r="N782" s="32"/>
      <c r="O782" s="32" t="s">
        <v>47</v>
      </c>
      <c r="P782" s="40" t="s">
        <v>3761</v>
      </c>
      <c r="Q782" s="32"/>
      <c r="R782" s="32"/>
      <c r="S782" s="32"/>
      <c r="T782" s="42" t="s">
        <v>40</v>
      </c>
      <c r="U782" s="42" t="s">
        <v>176</v>
      </c>
      <c r="V782" s="42" t="s">
        <v>175</v>
      </c>
      <c r="W782" s="42" t="s">
        <v>175</v>
      </c>
      <c r="X782" s="42" t="s">
        <v>176</v>
      </c>
      <c r="Y782" s="42" t="s">
        <v>175</v>
      </c>
      <c r="Z782" s="42" t="s">
        <v>175</v>
      </c>
      <c r="AA782" s="42" t="s">
        <v>175</v>
      </c>
      <c r="AB782" s="45" t="s">
        <v>3762</v>
      </c>
      <c r="AC782" s="27"/>
      <c r="AD782" s="27"/>
      <c r="AE782" s="27"/>
      <c r="AF782" s="28" t="s">
        <v>3761</v>
      </c>
      <c r="AG782" s="28">
        <f t="shared" si="31"/>
        <v>2</v>
      </c>
      <c r="AH782" s="29" t="str">
        <f t="shared" si="32"/>
        <v>KT-200087</v>
      </c>
      <c r="AJ782" s="30">
        <f>IFERROR(VLOOKUP($C782,#REF!,2,FALSE)*1000000000,0)+IFERROR(VLOOKUP($D782,#REF!,2,FALSE)*1000000,0)+IFERROR(VLOOKUP($E782,#REF!,2,FALSE)*1000,0)+IFERROR(VLOOKUP($F782,#REF!,2,FALSE),0)</f>
        <v>0</v>
      </c>
    </row>
    <row r="783" spans="1:36" s="28" customFormat="1" ht="27" customHeight="1" x14ac:dyDescent="0.15">
      <c r="A783" s="31" t="s">
        <v>32</v>
      </c>
      <c r="B783" s="32">
        <v>779</v>
      </c>
      <c r="C783" s="33" t="s">
        <v>2716</v>
      </c>
      <c r="D783" s="33" t="s">
        <v>387</v>
      </c>
      <c r="E783" s="34"/>
      <c r="F783" s="34"/>
      <c r="G783" s="46" t="s">
        <v>3763</v>
      </c>
      <c r="H783" s="35" t="s">
        <v>3764</v>
      </c>
      <c r="I783" s="47">
        <v>17290</v>
      </c>
      <c r="J783" s="47">
        <v>10490</v>
      </c>
      <c r="K783" s="42" t="s">
        <v>2920</v>
      </c>
      <c r="L783" s="36">
        <f t="shared" si="30"/>
        <v>-0.64823641563393708</v>
      </c>
      <c r="M783" s="32"/>
      <c r="N783" s="32"/>
      <c r="O783" s="32" t="s">
        <v>47</v>
      </c>
      <c r="P783" s="40" t="s">
        <v>3765</v>
      </c>
      <c r="Q783" s="32"/>
      <c r="R783" s="32"/>
      <c r="S783" s="32"/>
      <c r="T783" s="42" t="s">
        <v>40</v>
      </c>
      <c r="U783" s="42" t="s">
        <v>175</v>
      </c>
      <c r="V783" s="42" t="s">
        <v>175</v>
      </c>
      <c r="W783" s="42" t="s">
        <v>175</v>
      </c>
      <c r="X783" s="42" t="s">
        <v>176</v>
      </c>
      <c r="Y783" s="42" t="s">
        <v>175</v>
      </c>
      <c r="Z783" s="42" t="s">
        <v>175</v>
      </c>
      <c r="AA783" s="42" t="s">
        <v>175</v>
      </c>
      <c r="AB783" s="45" t="s">
        <v>3766</v>
      </c>
      <c r="AC783" s="27"/>
      <c r="AD783" s="27"/>
      <c r="AE783" s="27"/>
      <c r="AF783" s="28" t="s">
        <v>3765</v>
      </c>
      <c r="AG783" s="28">
        <f t="shared" si="31"/>
        <v>2</v>
      </c>
      <c r="AH783" s="29" t="str">
        <f t="shared" si="32"/>
        <v>KT-200028</v>
      </c>
      <c r="AJ783" s="30">
        <f>IFERROR(VLOOKUP($C783,#REF!,2,FALSE)*1000000000,0)+IFERROR(VLOOKUP($D783,#REF!,2,FALSE)*1000000,0)+IFERROR(VLOOKUP($E783,#REF!,2,FALSE)*1000,0)+IFERROR(VLOOKUP($F783,#REF!,2,FALSE),0)</f>
        <v>0</v>
      </c>
    </row>
    <row r="784" spans="1:36" s="28" customFormat="1" ht="27" customHeight="1" x14ac:dyDescent="0.15">
      <c r="A784" s="31" t="s">
        <v>32</v>
      </c>
      <c r="B784" s="32">
        <v>780</v>
      </c>
      <c r="C784" s="33" t="s">
        <v>2716</v>
      </c>
      <c r="D784" s="33" t="s">
        <v>387</v>
      </c>
      <c r="E784" s="34"/>
      <c r="F784" s="34"/>
      <c r="G784" s="46" t="s">
        <v>3767</v>
      </c>
      <c r="H784" s="35" t="s">
        <v>3768</v>
      </c>
      <c r="I784" s="47">
        <v>154000</v>
      </c>
      <c r="J784" s="47">
        <v>201500</v>
      </c>
      <c r="K784" s="42" t="s">
        <v>2920</v>
      </c>
      <c r="L784" s="36">
        <f t="shared" si="30"/>
        <v>0.23573200992555832</v>
      </c>
      <c r="M784" s="32"/>
      <c r="N784" s="32"/>
      <c r="O784" s="32" t="s">
        <v>47</v>
      </c>
      <c r="P784" s="40" t="s">
        <v>3769</v>
      </c>
      <c r="Q784" s="32"/>
      <c r="R784" s="32"/>
      <c r="S784" s="32"/>
      <c r="T784" s="42" t="s">
        <v>40</v>
      </c>
      <c r="U784" s="42" t="s">
        <v>176</v>
      </c>
      <c r="V784" s="42" t="s">
        <v>175</v>
      </c>
      <c r="W784" s="42" t="s">
        <v>176</v>
      </c>
      <c r="X784" s="42" t="s">
        <v>176</v>
      </c>
      <c r="Y784" s="42" t="s">
        <v>175</v>
      </c>
      <c r="Z784" s="42" t="s">
        <v>175</v>
      </c>
      <c r="AA784" s="42" t="s">
        <v>176</v>
      </c>
      <c r="AB784" s="45" t="s">
        <v>3770</v>
      </c>
      <c r="AC784" s="27"/>
      <c r="AD784" s="27"/>
      <c r="AE784" s="27"/>
      <c r="AF784" s="28" t="s">
        <v>3769</v>
      </c>
      <c r="AG784" s="28">
        <f t="shared" si="31"/>
        <v>2</v>
      </c>
      <c r="AH784" s="29" t="str">
        <f t="shared" si="32"/>
        <v>KK-190026</v>
      </c>
      <c r="AJ784" s="30">
        <f>IFERROR(VLOOKUP($C784,#REF!,2,FALSE)*1000000000,0)+IFERROR(VLOOKUP($D784,#REF!,2,FALSE)*1000000,0)+IFERROR(VLOOKUP($E784,#REF!,2,FALSE)*1000,0)+IFERROR(VLOOKUP($F784,#REF!,2,FALSE),0)</f>
        <v>0</v>
      </c>
    </row>
    <row r="785" spans="1:36" s="28" customFormat="1" ht="27" customHeight="1" x14ac:dyDescent="0.15">
      <c r="A785" s="31" t="s">
        <v>32</v>
      </c>
      <c r="B785" s="32">
        <v>781</v>
      </c>
      <c r="C785" s="33" t="s">
        <v>2716</v>
      </c>
      <c r="D785" s="33" t="s">
        <v>387</v>
      </c>
      <c r="E785" s="34"/>
      <c r="F785" s="34"/>
      <c r="G785" s="46" t="s">
        <v>3771</v>
      </c>
      <c r="H785" s="35" t="s">
        <v>3772</v>
      </c>
      <c r="I785" s="47">
        <v>1038500</v>
      </c>
      <c r="J785" s="47">
        <v>636900</v>
      </c>
      <c r="K785" s="42" t="s">
        <v>2934</v>
      </c>
      <c r="L785" s="36">
        <f t="shared" ref="L785:L848" si="33">1-I785/J785</f>
        <v>-0.63055424713455799</v>
      </c>
      <c r="M785" s="32"/>
      <c r="N785" s="32"/>
      <c r="O785" s="32" t="s">
        <v>47</v>
      </c>
      <c r="P785" s="40" t="s">
        <v>3773</v>
      </c>
      <c r="Q785" s="32"/>
      <c r="R785" s="32"/>
      <c r="S785" s="32"/>
      <c r="T785" s="42" t="s">
        <v>40</v>
      </c>
      <c r="U785" s="42" t="s">
        <v>175</v>
      </c>
      <c r="V785" s="42" t="s">
        <v>175</v>
      </c>
      <c r="W785" s="42" t="s">
        <v>175</v>
      </c>
      <c r="X785" s="42" t="s">
        <v>176</v>
      </c>
      <c r="Y785" s="42" t="s">
        <v>176</v>
      </c>
      <c r="Z785" s="42" t="s">
        <v>176</v>
      </c>
      <c r="AA785" s="42" t="s">
        <v>176</v>
      </c>
      <c r="AB785" s="45" t="s">
        <v>3774</v>
      </c>
      <c r="AC785" s="27"/>
      <c r="AD785" s="27"/>
      <c r="AE785" s="27"/>
      <c r="AF785" s="28" t="s">
        <v>3773</v>
      </c>
      <c r="AG785" s="28">
        <f t="shared" si="31"/>
        <v>2</v>
      </c>
      <c r="AH785" s="29" t="str">
        <f t="shared" si="32"/>
        <v>HR-190008</v>
      </c>
      <c r="AJ785" s="30">
        <f>IFERROR(VLOOKUP($C785,#REF!,2,FALSE)*1000000000,0)+IFERROR(VLOOKUP($D785,#REF!,2,FALSE)*1000000,0)+IFERROR(VLOOKUP($E785,#REF!,2,FALSE)*1000,0)+IFERROR(VLOOKUP($F785,#REF!,2,FALSE),0)</f>
        <v>0</v>
      </c>
    </row>
    <row r="786" spans="1:36" s="28" customFormat="1" ht="27" customHeight="1" x14ac:dyDescent="0.15">
      <c r="A786" s="31" t="s">
        <v>32</v>
      </c>
      <c r="B786" s="32">
        <v>782</v>
      </c>
      <c r="C786" s="33" t="s">
        <v>2716</v>
      </c>
      <c r="D786" s="33" t="s">
        <v>387</v>
      </c>
      <c r="E786" s="34"/>
      <c r="F786" s="34"/>
      <c r="G786" s="46" t="s">
        <v>3775</v>
      </c>
      <c r="H786" s="35" t="s">
        <v>3772</v>
      </c>
      <c r="I786" s="47">
        <v>152500</v>
      </c>
      <c r="J786" s="47">
        <v>380500</v>
      </c>
      <c r="K786" s="42" t="s">
        <v>3776</v>
      </c>
      <c r="L786" s="36">
        <f t="shared" si="33"/>
        <v>0.59921156373193174</v>
      </c>
      <c r="M786" s="32"/>
      <c r="N786" s="32"/>
      <c r="O786" s="32" t="s">
        <v>47</v>
      </c>
      <c r="P786" s="40" t="s">
        <v>3777</v>
      </c>
      <c r="Q786" s="32"/>
      <c r="R786" s="32"/>
      <c r="S786" s="32"/>
      <c r="T786" s="42" t="s">
        <v>40</v>
      </c>
      <c r="U786" s="42" t="s">
        <v>176</v>
      </c>
      <c r="V786" s="42" t="s">
        <v>175</v>
      </c>
      <c r="W786" s="42" t="s">
        <v>175</v>
      </c>
      <c r="X786" s="42" t="s">
        <v>176</v>
      </c>
      <c r="Y786" s="42" t="s">
        <v>175</v>
      </c>
      <c r="Z786" s="42" t="s">
        <v>176</v>
      </c>
      <c r="AA786" s="42" t="s">
        <v>176</v>
      </c>
      <c r="AB786" s="45" t="s">
        <v>3778</v>
      </c>
      <c r="AC786" s="27"/>
      <c r="AD786" s="27"/>
      <c r="AE786" s="27"/>
      <c r="AF786" s="28" t="s">
        <v>3777</v>
      </c>
      <c r="AG786" s="28">
        <f t="shared" si="31"/>
        <v>2</v>
      </c>
      <c r="AH786" s="29" t="str">
        <f t="shared" si="32"/>
        <v>KK-190012</v>
      </c>
      <c r="AJ786" s="30">
        <f>IFERROR(VLOOKUP($C786,#REF!,2,FALSE)*1000000000,0)+IFERROR(VLOOKUP($D786,#REF!,2,FALSE)*1000000,0)+IFERROR(VLOOKUP($E786,#REF!,2,FALSE)*1000,0)+IFERROR(VLOOKUP($F786,#REF!,2,FALSE),0)</f>
        <v>0</v>
      </c>
    </row>
    <row r="787" spans="1:36" s="28" customFormat="1" ht="27" customHeight="1" x14ac:dyDescent="0.15">
      <c r="A787" s="31" t="s">
        <v>32</v>
      </c>
      <c r="B787" s="32">
        <v>783</v>
      </c>
      <c r="C787" s="33" t="s">
        <v>2716</v>
      </c>
      <c r="D787" s="33" t="s">
        <v>387</v>
      </c>
      <c r="E787" s="34"/>
      <c r="F787" s="34"/>
      <c r="G787" s="46" t="s">
        <v>3779</v>
      </c>
      <c r="H787" s="35" t="s">
        <v>3780</v>
      </c>
      <c r="I787" s="47">
        <v>121056</v>
      </c>
      <c r="J787" s="48">
        <v>136521.79999999999</v>
      </c>
      <c r="K787" s="42" t="s">
        <v>1664</v>
      </c>
      <c r="L787" s="36">
        <f t="shared" si="33"/>
        <v>0.11328447178399337</v>
      </c>
      <c r="M787" s="32"/>
      <c r="N787" s="32"/>
      <c r="O787" s="32" t="s">
        <v>47</v>
      </c>
      <c r="P787" s="40" t="s">
        <v>3781</v>
      </c>
      <c r="Q787" s="32"/>
      <c r="R787" s="32"/>
      <c r="S787" s="32"/>
      <c r="T787" s="42" t="s">
        <v>40</v>
      </c>
      <c r="U787" s="42" t="s">
        <v>176</v>
      </c>
      <c r="V787" s="42" t="s">
        <v>175</v>
      </c>
      <c r="W787" s="42" t="s">
        <v>175</v>
      </c>
      <c r="X787" s="42" t="s">
        <v>176</v>
      </c>
      <c r="Y787" s="42" t="s">
        <v>176</v>
      </c>
      <c r="Z787" s="42" t="s">
        <v>229</v>
      </c>
      <c r="AA787" s="42" t="s">
        <v>176</v>
      </c>
      <c r="AB787" s="45" t="s">
        <v>3782</v>
      </c>
      <c r="AC787" s="27"/>
      <c r="AD787" s="27"/>
      <c r="AE787" s="27"/>
      <c r="AF787" s="28" t="s">
        <v>3781</v>
      </c>
      <c r="AG787" s="28">
        <f t="shared" si="31"/>
        <v>2</v>
      </c>
      <c r="AH787" s="29" t="str">
        <f t="shared" si="32"/>
        <v>CB-190011</v>
      </c>
      <c r="AJ787" s="30">
        <f>IFERROR(VLOOKUP($C787,#REF!,2,FALSE)*1000000000,0)+IFERROR(VLOOKUP($D787,#REF!,2,FALSE)*1000000,0)+IFERROR(VLOOKUP($E787,#REF!,2,FALSE)*1000,0)+IFERROR(VLOOKUP($F787,#REF!,2,FALSE),0)</f>
        <v>0</v>
      </c>
    </row>
    <row r="788" spans="1:36" s="28" customFormat="1" ht="27" customHeight="1" x14ac:dyDescent="0.15">
      <c r="A788" s="31" t="s">
        <v>32</v>
      </c>
      <c r="B788" s="32">
        <v>784</v>
      </c>
      <c r="C788" s="33" t="s">
        <v>2716</v>
      </c>
      <c r="D788" s="33" t="s">
        <v>387</v>
      </c>
      <c r="E788" s="34"/>
      <c r="F788" s="34"/>
      <c r="G788" s="46" t="s">
        <v>3783</v>
      </c>
      <c r="H788" s="35" t="s">
        <v>3784</v>
      </c>
      <c r="I788" s="47">
        <v>171528</v>
      </c>
      <c r="J788" s="48">
        <v>209208</v>
      </c>
      <c r="K788" s="42" t="s">
        <v>3785</v>
      </c>
      <c r="L788" s="36">
        <f t="shared" si="33"/>
        <v>0.18010783526442586</v>
      </c>
      <c r="M788" s="32"/>
      <c r="N788" s="32"/>
      <c r="O788" s="32" t="s">
        <v>47</v>
      </c>
      <c r="P788" s="40" t="s">
        <v>3786</v>
      </c>
      <c r="Q788" s="32"/>
      <c r="R788" s="32"/>
      <c r="S788" s="32"/>
      <c r="T788" s="42" t="s">
        <v>40</v>
      </c>
      <c r="U788" s="42" t="s">
        <v>176</v>
      </c>
      <c r="V788" s="42" t="s">
        <v>175</v>
      </c>
      <c r="W788" s="42" t="s">
        <v>176</v>
      </c>
      <c r="X788" s="42" t="s">
        <v>176</v>
      </c>
      <c r="Y788" s="42" t="s">
        <v>175</v>
      </c>
      <c r="Z788" s="42" t="s">
        <v>176</v>
      </c>
      <c r="AA788" s="42" t="s">
        <v>176</v>
      </c>
      <c r="AB788" s="45" t="s">
        <v>3787</v>
      </c>
      <c r="AC788" s="27"/>
      <c r="AD788" s="27"/>
      <c r="AE788" s="27"/>
      <c r="AF788" s="28" t="s">
        <v>3786</v>
      </c>
      <c r="AG788" s="28">
        <f t="shared" si="31"/>
        <v>2</v>
      </c>
      <c r="AH788" s="29" t="str">
        <f t="shared" si="32"/>
        <v>KT-180086</v>
      </c>
      <c r="AJ788" s="30">
        <f>IFERROR(VLOOKUP($C788,#REF!,2,FALSE)*1000000000,0)+IFERROR(VLOOKUP($D788,#REF!,2,FALSE)*1000000,0)+IFERROR(VLOOKUP($E788,#REF!,2,FALSE)*1000,0)+IFERROR(VLOOKUP($F788,#REF!,2,FALSE),0)</f>
        <v>0</v>
      </c>
    </row>
    <row r="789" spans="1:36" s="28" customFormat="1" ht="27" customHeight="1" x14ac:dyDescent="0.15">
      <c r="A789" s="31" t="s">
        <v>32</v>
      </c>
      <c r="B789" s="32">
        <v>785</v>
      </c>
      <c r="C789" s="33" t="s">
        <v>2716</v>
      </c>
      <c r="D789" s="33" t="s">
        <v>387</v>
      </c>
      <c r="E789" s="34"/>
      <c r="F789" s="34"/>
      <c r="G789" s="46" t="s">
        <v>3788</v>
      </c>
      <c r="H789" s="35" t="s">
        <v>3789</v>
      </c>
      <c r="I789" s="47">
        <v>48418</v>
      </c>
      <c r="J789" s="48">
        <v>118721</v>
      </c>
      <c r="K789" s="42" t="s">
        <v>3790</v>
      </c>
      <c r="L789" s="36">
        <f t="shared" si="33"/>
        <v>0.59216987727529247</v>
      </c>
      <c r="M789" s="32"/>
      <c r="N789" s="42" t="s">
        <v>38</v>
      </c>
      <c r="O789" s="32"/>
      <c r="P789" s="40" t="s">
        <v>3791</v>
      </c>
      <c r="Q789" s="32"/>
      <c r="R789" s="32"/>
      <c r="S789" s="32"/>
      <c r="T789" s="42" t="s">
        <v>40</v>
      </c>
      <c r="U789" s="42" t="s">
        <v>176</v>
      </c>
      <c r="V789" s="42" t="s">
        <v>176</v>
      </c>
      <c r="W789" s="42" t="s">
        <v>175</v>
      </c>
      <c r="X789" s="42" t="s">
        <v>175</v>
      </c>
      <c r="Y789" s="42" t="s">
        <v>176</v>
      </c>
      <c r="Z789" s="42" t="s">
        <v>175</v>
      </c>
      <c r="AA789" s="42" t="s">
        <v>176</v>
      </c>
      <c r="AB789" s="45" t="s">
        <v>3792</v>
      </c>
      <c r="AC789" s="27"/>
      <c r="AD789" s="27"/>
      <c r="AE789" s="27"/>
      <c r="AF789" s="28" t="s">
        <v>3791</v>
      </c>
      <c r="AG789" s="28">
        <f t="shared" si="31"/>
        <v>2</v>
      </c>
      <c r="AH789" s="29" t="str">
        <f t="shared" si="32"/>
        <v>KT-160049</v>
      </c>
      <c r="AJ789" s="30">
        <f>IFERROR(VLOOKUP($C789,#REF!,2,FALSE)*1000000000,0)+IFERROR(VLOOKUP($D789,#REF!,2,FALSE)*1000000,0)+IFERROR(VLOOKUP($E789,#REF!,2,FALSE)*1000,0)+IFERROR(VLOOKUP($F789,#REF!,2,FALSE),0)</f>
        <v>0</v>
      </c>
    </row>
    <row r="790" spans="1:36" s="28" customFormat="1" ht="27" customHeight="1" x14ac:dyDescent="0.15">
      <c r="A790" s="31" t="s">
        <v>32</v>
      </c>
      <c r="B790" s="32">
        <v>786</v>
      </c>
      <c r="C790" s="33" t="s">
        <v>2716</v>
      </c>
      <c r="D790" s="33" t="s">
        <v>387</v>
      </c>
      <c r="E790" s="34"/>
      <c r="F790" s="34"/>
      <c r="G790" s="41" t="s">
        <v>3793</v>
      </c>
      <c r="H790" s="35" t="s">
        <v>3794</v>
      </c>
      <c r="I790" s="47">
        <v>1108208</v>
      </c>
      <c r="J790" s="47">
        <v>758208</v>
      </c>
      <c r="K790" s="42" t="s">
        <v>3795</v>
      </c>
      <c r="L790" s="36">
        <f t="shared" si="33"/>
        <v>-0.46161475479024228</v>
      </c>
      <c r="M790" s="32"/>
      <c r="N790" s="42" t="s">
        <v>38</v>
      </c>
      <c r="O790" s="42" t="s">
        <v>38</v>
      </c>
      <c r="P790" s="40" t="s">
        <v>3796</v>
      </c>
      <c r="Q790" s="32"/>
      <c r="R790" s="32"/>
      <c r="S790" s="32"/>
      <c r="T790" s="42" t="s">
        <v>40</v>
      </c>
      <c r="U790" s="42" t="s">
        <v>74</v>
      </c>
      <c r="V790" s="42" t="s">
        <v>175</v>
      </c>
      <c r="W790" s="42" t="s">
        <v>175</v>
      </c>
      <c r="X790" s="42" t="s">
        <v>176</v>
      </c>
      <c r="Y790" s="42" t="s">
        <v>175</v>
      </c>
      <c r="Z790" s="42" t="s">
        <v>176</v>
      </c>
      <c r="AA790" s="42" t="s">
        <v>175</v>
      </c>
      <c r="AB790" s="45" t="s">
        <v>3797</v>
      </c>
      <c r="AC790" s="27"/>
      <c r="AD790" s="27"/>
      <c r="AE790" s="27"/>
      <c r="AF790" s="28" t="s">
        <v>3796</v>
      </c>
      <c r="AG790" s="28">
        <f t="shared" si="31"/>
        <v>2</v>
      </c>
      <c r="AH790" s="29" t="str">
        <f t="shared" si="32"/>
        <v>KT-220148</v>
      </c>
      <c r="AJ790" s="30">
        <f>IFERROR(VLOOKUP($C790,#REF!,2,FALSE)*1000000000,0)+IFERROR(VLOOKUP($D790,#REF!,2,FALSE)*1000000,0)+IFERROR(VLOOKUP($E790,#REF!,2,FALSE)*1000,0)+IFERROR(VLOOKUP($F790,#REF!,2,FALSE),0)</f>
        <v>0</v>
      </c>
    </row>
    <row r="791" spans="1:36" s="28" customFormat="1" ht="27" customHeight="1" x14ac:dyDescent="0.15">
      <c r="A791" s="31" t="s">
        <v>32</v>
      </c>
      <c r="B791" s="32">
        <v>787</v>
      </c>
      <c r="C791" s="33" t="s">
        <v>2716</v>
      </c>
      <c r="D791" s="33" t="s">
        <v>387</v>
      </c>
      <c r="E791" s="34"/>
      <c r="F791" s="34"/>
      <c r="G791" s="41" t="s">
        <v>3798</v>
      </c>
      <c r="H791" s="35" t="s">
        <v>3799</v>
      </c>
      <c r="I791" s="47">
        <v>856060</v>
      </c>
      <c r="J791" s="48">
        <v>993604</v>
      </c>
      <c r="K791" s="42" t="s">
        <v>3800</v>
      </c>
      <c r="L791" s="36">
        <f t="shared" si="33"/>
        <v>0.13842939440662472</v>
      </c>
      <c r="M791" s="32"/>
      <c r="N791" s="42"/>
      <c r="O791" s="42" t="s">
        <v>38</v>
      </c>
      <c r="P791" s="40" t="s">
        <v>3801</v>
      </c>
      <c r="Q791" s="32"/>
      <c r="R791" s="32"/>
      <c r="S791" s="32"/>
      <c r="T791" s="42" t="s">
        <v>40</v>
      </c>
      <c r="U791" s="42" t="s">
        <v>176</v>
      </c>
      <c r="V791" s="42" t="s">
        <v>176</v>
      </c>
      <c r="W791" s="42" t="s">
        <v>175</v>
      </c>
      <c r="X791" s="42" t="s">
        <v>176</v>
      </c>
      <c r="Y791" s="42" t="s">
        <v>176</v>
      </c>
      <c r="Z791" s="42" t="s">
        <v>175</v>
      </c>
      <c r="AA791" s="42" t="s">
        <v>176</v>
      </c>
      <c r="AB791" s="45" t="s">
        <v>3802</v>
      </c>
      <c r="AC791" s="27"/>
      <c r="AD791" s="27"/>
      <c r="AE791" s="27"/>
      <c r="AF791" s="28" t="s">
        <v>3801</v>
      </c>
      <c r="AG791" s="28">
        <f t="shared" si="31"/>
        <v>2</v>
      </c>
      <c r="AH791" s="29" t="str">
        <f t="shared" si="32"/>
        <v>CG-220014</v>
      </c>
      <c r="AJ791" s="30">
        <f>IFERROR(VLOOKUP($C791,#REF!,2,FALSE)*1000000000,0)+IFERROR(VLOOKUP($D791,#REF!,2,FALSE)*1000000,0)+IFERROR(VLOOKUP($E791,#REF!,2,FALSE)*1000,0)+IFERROR(VLOOKUP($F791,#REF!,2,FALSE),0)</f>
        <v>0</v>
      </c>
    </row>
    <row r="792" spans="1:36" s="28" customFormat="1" ht="27" customHeight="1" x14ac:dyDescent="0.15">
      <c r="A792" s="31" t="s">
        <v>32</v>
      </c>
      <c r="B792" s="32">
        <v>788</v>
      </c>
      <c r="C792" s="33" t="s">
        <v>2716</v>
      </c>
      <c r="D792" s="33" t="s">
        <v>387</v>
      </c>
      <c r="E792" s="34"/>
      <c r="F792" s="34"/>
      <c r="G792" s="41" t="s">
        <v>3803</v>
      </c>
      <c r="H792" s="35" t="s">
        <v>3804</v>
      </c>
      <c r="I792" s="47">
        <v>300000</v>
      </c>
      <c r="J792" s="48">
        <v>300000</v>
      </c>
      <c r="K792" s="42" t="s">
        <v>222</v>
      </c>
      <c r="L792" s="49">
        <f t="shared" si="33"/>
        <v>0</v>
      </c>
      <c r="M792" s="32"/>
      <c r="N792" s="42"/>
      <c r="O792" s="42" t="s">
        <v>38</v>
      </c>
      <c r="P792" s="40" t="s">
        <v>3805</v>
      </c>
      <c r="Q792" s="32"/>
      <c r="R792" s="32"/>
      <c r="S792" s="32"/>
      <c r="T792" s="42" t="s">
        <v>40</v>
      </c>
      <c r="U792" s="42" t="s">
        <v>175</v>
      </c>
      <c r="V792" s="42" t="s">
        <v>175</v>
      </c>
      <c r="W792" s="42" t="s">
        <v>176</v>
      </c>
      <c r="X792" s="42" t="s">
        <v>176</v>
      </c>
      <c r="Y792" s="42" t="s">
        <v>175</v>
      </c>
      <c r="Z792" s="42" t="s">
        <v>175</v>
      </c>
      <c r="AA792" s="42" t="s">
        <v>175</v>
      </c>
      <c r="AB792" s="45" t="s">
        <v>3806</v>
      </c>
      <c r="AC792" s="27"/>
      <c r="AD792" s="27"/>
      <c r="AE792" s="27"/>
      <c r="AF792" s="28" t="s">
        <v>3805</v>
      </c>
      <c r="AG792" s="28">
        <f t="shared" si="31"/>
        <v>2</v>
      </c>
      <c r="AH792" s="29" t="str">
        <f t="shared" si="32"/>
        <v>KK-220038</v>
      </c>
      <c r="AJ792" s="30">
        <f>IFERROR(VLOOKUP($C792,#REF!,2,FALSE)*1000000000,0)+IFERROR(VLOOKUP($D792,#REF!,2,FALSE)*1000000,0)+IFERROR(VLOOKUP($E792,#REF!,2,FALSE)*1000,0)+IFERROR(VLOOKUP($F792,#REF!,2,FALSE),0)</f>
        <v>0</v>
      </c>
    </row>
    <row r="793" spans="1:36" s="28" customFormat="1" ht="27" customHeight="1" x14ac:dyDescent="0.15">
      <c r="A793" s="31" t="s">
        <v>32</v>
      </c>
      <c r="B793" s="32">
        <v>789</v>
      </c>
      <c r="C793" s="33" t="s">
        <v>2716</v>
      </c>
      <c r="D793" s="33" t="s">
        <v>387</v>
      </c>
      <c r="E793" s="34"/>
      <c r="F793" s="34"/>
      <c r="G793" s="41" t="s">
        <v>3807</v>
      </c>
      <c r="H793" s="35" t="s">
        <v>3808</v>
      </c>
      <c r="I793" s="47">
        <v>165000</v>
      </c>
      <c r="J793" s="48">
        <v>796600</v>
      </c>
      <c r="K793" s="42" t="s">
        <v>2939</v>
      </c>
      <c r="L793" s="36">
        <f t="shared" si="33"/>
        <v>0.79286969620888781</v>
      </c>
      <c r="M793" s="32"/>
      <c r="N793" s="42"/>
      <c r="O793" s="42" t="s">
        <v>38</v>
      </c>
      <c r="P793" s="40" t="s">
        <v>3809</v>
      </c>
      <c r="Q793" s="32"/>
      <c r="R793" s="32"/>
      <c r="S793" s="32"/>
      <c r="T793" s="42" t="s">
        <v>40</v>
      </c>
      <c r="U793" s="42" t="s">
        <v>176</v>
      </c>
      <c r="V793" s="42" t="s">
        <v>175</v>
      </c>
      <c r="W793" s="42" t="s">
        <v>175</v>
      </c>
      <c r="X793" s="42" t="s">
        <v>176</v>
      </c>
      <c r="Y793" s="42" t="s">
        <v>176</v>
      </c>
      <c r="Z793" s="42" t="s">
        <v>176</v>
      </c>
      <c r="AA793" s="42" t="s">
        <v>176</v>
      </c>
      <c r="AB793" s="45" t="s">
        <v>3810</v>
      </c>
      <c r="AC793" s="27"/>
      <c r="AD793" s="27"/>
      <c r="AE793" s="27"/>
      <c r="AF793" s="28" t="s">
        <v>3809</v>
      </c>
      <c r="AG793" s="28">
        <f t="shared" si="31"/>
        <v>2</v>
      </c>
      <c r="AH793" s="29" t="str">
        <f t="shared" si="32"/>
        <v>KT-220023</v>
      </c>
      <c r="AJ793" s="30">
        <f>IFERROR(VLOOKUP($C793,#REF!,2,FALSE)*1000000000,0)+IFERROR(VLOOKUP($D793,#REF!,2,FALSE)*1000000,0)+IFERROR(VLOOKUP($E793,#REF!,2,FALSE)*1000,0)+IFERROR(VLOOKUP($F793,#REF!,2,FALSE),0)</f>
        <v>0</v>
      </c>
    </row>
    <row r="794" spans="1:36" s="28" customFormat="1" ht="27" customHeight="1" x14ac:dyDescent="0.15">
      <c r="A794" s="31" t="s">
        <v>32</v>
      </c>
      <c r="B794" s="32">
        <v>790</v>
      </c>
      <c r="C794" s="33" t="s">
        <v>2716</v>
      </c>
      <c r="D794" s="33" t="s">
        <v>387</v>
      </c>
      <c r="E794" s="34"/>
      <c r="F794" s="34"/>
      <c r="G794" s="10" t="s">
        <v>3811</v>
      </c>
      <c r="H794" s="35" t="s">
        <v>3812</v>
      </c>
      <c r="I794" s="47">
        <v>114579</v>
      </c>
      <c r="J794" s="48">
        <v>120828</v>
      </c>
      <c r="K794" s="42" t="s">
        <v>1428</v>
      </c>
      <c r="L794" s="36">
        <f t="shared" si="33"/>
        <v>5.1718144800874E-2</v>
      </c>
      <c r="M794" s="32"/>
      <c r="N794" s="42"/>
      <c r="O794" s="42" t="s">
        <v>38</v>
      </c>
      <c r="P794" s="40" t="s">
        <v>3813</v>
      </c>
      <c r="Q794" s="32"/>
      <c r="R794" s="32"/>
      <c r="S794" s="32"/>
      <c r="T794" s="42" t="s">
        <v>40</v>
      </c>
      <c r="U794" s="42" t="s">
        <v>176</v>
      </c>
      <c r="V794" s="42" t="s">
        <v>175</v>
      </c>
      <c r="W794" s="42" t="s">
        <v>175</v>
      </c>
      <c r="X794" s="42" t="s">
        <v>176</v>
      </c>
      <c r="Y794" s="42" t="s">
        <v>176</v>
      </c>
      <c r="Z794" s="42" t="s">
        <v>176</v>
      </c>
      <c r="AA794" s="42" t="s">
        <v>176</v>
      </c>
      <c r="AB794" s="45" t="s">
        <v>3814</v>
      </c>
      <c r="AC794" s="27"/>
      <c r="AD794" s="27"/>
      <c r="AE794" s="27"/>
      <c r="AF794" s="28" t="s">
        <v>3813</v>
      </c>
      <c r="AG794" s="28">
        <f t="shared" si="31"/>
        <v>2</v>
      </c>
      <c r="AH794" s="29" t="str">
        <f t="shared" si="32"/>
        <v>KK-210074</v>
      </c>
      <c r="AJ794" s="30">
        <f>IFERROR(VLOOKUP($C794,#REF!,2,FALSE)*1000000000,0)+IFERROR(VLOOKUP($D794,#REF!,2,FALSE)*1000000,0)+IFERROR(VLOOKUP($E794,#REF!,2,FALSE)*1000,0)+IFERROR(VLOOKUP($F794,#REF!,2,FALSE),0)</f>
        <v>0</v>
      </c>
    </row>
    <row r="795" spans="1:36" s="28" customFormat="1" ht="27" customHeight="1" x14ac:dyDescent="0.15">
      <c r="A795" s="31" t="s">
        <v>32</v>
      </c>
      <c r="B795" s="32">
        <v>791</v>
      </c>
      <c r="C795" s="33" t="s">
        <v>2716</v>
      </c>
      <c r="D795" s="33" t="s">
        <v>387</v>
      </c>
      <c r="E795" s="34"/>
      <c r="F795" s="34"/>
      <c r="G795" s="41" t="s">
        <v>3815</v>
      </c>
      <c r="H795" s="35" t="s">
        <v>3816</v>
      </c>
      <c r="I795" s="53">
        <v>37121.74</v>
      </c>
      <c r="J795" s="48">
        <v>87999.2</v>
      </c>
      <c r="K795" s="42" t="s">
        <v>1428</v>
      </c>
      <c r="L795" s="36">
        <f t="shared" si="33"/>
        <v>0.5781582105291867</v>
      </c>
      <c r="M795" s="32"/>
      <c r="N795" s="42"/>
      <c r="O795" s="42" t="s">
        <v>38</v>
      </c>
      <c r="P795" s="40" t="s">
        <v>3817</v>
      </c>
      <c r="Q795" s="32"/>
      <c r="R795" s="32"/>
      <c r="S795" s="32"/>
      <c r="T795" s="42" t="s">
        <v>40</v>
      </c>
      <c r="U795" s="42" t="s">
        <v>176</v>
      </c>
      <c r="V795" s="42" t="s">
        <v>175</v>
      </c>
      <c r="W795" s="42" t="s">
        <v>175</v>
      </c>
      <c r="X795" s="42" t="s">
        <v>176</v>
      </c>
      <c r="Y795" s="42" t="s">
        <v>175</v>
      </c>
      <c r="Z795" s="42" t="s">
        <v>176</v>
      </c>
      <c r="AA795" s="42" t="s">
        <v>176</v>
      </c>
      <c r="AB795" s="45" t="s">
        <v>3818</v>
      </c>
      <c r="AC795" s="27"/>
      <c r="AD795" s="27"/>
      <c r="AE795" s="27"/>
      <c r="AF795" s="28" t="s">
        <v>3817</v>
      </c>
      <c r="AG795" s="28">
        <f t="shared" si="31"/>
        <v>2</v>
      </c>
      <c r="AH795" s="29" t="str">
        <f t="shared" si="32"/>
        <v>HR-210004</v>
      </c>
      <c r="AJ795" s="30">
        <f>IFERROR(VLOOKUP($C795,#REF!,2,FALSE)*1000000000,0)+IFERROR(VLOOKUP($D795,#REF!,2,FALSE)*1000000,0)+IFERROR(VLOOKUP($E795,#REF!,2,FALSE)*1000,0)+IFERROR(VLOOKUP($F795,#REF!,2,FALSE),0)</f>
        <v>0</v>
      </c>
    </row>
    <row r="796" spans="1:36" s="28" customFormat="1" ht="27" customHeight="1" x14ac:dyDescent="0.15">
      <c r="A796" s="31" t="s">
        <v>32</v>
      </c>
      <c r="B796" s="32">
        <v>792</v>
      </c>
      <c r="C796" s="33" t="s">
        <v>2716</v>
      </c>
      <c r="D796" s="33" t="s">
        <v>387</v>
      </c>
      <c r="E796" s="34"/>
      <c r="F796" s="34"/>
      <c r="G796" s="41" t="s">
        <v>3819</v>
      </c>
      <c r="H796" s="35" t="s">
        <v>3820</v>
      </c>
      <c r="I796" s="47">
        <v>22925</v>
      </c>
      <c r="J796" s="47">
        <v>17575</v>
      </c>
      <c r="K796" s="42" t="s">
        <v>3821</v>
      </c>
      <c r="L796" s="36">
        <f t="shared" si="33"/>
        <v>-0.30440967283072551</v>
      </c>
      <c r="M796" s="32"/>
      <c r="N796" s="42"/>
      <c r="O796" s="42" t="s">
        <v>38</v>
      </c>
      <c r="P796" s="40" t="s">
        <v>3822</v>
      </c>
      <c r="Q796" s="32"/>
      <c r="R796" s="32"/>
      <c r="S796" s="32"/>
      <c r="T796" s="42" t="s">
        <v>40</v>
      </c>
      <c r="U796" s="42" t="s">
        <v>175</v>
      </c>
      <c r="V796" s="42" t="s">
        <v>176</v>
      </c>
      <c r="W796" s="42" t="s">
        <v>175</v>
      </c>
      <c r="X796" s="42" t="s">
        <v>176</v>
      </c>
      <c r="Y796" s="42" t="s">
        <v>176</v>
      </c>
      <c r="Z796" s="42" t="s">
        <v>175</v>
      </c>
      <c r="AA796" s="42" t="s">
        <v>175</v>
      </c>
      <c r="AB796" s="45" t="s">
        <v>3823</v>
      </c>
      <c r="AC796" s="27"/>
      <c r="AD796" s="27"/>
      <c r="AE796" s="27"/>
      <c r="AF796" s="28" t="s">
        <v>3822</v>
      </c>
      <c r="AG796" s="28">
        <f t="shared" si="31"/>
        <v>2</v>
      </c>
      <c r="AH796" s="29" t="str">
        <f t="shared" si="32"/>
        <v>CG-210020</v>
      </c>
      <c r="AJ796" s="30">
        <f>IFERROR(VLOOKUP($C796,#REF!,2,FALSE)*1000000000,0)+IFERROR(VLOOKUP($D796,#REF!,2,FALSE)*1000000,0)+IFERROR(VLOOKUP($E796,#REF!,2,FALSE)*1000,0)+IFERROR(VLOOKUP($F796,#REF!,2,FALSE),0)</f>
        <v>0</v>
      </c>
    </row>
    <row r="797" spans="1:36" s="28" customFormat="1" ht="27" customHeight="1" x14ac:dyDescent="0.15">
      <c r="A797" s="31" t="s">
        <v>32</v>
      </c>
      <c r="B797" s="32">
        <v>793</v>
      </c>
      <c r="C797" s="33" t="s">
        <v>2716</v>
      </c>
      <c r="D797" s="33" t="s">
        <v>387</v>
      </c>
      <c r="E797" s="34"/>
      <c r="F797" s="34"/>
      <c r="G797" s="41" t="s">
        <v>3824</v>
      </c>
      <c r="H797" s="35" t="s">
        <v>3825</v>
      </c>
      <c r="I797" s="47">
        <v>31600</v>
      </c>
      <c r="J797" s="47">
        <v>42000</v>
      </c>
      <c r="K797" s="42" t="s">
        <v>3821</v>
      </c>
      <c r="L797" s="36">
        <f t="shared" si="33"/>
        <v>0.24761904761904763</v>
      </c>
      <c r="M797" s="32"/>
      <c r="N797" s="42"/>
      <c r="O797" s="42" t="s">
        <v>38</v>
      </c>
      <c r="P797" s="40" t="s">
        <v>3826</v>
      </c>
      <c r="Q797" s="32"/>
      <c r="R797" s="32"/>
      <c r="S797" s="32"/>
      <c r="T797" s="42" t="s">
        <v>40</v>
      </c>
      <c r="U797" s="42" t="s">
        <v>176</v>
      </c>
      <c r="V797" s="42" t="s">
        <v>176</v>
      </c>
      <c r="W797" s="42" t="s">
        <v>175</v>
      </c>
      <c r="X797" s="42" t="s">
        <v>176</v>
      </c>
      <c r="Y797" s="42" t="s">
        <v>176</v>
      </c>
      <c r="Z797" s="42" t="s">
        <v>175</v>
      </c>
      <c r="AA797" s="42" t="s">
        <v>176</v>
      </c>
      <c r="AB797" s="45" t="s">
        <v>3827</v>
      </c>
      <c r="AC797" s="27"/>
      <c r="AD797" s="27"/>
      <c r="AE797" s="27"/>
      <c r="AF797" s="28" t="s">
        <v>3826</v>
      </c>
      <c r="AG797" s="28">
        <f t="shared" si="31"/>
        <v>2</v>
      </c>
      <c r="AH797" s="29" t="str">
        <f t="shared" si="32"/>
        <v>CG-210019</v>
      </c>
      <c r="AJ797" s="30">
        <f>IFERROR(VLOOKUP($C797,#REF!,2,FALSE)*1000000000,0)+IFERROR(VLOOKUP($D797,#REF!,2,FALSE)*1000000,0)+IFERROR(VLOOKUP($E797,#REF!,2,FALSE)*1000,0)+IFERROR(VLOOKUP($F797,#REF!,2,FALSE),0)</f>
        <v>0</v>
      </c>
    </row>
    <row r="798" spans="1:36" s="28" customFormat="1" ht="27" customHeight="1" x14ac:dyDescent="0.15">
      <c r="A798" s="31" t="s">
        <v>32</v>
      </c>
      <c r="B798" s="32">
        <v>794</v>
      </c>
      <c r="C798" s="33" t="s">
        <v>2716</v>
      </c>
      <c r="D798" s="33" t="s">
        <v>387</v>
      </c>
      <c r="E798" s="34"/>
      <c r="F798" s="34"/>
      <c r="G798" s="41" t="s">
        <v>3828</v>
      </c>
      <c r="H798" s="35" t="s">
        <v>3829</v>
      </c>
      <c r="I798" s="47">
        <v>552278</v>
      </c>
      <c r="J798" s="47">
        <v>258121</v>
      </c>
      <c r="K798" s="42" t="s">
        <v>3830</v>
      </c>
      <c r="L798" s="36">
        <f t="shared" si="33"/>
        <v>-1.1396089430925804</v>
      </c>
      <c r="M798" s="32"/>
      <c r="N798" s="42"/>
      <c r="O798" s="42" t="s">
        <v>38</v>
      </c>
      <c r="P798" s="40" t="s">
        <v>3831</v>
      </c>
      <c r="Q798" s="32"/>
      <c r="R798" s="32"/>
      <c r="S798" s="32"/>
      <c r="T798" s="42" t="s">
        <v>40</v>
      </c>
      <c r="U798" s="42" t="s">
        <v>174</v>
      </c>
      <c r="V798" s="42" t="s">
        <v>176</v>
      </c>
      <c r="W798" s="42" t="s">
        <v>176</v>
      </c>
      <c r="X798" s="42" t="s">
        <v>176</v>
      </c>
      <c r="Y798" s="42" t="s">
        <v>176</v>
      </c>
      <c r="Z798" s="42" t="s">
        <v>175</v>
      </c>
      <c r="AA798" s="42" t="s">
        <v>176</v>
      </c>
      <c r="AB798" s="45" t="s">
        <v>3832</v>
      </c>
      <c r="AC798" s="27"/>
      <c r="AD798" s="27"/>
      <c r="AE798" s="27"/>
      <c r="AF798" s="28" t="s">
        <v>3831</v>
      </c>
      <c r="AG798" s="28">
        <f t="shared" si="31"/>
        <v>2</v>
      </c>
      <c r="AH798" s="29" t="str">
        <f t="shared" si="32"/>
        <v>HK-210008</v>
      </c>
      <c r="AJ798" s="30">
        <f>IFERROR(VLOOKUP($C798,#REF!,2,FALSE)*1000000000,0)+IFERROR(VLOOKUP($D798,#REF!,2,FALSE)*1000000,0)+IFERROR(VLOOKUP($E798,#REF!,2,FALSE)*1000,0)+IFERROR(VLOOKUP($F798,#REF!,2,FALSE),0)</f>
        <v>0</v>
      </c>
    </row>
    <row r="799" spans="1:36" s="28" customFormat="1" ht="27" customHeight="1" x14ac:dyDescent="0.15">
      <c r="A799" s="31" t="s">
        <v>32</v>
      </c>
      <c r="B799" s="32">
        <v>795</v>
      </c>
      <c r="C799" s="33" t="s">
        <v>2716</v>
      </c>
      <c r="D799" s="33" t="s">
        <v>387</v>
      </c>
      <c r="E799" s="34"/>
      <c r="F799" s="34"/>
      <c r="G799" s="41" t="s">
        <v>3833</v>
      </c>
      <c r="H799" s="35" t="s">
        <v>3834</v>
      </c>
      <c r="I799" s="47">
        <v>116054</v>
      </c>
      <c r="J799" s="47">
        <v>75554</v>
      </c>
      <c r="K799" s="42" t="s">
        <v>1428</v>
      </c>
      <c r="L799" s="43">
        <f t="shared" si="33"/>
        <v>-0.53604044789157435</v>
      </c>
      <c r="M799" s="32"/>
      <c r="N799" s="42"/>
      <c r="O799" s="42" t="s">
        <v>38</v>
      </c>
      <c r="P799" s="40" t="s">
        <v>3835</v>
      </c>
      <c r="Q799" s="32"/>
      <c r="R799" s="32"/>
      <c r="S799" s="32"/>
      <c r="T799" s="42" t="s">
        <v>40</v>
      </c>
      <c r="U799" s="42" t="s">
        <v>175</v>
      </c>
      <c r="V799" s="42" t="s">
        <v>175</v>
      </c>
      <c r="W799" s="42" t="s">
        <v>175</v>
      </c>
      <c r="X799" s="42" t="s">
        <v>175</v>
      </c>
      <c r="Y799" s="42" t="s">
        <v>175</v>
      </c>
      <c r="Z799" s="42" t="s">
        <v>176</v>
      </c>
      <c r="AA799" s="42" t="s">
        <v>175</v>
      </c>
      <c r="AB799" s="45" t="s">
        <v>3836</v>
      </c>
      <c r="AC799" s="27"/>
      <c r="AD799" s="27"/>
      <c r="AE799" s="27"/>
      <c r="AF799" s="28" t="s">
        <v>3835</v>
      </c>
      <c r="AG799" s="28">
        <f t="shared" si="31"/>
        <v>2</v>
      </c>
      <c r="AH799" s="29" t="str">
        <f t="shared" si="32"/>
        <v>QS-210025</v>
      </c>
      <c r="AJ799" s="30">
        <f>IFERROR(VLOOKUP($C799,#REF!,2,FALSE)*1000000000,0)+IFERROR(VLOOKUP($D799,#REF!,2,FALSE)*1000000,0)+IFERROR(VLOOKUP($E799,#REF!,2,FALSE)*1000,0)+IFERROR(VLOOKUP($F799,#REF!,2,FALSE),0)</f>
        <v>0</v>
      </c>
    </row>
    <row r="800" spans="1:36" s="28" customFormat="1" ht="27" customHeight="1" x14ac:dyDescent="0.15">
      <c r="A800" s="31" t="s">
        <v>32</v>
      </c>
      <c r="B800" s="32">
        <v>796</v>
      </c>
      <c r="C800" s="33" t="s">
        <v>2716</v>
      </c>
      <c r="D800" s="33" t="s">
        <v>387</v>
      </c>
      <c r="E800" s="34"/>
      <c r="F800" s="34"/>
      <c r="G800" s="41" t="s">
        <v>3837</v>
      </c>
      <c r="H800" s="35" t="s">
        <v>3838</v>
      </c>
      <c r="I800" s="47">
        <v>259800</v>
      </c>
      <c r="J800" s="47">
        <v>661100</v>
      </c>
      <c r="K800" s="42" t="s">
        <v>1334</v>
      </c>
      <c r="L800" s="43">
        <f t="shared" si="33"/>
        <v>0.60701860535471186</v>
      </c>
      <c r="M800" s="32"/>
      <c r="N800" s="42"/>
      <c r="O800" s="42" t="s">
        <v>38</v>
      </c>
      <c r="P800" s="40" t="s">
        <v>3839</v>
      </c>
      <c r="Q800" s="32"/>
      <c r="R800" s="32"/>
      <c r="S800" s="32"/>
      <c r="T800" s="42" t="s">
        <v>40</v>
      </c>
      <c r="U800" s="42" t="s">
        <v>176</v>
      </c>
      <c r="V800" s="42" t="s">
        <v>176</v>
      </c>
      <c r="W800" s="42" t="s">
        <v>175</v>
      </c>
      <c r="X800" s="42" t="s">
        <v>176</v>
      </c>
      <c r="Y800" s="42" t="s">
        <v>176</v>
      </c>
      <c r="Z800" s="42" t="s">
        <v>175</v>
      </c>
      <c r="AA800" s="42" t="s">
        <v>176</v>
      </c>
      <c r="AB800" s="45" t="s">
        <v>3840</v>
      </c>
      <c r="AC800" s="27"/>
      <c r="AD800" s="27"/>
      <c r="AE800" s="27"/>
      <c r="AF800" s="28" t="s">
        <v>3839</v>
      </c>
      <c r="AG800" s="28">
        <f t="shared" si="31"/>
        <v>2</v>
      </c>
      <c r="AH800" s="29" t="str">
        <f t="shared" si="32"/>
        <v>KK-210028</v>
      </c>
      <c r="AJ800" s="30">
        <f>IFERROR(VLOOKUP($C800,#REF!,2,FALSE)*1000000000,0)+IFERROR(VLOOKUP($D800,#REF!,2,FALSE)*1000000,0)+IFERROR(VLOOKUP($E800,#REF!,2,FALSE)*1000,0)+IFERROR(VLOOKUP($F800,#REF!,2,FALSE),0)</f>
        <v>0</v>
      </c>
    </row>
    <row r="801" spans="1:36" s="28" customFormat="1" ht="27" customHeight="1" x14ac:dyDescent="0.15">
      <c r="A801" s="31" t="s">
        <v>32</v>
      </c>
      <c r="B801" s="32">
        <v>797</v>
      </c>
      <c r="C801" s="33" t="s">
        <v>2716</v>
      </c>
      <c r="D801" s="33" t="s">
        <v>387</v>
      </c>
      <c r="E801" s="34"/>
      <c r="F801" s="34"/>
      <c r="G801" s="41" t="s">
        <v>3841</v>
      </c>
      <c r="H801" s="35" t="s">
        <v>3842</v>
      </c>
      <c r="I801" s="47">
        <v>230375</v>
      </c>
      <c r="J801" s="47">
        <v>277875</v>
      </c>
      <c r="K801" s="42" t="s">
        <v>3843</v>
      </c>
      <c r="L801" s="36">
        <f t="shared" si="33"/>
        <v>0.17094017094017089</v>
      </c>
      <c r="M801" s="32"/>
      <c r="N801" s="42"/>
      <c r="O801" s="42" t="s">
        <v>38</v>
      </c>
      <c r="P801" s="40" t="s">
        <v>3844</v>
      </c>
      <c r="Q801" s="32"/>
      <c r="R801" s="32"/>
      <c r="S801" s="32"/>
      <c r="T801" s="42" t="s">
        <v>40</v>
      </c>
      <c r="U801" s="42" t="s">
        <v>176</v>
      </c>
      <c r="V801" s="42" t="s">
        <v>175</v>
      </c>
      <c r="W801" s="42" t="s">
        <v>175</v>
      </c>
      <c r="X801" s="42" t="s">
        <v>176</v>
      </c>
      <c r="Y801" s="42" t="s">
        <v>175</v>
      </c>
      <c r="Z801" s="42" t="s">
        <v>175</v>
      </c>
      <c r="AA801" s="42" t="s">
        <v>175</v>
      </c>
      <c r="AB801" s="45" t="s">
        <v>3845</v>
      </c>
      <c r="AC801" s="27"/>
      <c r="AD801" s="27"/>
      <c r="AE801" s="27"/>
      <c r="AF801" s="28" t="s">
        <v>3844</v>
      </c>
      <c r="AG801" s="28">
        <f t="shared" si="31"/>
        <v>2</v>
      </c>
      <c r="AH801" s="29" t="str">
        <f t="shared" si="32"/>
        <v>KT-210014</v>
      </c>
      <c r="AJ801" s="30">
        <f>IFERROR(VLOOKUP($C801,#REF!,2,FALSE)*1000000000,0)+IFERROR(VLOOKUP($D801,#REF!,2,FALSE)*1000000,0)+IFERROR(VLOOKUP($E801,#REF!,2,FALSE)*1000,0)+IFERROR(VLOOKUP($F801,#REF!,2,FALSE),0)</f>
        <v>0</v>
      </c>
    </row>
    <row r="802" spans="1:36" s="28" customFormat="1" ht="27" customHeight="1" x14ac:dyDescent="0.15">
      <c r="A802" s="31" t="s">
        <v>32</v>
      </c>
      <c r="B802" s="32">
        <v>798</v>
      </c>
      <c r="C802" s="33" t="s">
        <v>2716</v>
      </c>
      <c r="D802" s="33" t="s">
        <v>387</v>
      </c>
      <c r="E802" s="34"/>
      <c r="F802" s="34"/>
      <c r="G802" s="41" t="s">
        <v>3846</v>
      </c>
      <c r="H802" s="35" t="s">
        <v>3847</v>
      </c>
      <c r="I802" s="47">
        <v>117224</v>
      </c>
      <c r="J802" s="47">
        <v>65648</v>
      </c>
      <c r="K802" s="42" t="s">
        <v>3821</v>
      </c>
      <c r="L802" s="36">
        <f t="shared" si="33"/>
        <v>-0.78564465025591024</v>
      </c>
      <c r="M802" s="32"/>
      <c r="N802" s="42"/>
      <c r="O802" s="42" t="s">
        <v>38</v>
      </c>
      <c r="P802" s="40" t="s">
        <v>3848</v>
      </c>
      <c r="Q802" s="32"/>
      <c r="R802" s="32"/>
      <c r="S802" s="32"/>
      <c r="T802" s="42" t="s">
        <v>40</v>
      </c>
      <c r="U802" s="42" t="s">
        <v>174</v>
      </c>
      <c r="V802" s="42" t="s">
        <v>176</v>
      </c>
      <c r="W802" s="42" t="s">
        <v>176</v>
      </c>
      <c r="X802" s="42" t="s">
        <v>175</v>
      </c>
      <c r="Y802" s="42" t="s">
        <v>176</v>
      </c>
      <c r="Z802" s="42" t="s">
        <v>176</v>
      </c>
      <c r="AA802" s="42" t="s">
        <v>175</v>
      </c>
      <c r="AB802" s="45" t="s">
        <v>3849</v>
      </c>
      <c r="AC802" s="27"/>
      <c r="AD802" s="27"/>
      <c r="AE802" s="27"/>
      <c r="AF802" s="28" t="s">
        <v>3848</v>
      </c>
      <c r="AG802" s="28">
        <f t="shared" si="31"/>
        <v>2</v>
      </c>
      <c r="AH802" s="29" t="str">
        <f t="shared" si="32"/>
        <v>CG-210005</v>
      </c>
      <c r="AJ802" s="30">
        <f>IFERROR(VLOOKUP($C802,#REF!,2,FALSE)*1000000000,0)+IFERROR(VLOOKUP($D802,#REF!,2,FALSE)*1000000,0)+IFERROR(VLOOKUP($E802,#REF!,2,FALSE)*1000,0)+IFERROR(VLOOKUP($F802,#REF!,2,FALSE),0)</f>
        <v>0</v>
      </c>
    </row>
    <row r="803" spans="1:36" s="28" customFormat="1" ht="27" customHeight="1" x14ac:dyDescent="0.15">
      <c r="A803" s="31" t="s">
        <v>32</v>
      </c>
      <c r="B803" s="32">
        <v>799</v>
      </c>
      <c r="C803" s="33" t="s">
        <v>2716</v>
      </c>
      <c r="D803" s="33" t="s">
        <v>387</v>
      </c>
      <c r="E803" s="34"/>
      <c r="F803" s="34"/>
      <c r="G803" s="41" t="s">
        <v>3850</v>
      </c>
      <c r="H803" s="35" t="s">
        <v>3851</v>
      </c>
      <c r="I803" s="47">
        <v>1178460</v>
      </c>
      <c r="J803" s="47">
        <v>4896520</v>
      </c>
      <c r="K803" s="42" t="s">
        <v>1428</v>
      </c>
      <c r="L803" s="36">
        <f t="shared" si="33"/>
        <v>0.7593270322596456</v>
      </c>
      <c r="M803" s="32"/>
      <c r="N803" s="42"/>
      <c r="O803" s="42" t="s">
        <v>38</v>
      </c>
      <c r="P803" s="40" t="s">
        <v>3852</v>
      </c>
      <c r="Q803" s="32"/>
      <c r="R803" s="32"/>
      <c r="S803" s="32"/>
      <c r="T803" s="42" t="s">
        <v>40</v>
      </c>
      <c r="U803" s="42" t="s">
        <v>176</v>
      </c>
      <c r="V803" s="42" t="s">
        <v>175</v>
      </c>
      <c r="W803" s="42" t="s">
        <v>175</v>
      </c>
      <c r="X803" s="42" t="s">
        <v>176</v>
      </c>
      <c r="Y803" s="42" t="s">
        <v>176</v>
      </c>
      <c r="Z803" s="42" t="s">
        <v>176</v>
      </c>
      <c r="AA803" s="42" t="s">
        <v>176</v>
      </c>
      <c r="AB803" s="45" t="s">
        <v>3853</v>
      </c>
      <c r="AC803" s="27"/>
      <c r="AD803" s="27"/>
      <c r="AE803" s="27"/>
      <c r="AF803" s="28" t="s">
        <v>3852</v>
      </c>
      <c r="AG803" s="28">
        <f t="shared" si="31"/>
        <v>2</v>
      </c>
      <c r="AH803" s="29" t="str">
        <f t="shared" si="32"/>
        <v>KT-190126</v>
      </c>
      <c r="AJ803" s="30">
        <f>IFERROR(VLOOKUP($C803,#REF!,2,FALSE)*1000000000,0)+IFERROR(VLOOKUP($D803,#REF!,2,FALSE)*1000000,0)+IFERROR(VLOOKUP($E803,#REF!,2,FALSE)*1000,0)+IFERROR(VLOOKUP($F803,#REF!,2,FALSE),0)</f>
        <v>0</v>
      </c>
    </row>
    <row r="804" spans="1:36" s="28" customFormat="1" ht="27" customHeight="1" x14ac:dyDescent="0.15">
      <c r="A804" s="31" t="s">
        <v>32</v>
      </c>
      <c r="B804" s="32">
        <v>800</v>
      </c>
      <c r="C804" s="33" t="s">
        <v>2716</v>
      </c>
      <c r="D804" s="33" t="s">
        <v>387</v>
      </c>
      <c r="E804" s="34"/>
      <c r="F804" s="34"/>
      <c r="G804" s="41" t="s">
        <v>3854</v>
      </c>
      <c r="H804" s="35" t="s">
        <v>3855</v>
      </c>
      <c r="I804" s="47">
        <v>61600</v>
      </c>
      <c r="J804" s="47">
        <v>10200</v>
      </c>
      <c r="K804" s="42" t="s">
        <v>1428</v>
      </c>
      <c r="L804" s="36">
        <f t="shared" si="33"/>
        <v>-5.0392156862745097</v>
      </c>
      <c r="M804" s="32"/>
      <c r="N804" s="42"/>
      <c r="O804" s="42" t="s">
        <v>38</v>
      </c>
      <c r="P804" s="40" t="s">
        <v>3856</v>
      </c>
      <c r="Q804" s="32"/>
      <c r="R804" s="32"/>
      <c r="S804" s="32"/>
      <c r="T804" s="42" t="s">
        <v>40</v>
      </c>
      <c r="U804" s="42" t="s">
        <v>175</v>
      </c>
      <c r="V804" s="42" t="s">
        <v>175</v>
      </c>
      <c r="W804" s="42" t="s">
        <v>175</v>
      </c>
      <c r="X804" s="42" t="s">
        <v>176</v>
      </c>
      <c r="Y804" s="42" t="s">
        <v>175</v>
      </c>
      <c r="Z804" s="42" t="s">
        <v>175</v>
      </c>
      <c r="AA804" s="42" t="s">
        <v>175</v>
      </c>
      <c r="AB804" s="45" t="s">
        <v>3857</v>
      </c>
      <c r="AC804" s="27"/>
      <c r="AD804" s="27"/>
      <c r="AE804" s="27"/>
      <c r="AF804" s="28" t="s">
        <v>3856</v>
      </c>
      <c r="AG804" s="28">
        <f t="shared" si="31"/>
        <v>2</v>
      </c>
      <c r="AH804" s="29" t="str">
        <f t="shared" si="32"/>
        <v>QS-190041</v>
      </c>
      <c r="AJ804" s="30">
        <f>IFERROR(VLOOKUP($C804,#REF!,2,FALSE)*1000000000,0)+IFERROR(VLOOKUP($D804,#REF!,2,FALSE)*1000000,0)+IFERROR(VLOOKUP($E804,#REF!,2,FALSE)*1000,0)+IFERROR(VLOOKUP($F804,#REF!,2,FALSE),0)</f>
        <v>0</v>
      </c>
    </row>
    <row r="805" spans="1:36" s="28" customFormat="1" ht="27" customHeight="1" x14ac:dyDescent="0.15">
      <c r="A805" s="31" t="s">
        <v>32</v>
      </c>
      <c r="B805" s="32">
        <v>801</v>
      </c>
      <c r="C805" s="34" t="s">
        <v>2716</v>
      </c>
      <c r="D805" t="s">
        <v>387</v>
      </c>
      <c r="E805" s="34"/>
      <c r="F805" s="34"/>
      <c r="G805" s="41" t="s">
        <v>3858</v>
      </c>
      <c r="H805" s="35" t="s">
        <v>3859</v>
      </c>
      <c r="I805" s="47">
        <v>124400</v>
      </c>
      <c r="J805" s="47">
        <v>240159</v>
      </c>
      <c r="K805" s="42" t="s">
        <v>3860</v>
      </c>
      <c r="L805" s="43">
        <f t="shared" si="33"/>
        <v>0.48200983515087925</v>
      </c>
      <c r="M805" s="32"/>
      <c r="N805" s="42" t="s">
        <v>38</v>
      </c>
      <c r="O805" s="42" t="s">
        <v>38</v>
      </c>
      <c r="P805" s="40" t="s">
        <v>3861</v>
      </c>
      <c r="Q805" s="32"/>
      <c r="R805" s="32"/>
      <c r="S805" s="32"/>
      <c r="T805" s="42" t="s">
        <v>40</v>
      </c>
      <c r="U805" s="42" t="s">
        <v>176</v>
      </c>
      <c r="V805" s="42" t="s">
        <v>176</v>
      </c>
      <c r="W805" s="42" t="s">
        <v>176</v>
      </c>
      <c r="X805" s="42" t="s">
        <v>176</v>
      </c>
      <c r="Y805" s="42" t="s">
        <v>176</v>
      </c>
      <c r="Z805" s="42" t="s">
        <v>176</v>
      </c>
      <c r="AA805" s="42" t="s">
        <v>176</v>
      </c>
      <c r="AB805" s="45" t="s">
        <v>3862</v>
      </c>
      <c r="AC805" s="27"/>
      <c r="AD805" s="27"/>
      <c r="AE805" s="27"/>
      <c r="AF805" s="28" t="s">
        <v>3861</v>
      </c>
      <c r="AG805" s="28">
        <f t="shared" si="31"/>
        <v>2</v>
      </c>
      <c r="AH805" s="29" t="str">
        <f t="shared" si="32"/>
        <v>KT-170039</v>
      </c>
      <c r="AJ805" s="30">
        <f>IFERROR(VLOOKUP($C805,#REF!,2,FALSE)*1000000000,0)+IFERROR(VLOOKUP($D805,#REF!,2,FALSE)*1000000,0)+IFERROR(VLOOKUP($E805,#REF!,2,FALSE)*1000,0)+IFERROR(VLOOKUP($F805,#REF!,2,FALSE),0)</f>
        <v>0</v>
      </c>
    </row>
    <row r="806" spans="1:36" s="28" customFormat="1" ht="27" customHeight="1" x14ac:dyDescent="0.15">
      <c r="A806" s="31" t="s">
        <v>32</v>
      </c>
      <c r="B806" s="32">
        <v>802</v>
      </c>
      <c r="C806" s="33" t="s">
        <v>2716</v>
      </c>
      <c r="D806" s="33"/>
      <c r="E806" s="34"/>
      <c r="F806" s="34"/>
      <c r="G806" s="41" t="s">
        <v>3863</v>
      </c>
      <c r="H806" s="35" t="s">
        <v>3808</v>
      </c>
      <c r="I806" s="47">
        <v>165000</v>
      </c>
      <c r="J806" s="47">
        <v>796600</v>
      </c>
      <c r="K806" s="42" t="s">
        <v>2939</v>
      </c>
      <c r="L806" s="36">
        <f t="shared" si="33"/>
        <v>0.79286969620888781</v>
      </c>
      <c r="M806" s="32"/>
      <c r="N806" s="32"/>
      <c r="O806" s="32" t="s">
        <v>47</v>
      </c>
      <c r="P806" s="40" t="s">
        <v>3864</v>
      </c>
      <c r="Q806" s="32"/>
      <c r="R806" s="32"/>
      <c r="S806" s="32"/>
      <c r="T806" s="42" t="s">
        <v>40</v>
      </c>
      <c r="U806" s="42" t="s">
        <v>176</v>
      </c>
      <c r="V806" s="42" t="s">
        <v>175</v>
      </c>
      <c r="W806" s="42" t="s">
        <v>175</v>
      </c>
      <c r="X806" s="42" t="s">
        <v>176</v>
      </c>
      <c r="Y806" s="42" t="s">
        <v>176</v>
      </c>
      <c r="Z806" s="42" t="s">
        <v>176</v>
      </c>
      <c r="AA806" s="42" t="s">
        <v>176</v>
      </c>
      <c r="AB806" s="45" t="s">
        <v>3810</v>
      </c>
      <c r="AC806" s="27"/>
      <c r="AD806" s="27"/>
      <c r="AE806" s="27"/>
      <c r="AF806" s="28" t="s">
        <v>3864</v>
      </c>
      <c r="AG806" s="28">
        <f t="shared" si="31"/>
        <v>2</v>
      </c>
      <c r="AH806" s="29" t="str">
        <f t="shared" si="32"/>
        <v>QS-190060</v>
      </c>
      <c r="AJ806" s="30">
        <f>IFERROR(VLOOKUP($C806,#REF!,2,FALSE)*1000000000,0)+IFERROR(VLOOKUP($D806,#REF!,2,FALSE)*1000000,0)+IFERROR(VLOOKUP($E806,#REF!,2,FALSE)*1000,0)+IFERROR(VLOOKUP($F806,#REF!,2,FALSE),0)</f>
        <v>0</v>
      </c>
    </row>
    <row r="807" spans="1:36" s="28" customFormat="1" ht="27" customHeight="1" x14ac:dyDescent="0.15">
      <c r="A807" s="31" t="s">
        <v>32</v>
      </c>
      <c r="B807" s="32">
        <v>803</v>
      </c>
      <c r="C807" s="33" t="s">
        <v>2716</v>
      </c>
      <c r="D807" s="33"/>
      <c r="E807" s="34"/>
      <c r="F807" s="34"/>
      <c r="G807" s="41" t="s">
        <v>3865</v>
      </c>
      <c r="H807" s="35" t="s">
        <v>3866</v>
      </c>
      <c r="I807" s="47">
        <v>2704000</v>
      </c>
      <c r="J807" s="47">
        <v>4752000</v>
      </c>
      <c r="K807" s="42" t="s">
        <v>2939</v>
      </c>
      <c r="L807" s="43">
        <f t="shared" si="33"/>
        <v>0.43097643097643101</v>
      </c>
      <c r="M807" s="32"/>
      <c r="N807" s="32"/>
      <c r="O807" s="32" t="s">
        <v>47</v>
      </c>
      <c r="P807" s="40" t="s">
        <v>3867</v>
      </c>
      <c r="Q807" s="32"/>
      <c r="R807" s="32"/>
      <c r="S807" s="32"/>
      <c r="T807" s="42" t="s">
        <v>40</v>
      </c>
      <c r="U807" s="42" t="s">
        <v>176</v>
      </c>
      <c r="V807" s="42" t="s">
        <v>175</v>
      </c>
      <c r="W807" s="42" t="s">
        <v>175</v>
      </c>
      <c r="X807" s="42" t="s">
        <v>176</v>
      </c>
      <c r="Y807" s="42" t="s">
        <v>175</v>
      </c>
      <c r="Z807" s="42" t="s">
        <v>175</v>
      </c>
      <c r="AA807" s="42" t="s">
        <v>175</v>
      </c>
      <c r="AB807" s="45" t="s">
        <v>3868</v>
      </c>
      <c r="AC807" s="27"/>
      <c r="AD807" s="27"/>
      <c r="AE807" s="27"/>
      <c r="AF807" s="28" t="s">
        <v>3867</v>
      </c>
      <c r="AG807" s="28">
        <f t="shared" si="31"/>
        <v>2</v>
      </c>
      <c r="AH807" s="29" t="str">
        <f t="shared" si="32"/>
        <v>KK-210001</v>
      </c>
      <c r="AJ807" s="30">
        <f>IFERROR(VLOOKUP($C807,#REF!,2,FALSE)*1000000000,0)+IFERROR(VLOOKUP($D807,#REF!,2,FALSE)*1000000,0)+IFERROR(VLOOKUP($E807,#REF!,2,FALSE)*1000,0)+IFERROR(VLOOKUP($F807,#REF!,2,FALSE),0)</f>
        <v>0</v>
      </c>
    </row>
    <row r="808" spans="1:36" s="28" customFormat="1" ht="27" customHeight="1" x14ac:dyDescent="0.15">
      <c r="A808" s="31" t="s">
        <v>32</v>
      </c>
      <c r="B808" s="32">
        <v>804</v>
      </c>
      <c r="C808" s="46" t="s">
        <v>3869</v>
      </c>
      <c r="D808" s="46" t="s">
        <v>3870</v>
      </c>
      <c r="E808" s="51" t="s">
        <v>3871</v>
      </c>
      <c r="F808" s="51" t="s">
        <v>130</v>
      </c>
      <c r="G808" s="33" t="s">
        <v>3872</v>
      </c>
      <c r="H808" s="35" t="s">
        <v>3873</v>
      </c>
      <c r="I808" s="32">
        <v>98990059</v>
      </c>
      <c r="J808" s="32">
        <v>122242547</v>
      </c>
      <c r="K808" s="32" t="s">
        <v>139</v>
      </c>
      <c r="L808" s="36">
        <f t="shared" si="33"/>
        <v>0.19021599738101003</v>
      </c>
      <c r="M808" s="32"/>
      <c r="N808" s="42" t="s">
        <v>38</v>
      </c>
      <c r="O808" s="32"/>
      <c r="P808" s="37" t="s">
        <v>3874</v>
      </c>
      <c r="Q808" s="32" t="s">
        <v>130</v>
      </c>
      <c r="R808" s="32" t="s">
        <v>130</v>
      </c>
      <c r="S808" s="32" t="s">
        <v>130</v>
      </c>
      <c r="T808" s="32" t="s">
        <v>158</v>
      </c>
      <c r="U808" s="32" t="s">
        <v>41</v>
      </c>
      <c r="V808" s="32" t="s">
        <v>41</v>
      </c>
      <c r="W808" s="32" t="s">
        <v>42</v>
      </c>
      <c r="X808" s="32" t="s">
        <v>42</v>
      </c>
      <c r="Y808" s="32" t="s">
        <v>41</v>
      </c>
      <c r="Z808" s="32" t="s">
        <v>41</v>
      </c>
      <c r="AA808" s="32" t="s">
        <v>41</v>
      </c>
      <c r="AB808" s="39" t="s">
        <v>3875</v>
      </c>
      <c r="AC808" s="27"/>
      <c r="AD808" s="27"/>
      <c r="AE808" s="27"/>
      <c r="AF808" s="28" t="s">
        <v>3874</v>
      </c>
      <c r="AG808" s="28">
        <f t="shared" si="31"/>
        <v>2</v>
      </c>
      <c r="AH808" s="29" t="str">
        <f t="shared" si="32"/>
        <v>HR-140020</v>
      </c>
      <c r="AI808" s="28">
        <v>6037077000</v>
      </c>
      <c r="AJ808" s="30">
        <f>IFERROR(VLOOKUP($C808,#REF!,2,FALSE)*1000000000,0)+IFERROR(VLOOKUP($D808,#REF!,2,FALSE)*1000000,0)+IFERROR(VLOOKUP($E808,#REF!,2,FALSE)*1000,0)+IFERROR(VLOOKUP($F808,#REF!,2,FALSE),0)</f>
        <v>0</v>
      </c>
    </row>
    <row r="809" spans="1:36" s="28" customFormat="1" ht="27" customHeight="1" x14ac:dyDescent="0.15">
      <c r="A809" s="31" t="s">
        <v>32</v>
      </c>
      <c r="B809" s="32">
        <v>805</v>
      </c>
      <c r="C809" s="33" t="s">
        <v>3876</v>
      </c>
      <c r="D809" s="33" t="s">
        <v>3877</v>
      </c>
      <c r="E809" s="34"/>
      <c r="F809" s="34"/>
      <c r="G809" s="33" t="s">
        <v>3878</v>
      </c>
      <c r="H809" s="35" t="s">
        <v>3879</v>
      </c>
      <c r="I809" s="32">
        <v>19749325</v>
      </c>
      <c r="J809" s="32">
        <v>17122629</v>
      </c>
      <c r="K809" s="32" t="s">
        <v>913</v>
      </c>
      <c r="L809" s="36">
        <f t="shared" si="33"/>
        <v>-0.15340494733606613</v>
      </c>
      <c r="M809" s="32"/>
      <c r="N809" s="32" t="s">
        <v>47</v>
      </c>
      <c r="O809" s="32"/>
      <c r="P809" s="37" t="s">
        <v>3880</v>
      </c>
      <c r="Q809" s="32"/>
      <c r="R809" s="32"/>
      <c r="S809" s="32"/>
      <c r="T809" s="32" t="s">
        <v>40</v>
      </c>
      <c r="U809" s="32" t="s">
        <v>42</v>
      </c>
      <c r="V809" s="32" t="s">
        <v>41</v>
      </c>
      <c r="W809" s="32" t="s">
        <v>41</v>
      </c>
      <c r="X809" s="32" t="s">
        <v>42</v>
      </c>
      <c r="Y809" s="32" t="s">
        <v>41</v>
      </c>
      <c r="Z809" s="32" t="s">
        <v>41</v>
      </c>
      <c r="AA809" s="32" t="s">
        <v>41</v>
      </c>
      <c r="AB809" s="39" t="s">
        <v>3881</v>
      </c>
      <c r="AC809" s="27"/>
      <c r="AD809" s="27"/>
      <c r="AE809" s="27"/>
      <c r="AF809" s="28" t="s">
        <v>3880</v>
      </c>
      <c r="AG809" s="28">
        <f t="shared" si="31"/>
        <v>2</v>
      </c>
      <c r="AH809" s="29" t="str">
        <f t="shared" si="32"/>
        <v>CB-100008</v>
      </c>
      <c r="AI809" s="28">
        <v>6039000000</v>
      </c>
      <c r="AJ809" s="30">
        <f>IFERROR(VLOOKUP($C809,#REF!,2,FALSE)*1000000000,0)+IFERROR(VLOOKUP($D809,#REF!,2,FALSE)*1000000,0)+IFERROR(VLOOKUP($E809,#REF!,2,FALSE)*1000,0)+IFERROR(VLOOKUP($F809,#REF!,2,FALSE),0)</f>
        <v>0</v>
      </c>
    </row>
    <row r="810" spans="1:36" s="28" customFormat="1" ht="27" customHeight="1" x14ac:dyDescent="0.15">
      <c r="A810" s="31" t="s">
        <v>32</v>
      </c>
      <c r="B810" s="32">
        <v>806</v>
      </c>
      <c r="C810" s="33" t="s">
        <v>3876</v>
      </c>
      <c r="D810" s="33" t="s">
        <v>3882</v>
      </c>
      <c r="E810" s="34" t="s">
        <v>387</v>
      </c>
      <c r="F810" s="34"/>
      <c r="G810" s="33" t="s">
        <v>3883</v>
      </c>
      <c r="H810" s="35" t="s">
        <v>3884</v>
      </c>
      <c r="I810" s="32">
        <v>33455070</v>
      </c>
      <c r="J810" s="32">
        <v>34033578</v>
      </c>
      <c r="K810" s="32" t="s">
        <v>3885</v>
      </c>
      <c r="L810" s="43">
        <f t="shared" si="33"/>
        <v>1.6998153999558951E-2</v>
      </c>
      <c r="M810" s="32"/>
      <c r="N810" s="32" t="s">
        <v>47</v>
      </c>
      <c r="O810" s="32"/>
      <c r="P810" s="37" t="s">
        <v>3886</v>
      </c>
      <c r="Q810" s="32" t="s">
        <v>130</v>
      </c>
      <c r="R810" s="32"/>
      <c r="S810" s="32"/>
      <c r="T810" s="32" t="s">
        <v>40</v>
      </c>
      <c r="U810" s="32" t="s">
        <v>42</v>
      </c>
      <c r="V810" s="32" t="s">
        <v>75</v>
      </c>
      <c r="W810" s="32" t="s">
        <v>41</v>
      </c>
      <c r="X810" s="32" t="s">
        <v>41</v>
      </c>
      <c r="Y810" s="32" t="s">
        <v>41</v>
      </c>
      <c r="Z810" s="32" t="s">
        <v>41</v>
      </c>
      <c r="AA810" s="32" t="s">
        <v>41</v>
      </c>
      <c r="AB810" s="39" t="s">
        <v>3887</v>
      </c>
      <c r="AC810" s="27"/>
      <c r="AD810" s="27"/>
      <c r="AE810" s="27"/>
      <c r="AF810" s="28" t="s">
        <v>3886</v>
      </c>
      <c r="AG810" s="28">
        <f t="shared" si="31"/>
        <v>2</v>
      </c>
      <c r="AH810" s="29" t="str">
        <f t="shared" si="32"/>
        <v>QS-120004</v>
      </c>
      <c r="AI810" s="28">
        <v>6040351000</v>
      </c>
      <c r="AJ810" s="30">
        <f>IFERROR(VLOOKUP($C810,#REF!,2,FALSE)*1000000000,0)+IFERROR(VLOOKUP($D810,#REF!,2,FALSE)*1000000,0)+IFERROR(VLOOKUP($E810,#REF!,2,FALSE)*1000,0)+IFERROR(VLOOKUP($F810,#REF!,2,FALSE),0)</f>
        <v>0</v>
      </c>
    </row>
    <row r="811" spans="1:36" s="28" customFormat="1" ht="27" customHeight="1" x14ac:dyDescent="0.15">
      <c r="A811" s="31" t="s">
        <v>32</v>
      </c>
      <c r="B811" s="32">
        <v>807</v>
      </c>
      <c r="C811" s="33" t="s">
        <v>3876</v>
      </c>
      <c r="D811" s="33" t="s">
        <v>3888</v>
      </c>
      <c r="E811" s="34"/>
      <c r="F811" s="34"/>
      <c r="G811" s="33" t="s">
        <v>3889</v>
      </c>
      <c r="H811" s="35" t="s">
        <v>3890</v>
      </c>
      <c r="I811" s="32">
        <v>60392</v>
      </c>
      <c r="J811" s="32">
        <v>61263</v>
      </c>
      <c r="K811" s="32" t="s">
        <v>1293</v>
      </c>
      <c r="L811" s="36">
        <f t="shared" si="33"/>
        <v>1.4217390594649326E-2</v>
      </c>
      <c r="M811" s="32"/>
      <c r="N811" s="32" t="s">
        <v>47</v>
      </c>
      <c r="O811" s="32"/>
      <c r="P811" s="37" t="s">
        <v>3891</v>
      </c>
      <c r="Q811" s="32"/>
      <c r="R811" s="32"/>
      <c r="S811" s="32"/>
      <c r="T811" s="32" t="s">
        <v>40</v>
      </c>
      <c r="U811" s="32" t="s">
        <v>42</v>
      </c>
      <c r="V811" s="32" t="s">
        <v>42</v>
      </c>
      <c r="W811" s="32" t="s">
        <v>42</v>
      </c>
      <c r="X811" s="32" t="s">
        <v>42</v>
      </c>
      <c r="Y811" s="32" t="s">
        <v>41</v>
      </c>
      <c r="Z811" s="32" t="s">
        <v>42</v>
      </c>
      <c r="AA811" s="32" t="s">
        <v>42</v>
      </c>
      <c r="AB811" s="39" t="s">
        <v>3892</v>
      </c>
      <c r="AC811" s="27"/>
      <c r="AD811" s="27"/>
      <c r="AE811" s="27"/>
      <c r="AF811" s="28" t="s">
        <v>3891</v>
      </c>
      <c r="AG811" s="28">
        <f t="shared" si="31"/>
        <v>2</v>
      </c>
      <c r="AH811" s="29" t="str">
        <f t="shared" si="32"/>
        <v>HK-110032</v>
      </c>
      <c r="AI811" s="28">
        <v>6041000000</v>
      </c>
      <c r="AJ811" s="30">
        <f>IFERROR(VLOOKUP($C811,#REF!,2,FALSE)*1000000000,0)+IFERROR(VLOOKUP($D811,#REF!,2,FALSE)*1000000,0)+IFERROR(VLOOKUP($E811,#REF!,2,FALSE)*1000,0)+IFERROR(VLOOKUP($F811,#REF!,2,FALSE),0)</f>
        <v>0</v>
      </c>
    </row>
    <row r="812" spans="1:36" s="28" customFormat="1" ht="27" customHeight="1" x14ac:dyDescent="0.15">
      <c r="A812" s="31" t="s">
        <v>32</v>
      </c>
      <c r="B812" s="32">
        <v>808</v>
      </c>
      <c r="C812" s="33" t="s">
        <v>3876</v>
      </c>
      <c r="D812" s="33" t="s">
        <v>3888</v>
      </c>
      <c r="E812" s="34"/>
      <c r="F812" s="34"/>
      <c r="G812" s="33" t="s">
        <v>3893</v>
      </c>
      <c r="H812" s="35" t="s">
        <v>3894</v>
      </c>
      <c r="I812" s="32">
        <v>142000</v>
      </c>
      <c r="J812" s="32">
        <v>175000</v>
      </c>
      <c r="K812" s="32" t="s">
        <v>1114</v>
      </c>
      <c r="L812" s="36">
        <f t="shared" si="33"/>
        <v>0.18857142857142861</v>
      </c>
      <c r="M812" s="32"/>
      <c r="N812" s="32" t="s">
        <v>47</v>
      </c>
      <c r="O812" s="32"/>
      <c r="P812" s="37" t="s">
        <v>3895</v>
      </c>
      <c r="Q812" s="32"/>
      <c r="R812" s="32"/>
      <c r="S812" s="32"/>
      <c r="T812" s="32" t="s">
        <v>40</v>
      </c>
      <c r="U812" s="32" t="s">
        <v>41</v>
      </c>
      <c r="V812" s="32" t="s">
        <v>41</v>
      </c>
      <c r="W812" s="32" t="s">
        <v>41</v>
      </c>
      <c r="X812" s="32" t="s">
        <v>41</v>
      </c>
      <c r="Y812" s="32" t="s">
        <v>41</v>
      </c>
      <c r="Z812" s="32" t="s">
        <v>42</v>
      </c>
      <c r="AA812" s="32" t="s">
        <v>41</v>
      </c>
      <c r="AB812" s="39" t="s">
        <v>3896</v>
      </c>
      <c r="AC812" s="27"/>
      <c r="AD812" s="27"/>
      <c r="AE812" s="27"/>
      <c r="AF812" s="28" t="s">
        <v>3895</v>
      </c>
      <c r="AG812" s="28">
        <f t="shared" si="31"/>
        <v>2</v>
      </c>
      <c r="AH812" s="29" t="str">
        <f t="shared" si="32"/>
        <v>HK-120009</v>
      </c>
      <c r="AI812" s="28">
        <v>6041000000</v>
      </c>
      <c r="AJ812" s="30">
        <f>IFERROR(VLOOKUP($C812,#REF!,2,FALSE)*1000000000,0)+IFERROR(VLOOKUP($D812,#REF!,2,FALSE)*1000000,0)+IFERROR(VLOOKUP($E812,#REF!,2,FALSE)*1000,0)+IFERROR(VLOOKUP($F812,#REF!,2,FALSE),0)</f>
        <v>0</v>
      </c>
    </row>
    <row r="813" spans="1:36" s="28" customFormat="1" ht="27" customHeight="1" x14ac:dyDescent="0.15">
      <c r="A813" s="31" t="s">
        <v>32</v>
      </c>
      <c r="B813" s="32">
        <v>809</v>
      </c>
      <c r="C813" s="33" t="s">
        <v>3876</v>
      </c>
      <c r="D813" s="33" t="s">
        <v>3888</v>
      </c>
      <c r="E813" s="34"/>
      <c r="F813" s="34"/>
      <c r="G813" s="33" t="s">
        <v>3897</v>
      </c>
      <c r="H813" s="35" t="s">
        <v>3898</v>
      </c>
      <c r="I813" s="32">
        <v>981910</v>
      </c>
      <c r="J813" s="32">
        <v>996910</v>
      </c>
      <c r="K813" s="32" t="s">
        <v>1734</v>
      </c>
      <c r="L813" s="43">
        <f t="shared" si="33"/>
        <v>1.5046493665426208E-2</v>
      </c>
      <c r="M813" s="32"/>
      <c r="N813" s="32" t="s">
        <v>47</v>
      </c>
      <c r="O813" s="32"/>
      <c r="P813" s="37" t="s">
        <v>3899</v>
      </c>
      <c r="Q813" s="32"/>
      <c r="R813" s="32"/>
      <c r="S813" s="32"/>
      <c r="T813" s="32" t="s">
        <v>40</v>
      </c>
      <c r="U813" s="32" t="s">
        <v>42</v>
      </c>
      <c r="V813" s="32" t="s">
        <v>42</v>
      </c>
      <c r="W813" s="32" t="s">
        <v>42</v>
      </c>
      <c r="X813" s="32" t="s">
        <v>42</v>
      </c>
      <c r="Y813" s="32" t="s">
        <v>42</v>
      </c>
      <c r="Z813" s="32" t="s">
        <v>42</v>
      </c>
      <c r="AA813" s="32" t="s">
        <v>42</v>
      </c>
      <c r="AB813" s="39" t="s">
        <v>3900</v>
      </c>
      <c r="AC813" s="27"/>
      <c r="AD813" s="27"/>
      <c r="AE813" s="27"/>
      <c r="AF813" s="28" t="s">
        <v>3899</v>
      </c>
      <c r="AG813" s="28">
        <f t="shared" si="31"/>
        <v>2</v>
      </c>
      <c r="AH813" s="29" t="str">
        <f t="shared" si="32"/>
        <v>KT-100102</v>
      </c>
      <c r="AI813" s="28">
        <v>6041000000</v>
      </c>
      <c r="AJ813" s="30">
        <f>IFERROR(VLOOKUP($C813,#REF!,2,FALSE)*1000000000,0)+IFERROR(VLOOKUP($D813,#REF!,2,FALSE)*1000000,0)+IFERROR(VLOOKUP($E813,#REF!,2,FALSE)*1000,0)+IFERROR(VLOOKUP($F813,#REF!,2,FALSE),0)</f>
        <v>0</v>
      </c>
    </row>
    <row r="814" spans="1:36" s="28" customFormat="1" ht="27" customHeight="1" x14ac:dyDescent="0.15">
      <c r="A814" s="31" t="s">
        <v>32</v>
      </c>
      <c r="B814" s="32">
        <v>810</v>
      </c>
      <c r="C814" s="33" t="s">
        <v>3876</v>
      </c>
      <c r="D814" s="33" t="s">
        <v>3888</v>
      </c>
      <c r="E814" s="34"/>
      <c r="F814" s="34"/>
      <c r="G814" s="33" t="s">
        <v>3901</v>
      </c>
      <c r="H814" s="35" t="s">
        <v>3902</v>
      </c>
      <c r="I814" s="32">
        <v>1065320</v>
      </c>
      <c r="J814" s="32">
        <v>1178932</v>
      </c>
      <c r="K814" s="32" t="s">
        <v>3659</v>
      </c>
      <c r="L814" s="36">
        <f t="shared" si="33"/>
        <v>9.6368577661815946E-2</v>
      </c>
      <c r="M814" s="32"/>
      <c r="N814" s="32" t="s">
        <v>47</v>
      </c>
      <c r="O814" s="32"/>
      <c r="P814" s="40" t="s">
        <v>3903</v>
      </c>
      <c r="Q814" s="32"/>
      <c r="R814" s="42" t="s">
        <v>1041</v>
      </c>
      <c r="S814" s="32"/>
      <c r="T814" s="42" t="s">
        <v>715</v>
      </c>
      <c r="U814" s="42" t="s">
        <v>509</v>
      </c>
      <c r="V814" s="42" t="s">
        <v>509</v>
      </c>
      <c r="W814" s="42" t="s">
        <v>509</v>
      </c>
      <c r="X814" s="42" t="s">
        <v>509</v>
      </c>
      <c r="Y814" s="42" t="s">
        <v>509</v>
      </c>
      <c r="Z814" s="42" t="s">
        <v>509</v>
      </c>
      <c r="AA814" s="42" t="s">
        <v>509</v>
      </c>
      <c r="AB814" s="45" t="s">
        <v>3904</v>
      </c>
      <c r="AC814" s="27"/>
      <c r="AD814" s="27"/>
      <c r="AE814" s="27"/>
      <c r="AF814" s="28" t="s">
        <v>3905</v>
      </c>
      <c r="AG814" s="28">
        <f t="shared" si="31"/>
        <v>2</v>
      </c>
      <c r="AH814" s="29" t="str">
        <f t="shared" si="32"/>
        <v>HK-170011</v>
      </c>
      <c r="AJ814" s="30">
        <f>IFERROR(VLOOKUP($C814,#REF!,2,FALSE)*1000000000,0)+IFERROR(VLOOKUP($D814,#REF!,2,FALSE)*1000000,0)+IFERROR(VLOOKUP($E814,#REF!,2,FALSE)*1000,0)+IFERROR(VLOOKUP($F814,#REF!,2,FALSE),0)</f>
        <v>0</v>
      </c>
    </row>
    <row r="815" spans="1:36" s="28" customFormat="1" ht="27" customHeight="1" x14ac:dyDescent="0.15">
      <c r="A815" s="31" t="s">
        <v>32</v>
      </c>
      <c r="B815" s="32">
        <v>811</v>
      </c>
      <c r="C815" s="33" t="s">
        <v>3876</v>
      </c>
      <c r="D815" s="33" t="s">
        <v>3906</v>
      </c>
      <c r="E815" s="33" t="s">
        <v>3907</v>
      </c>
      <c r="F815" s="33"/>
      <c r="G815" s="33" t="s">
        <v>3908</v>
      </c>
      <c r="H815" s="33" t="s">
        <v>3909</v>
      </c>
      <c r="I815" s="32">
        <v>4423500</v>
      </c>
      <c r="J815" s="32">
        <v>4594500</v>
      </c>
      <c r="K815" s="32" t="s">
        <v>3910</v>
      </c>
      <c r="L815" s="36">
        <f t="shared" si="33"/>
        <v>3.7218413320274202E-2</v>
      </c>
      <c r="M815" s="32"/>
      <c r="N815" s="32" t="s">
        <v>47</v>
      </c>
      <c r="O815" s="32"/>
      <c r="P815" s="37" t="s">
        <v>3911</v>
      </c>
      <c r="Q815" s="32"/>
      <c r="R815" s="32"/>
      <c r="S815" s="32"/>
      <c r="T815" s="32" t="s">
        <v>40</v>
      </c>
      <c r="U815" s="42" t="s">
        <v>42</v>
      </c>
      <c r="V815" s="42" t="s">
        <v>41</v>
      </c>
      <c r="W815" s="42" t="s">
        <v>42</v>
      </c>
      <c r="X815" s="42" t="s">
        <v>42</v>
      </c>
      <c r="Y815" s="42" t="s">
        <v>41</v>
      </c>
      <c r="Z815" s="42" t="s">
        <v>42</v>
      </c>
      <c r="AA815" s="42" t="s">
        <v>42</v>
      </c>
      <c r="AB815" s="45" t="s">
        <v>3912</v>
      </c>
      <c r="AC815" s="27"/>
      <c r="AD815" s="27"/>
      <c r="AE815" s="27"/>
      <c r="AF815" s="28" t="s">
        <v>3911</v>
      </c>
      <c r="AG815" s="28">
        <f t="shared" si="31"/>
        <v>2</v>
      </c>
      <c r="AH815" s="29" t="str">
        <f t="shared" si="32"/>
        <v>CG-110027</v>
      </c>
      <c r="AI815" s="28">
        <v>6042093000</v>
      </c>
      <c r="AJ815" s="30">
        <f>IFERROR(VLOOKUP($C815,#REF!,2,FALSE)*1000000000,0)+IFERROR(VLOOKUP($D815,#REF!,2,FALSE)*1000000,0)+IFERROR(VLOOKUP($E815,#REF!,2,FALSE)*1000,0)+IFERROR(VLOOKUP($F815,#REF!,2,FALSE),0)</f>
        <v>0</v>
      </c>
    </row>
    <row r="816" spans="1:36" s="28" customFormat="1" ht="27" customHeight="1" x14ac:dyDescent="0.15">
      <c r="A816" s="31" t="s">
        <v>32</v>
      </c>
      <c r="B816" s="32">
        <v>812</v>
      </c>
      <c r="C816" s="33" t="s">
        <v>3876</v>
      </c>
      <c r="D816" s="33" t="s">
        <v>3906</v>
      </c>
      <c r="E816" s="33" t="s">
        <v>3907</v>
      </c>
      <c r="F816" s="33"/>
      <c r="G816" s="33" t="s">
        <v>3913</v>
      </c>
      <c r="H816" s="33" t="s">
        <v>3914</v>
      </c>
      <c r="I816" s="32">
        <v>1366000</v>
      </c>
      <c r="J816" s="32">
        <v>1651000</v>
      </c>
      <c r="K816" s="32" t="s">
        <v>321</v>
      </c>
      <c r="L816" s="36">
        <f t="shared" si="33"/>
        <v>0.17262265293761359</v>
      </c>
      <c r="M816" s="32"/>
      <c r="N816" s="32" t="s">
        <v>47</v>
      </c>
      <c r="O816" s="32"/>
      <c r="P816" s="37" t="s">
        <v>3915</v>
      </c>
      <c r="Q816" s="32" t="s">
        <v>130</v>
      </c>
      <c r="R816" s="32"/>
      <c r="S816" s="32"/>
      <c r="T816" s="32" t="s">
        <v>40</v>
      </c>
      <c r="U816" s="42" t="s">
        <v>41</v>
      </c>
      <c r="V816" s="42" t="s">
        <v>42</v>
      </c>
      <c r="W816" s="42" t="s">
        <v>41</v>
      </c>
      <c r="X816" s="42" t="s">
        <v>41</v>
      </c>
      <c r="Y816" s="42" t="s">
        <v>42</v>
      </c>
      <c r="Z816" s="42" t="s">
        <v>42</v>
      </c>
      <c r="AA816" s="42" t="s">
        <v>42</v>
      </c>
      <c r="AB816" s="45" t="s">
        <v>3916</v>
      </c>
      <c r="AC816" s="27"/>
      <c r="AD816" s="27"/>
      <c r="AE816" s="27"/>
      <c r="AF816" s="28" t="s">
        <v>3915</v>
      </c>
      <c r="AG816" s="28">
        <f t="shared" si="31"/>
        <v>2</v>
      </c>
      <c r="AH816" s="29" t="str">
        <f t="shared" si="32"/>
        <v>QS-120018</v>
      </c>
      <c r="AI816" s="28">
        <v>6042093000</v>
      </c>
      <c r="AJ816" s="30">
        <f>IFERROR(VLOOKUP($C816,#REF!,2,FALSE)*1000000000,0)+IFERROR(VLOOKUP($D816,#REF!,2,FALSE)*1000000,0)+IFERROR(VLOOKUP($E816,#REF!,2,FALSE)*1000,0)+IFERROR(VLOOKUP($F816,#REF!,2,FALSE),0)</f>
        <v>0</v>
      </c>
    </row>
    <row r="817" spans="1:36" s="28" customFormat="1" ht="27" customHeight="1" x14ac:dyDescent="0.15">
      <c r="A817" s="31" t="s">
        <v>32</v>
      </c>
      <c r="B817" s="32">
        <v>813</v>
      </c>
      <c r="C817" s="33" t="s">
        <v>3876</v>
      </c>
      <c r="D817" s="33" t="s">
        <v>3906</v>
      </c>
      <c r="E817" s="33" t="s">
        <v>3907</v>
      </c>
      <c r="F817" s="33"/>
      <c r="G817" s="46" t="s">
        <v>3917</v>
      </c>
      <c r="H817" s="46" t="s">
        <v>3918</v>
      </c>
      <c r="I817" s="32">
        <v>2685000</v>
      </c>
      <c r="J817" s="32">
        <v>3847000</v>
      </c>
      <c r="K817" s="32" t="s">
        <v>321</v>
      </c>
      <c r="L817" s="36">
        <f t="shared" si="33"/>
        <v>0.30205354821939179</v>
      </c>
      <c r="M817" s="32"/>
      <c r="N817" s="32" t="s">
        <v>47</v>
      </c>
      <c r="O817" s="32"/>
      <c r="P817" s="40" t="s">
        <v>3919</v>
      </c>
      <c r="Q817" s="32"/>
      <c r="R817" s="32"/>
      <c r="S817" s="32"/>
      <c r="T817" s="32" t="s">
        <v>40</v>
      </c>
      <c r="U817" s="42" t="s">
        <v>41</v>
      </c>
      <c r="V817" s="42" t="s">
        <v>41</v>
      </c>
      <c r="W817" s="42" t="s">
        <v>42</v>
      </c>
      <c r="X817" s="42" t="s">
        <v>41</v>
      </c>
      <c r="Y817" s="42" t="s">
        <v>41</v>
      </c>
      <c r="Z817" s="42" t="s">
        <v>42</v>
      </c>
      <c r="AA817" s="42" t="s">
        <v>41</v>
      </c>
      <c r="AB817" s="45" t="s">
        <v>3920</v>
      </c>
      <c r="AC817" s="27"/>
      <c r="AD817" s="27"/>
      <c r="AE817" s="27"/>
      <c r="AF817" s="28" t="s">
        <v>3919</v>
      </c>
      <c r="AG817" s="28">
        <f t="shared" si="31"/>
        <v>2</v>
      </c>
      <c r="AH817" s="29" t="str">
        <f t="shared" si="32"/>
        <v>KT-200111</v>
      </c>
      <c r="AJ817" s="30">
        <f>IFERROR(VLOOKUP($C817,#REF!,2,FALSE)*1000000000,0)+IFERROR(VLOOKUP($D817,#REF!,2,FALSE)*1000000,0)+IFERROR(VLOOKUP($E817,#REF!,2,FALSE)*1000,0)+IFERROR(VLOOKUP($F817,#REF!,2,FALSE),0)</f>
        <v>0</v>
      </c>
    </row>
    <row r="818" spans="1:36" s="28" customFormat="1" ht="27" customHeight="1" x14ac:dyDescent="0.15">
      <c r="A818" s="31" t="s">
        <v>32</v>
      </c>
      <c r="B818" s="32">
        <v>814</v>
      </c>
      <c r="C818" s="33" t="s">
        <v>3876</v>
      </c>
      <c r="D818" s="33" t="s">
        <v>3906</v>
      </c>
      <c r="E818" s="33" t="s">
        <v>130</v>
      </c>
      <c r="F818" s="33" t="s">
        <v>130</v>
      </c>
      <c r="G818" s="33" t="s">
        <v>3921</v>
      </c>
      <c r="H818" s="33" t="s">
        <v>3922</v>
      </c>
      <c r="I818" s="32">
        <v>1597071.92</v>
      </c>
      <c r="J818" s="32">
        <v>804343</v>
      </c>
      <c r="K818" s="32" t="s">
        <v>321</v>
      </c>
      <c r="L818" s="36">
        <f t="shared" si="33"/>
        <v>-0.98556078687823478</v>
      </c>
      <c r="M818" s="32"/>
      <c r="N818" s="32" t="s">
        <v>47</v>
      </c>
      <c r="O818" s="32"/>
      <c r="P818" s="37" t="s">
        <v>3923</v>
      </c>
      <c r="Q818" s="32" t="s">
        <v>130</v>
      </c>
      <c r="R818" s="32" t="s">
        <v>130</v>
      </c>
      <c r="S818" s="32" t="s">
        <v>130</v>
      </c>
      <c r="T818" s="32" t="s">
        <v>158</v>
      </c>
      <c r="U818" s="42" t="s">
        <v>74</v>
      </c>
      <c r="V818" s="42" t="s">
        <v>41</v>
      </c>
      <c r="W818" s="42" t="s">
        <v>41</v>
      </c>
      <c r="X818" s="42" t="s">
        <v>41</v>
      </c>
      <c r="Y818" s="42" t="s">
        <v>41</v>
      </c>
      <c r="Z818" s="42" t="s">
        <v>41</v>
      </c>
      <c r="AA818" s="42" t="s">
        <v>41</v>
      </c>
      <c r="AB818" s="45" t="s">
        <v>3924</v>
      </c>
      <c r="AC818" s="27"/>
      <c r="AD818" s="27"/>
      <c r="AE818" s="27"/>
      <c r="AF818" s="28" t="s">
        <v>3923</v>
      </c>
      <c r="AG818" s="28">
        <f t="shared" si="31"/>
        <v>2</v>
      </c>
      <c r="AH818" s="29" t="str">
        <f t="shared" si="32"/>
        <v>QS-140008</v>
      </c>
      <c r="AI818" s="28">
        <v>6042000000</v>
      </c>
      <c r="AJ818" s="30">
        <f>IFERROR(VLOOKUP($C818,#REF!,2,FALSE)*1000000000,0)+IFERROR(VLOOKUP($D818,#REF!,2,FALSE)*1000000,0)+IFERROR(VLOOKUP($E818,#REF!,2,FALSE)*1000,0)+IFERROR(VLOOKUP($F818,#REF!,2,FALSE),0)</f>
        <v>0</v>
      </c>
    </row>
    <row r="819" spans="1:36" s="28" customFormat="1" ht="27" customHeight="1" x14ac:dyDescent="0.15">
      <c r="A819" s="31" t="s">
        <v>32</v>
      </c>
      <c r="B819" s="32">
        <v>815</v>
      </c>
      <c r="C819" s="33" t="s">
        <v>3876</v>
      </c>
      <c r="D819" s="33" t="s">
        <v>3906</v>
      </c>
      <c r="E819" s="33" t="s">
        <v>3925</v>
      </c>
      <c r="F819" s="33"/>
      <c r="G819" s="33" t="s">
        <v>3926</v>
      </c>
      <c r="H819" s="33" t="s">
        <v>3927</v>
      </c>
      <c r="I819" s="32">
        <v>953444</v>
      </c>
      <c r="J819" s="32">
        <v>1024975</v>
      </c>
      <c r="K819" s="32" t="s">
        <v>103</v>
      </c>
      <c r="L819" s="36">
        <f t="shared" si="33"/>
        <v>6.9788043610819805E-2</v>
      </c>
      <c r="M819" s="32"/>
      <c r="N819" s="32" t="s">
        <v>47</v>
      </c>
      <c r="O819" s="32"/>
      <c r="P819" s="37" t="s">
        <v>3928</v>
      </c>
      <c r="Q819" s="32"/>
      <c r="R819" s="32"/>
      <c r="S819" s="32"/>
      <c r="T819" s="42" t="s">
        <v>40</v>
      </c>
      <c r="U819" s="42" t="s">
        <v>42</v>
      </c>
      <c r="V819" s="42" t="s">
        <v>41</v>
      </c>
      <c r="W819" s="42" t="s">
        <v>42</v>
      </c>
      <c r="X819" s="42" t="s">
        <v>41</v>
      </c>
      <c r="Y819" s="42" t="s">
        <v>41</v>
      </c>
      <c r="Z819" s="42" t="s">
        <v>42</v>
      </c>
      <c r="AA819" s="42" t="s">
        <v>41</v>
      </c>
      <c r="AB819" s="45" t="s">
        <v>3929</v>
      </c>
      <c r="AC819" s="27"/>
      <c r="AD819" s="27"/>
      <c r="AE819" s="27"/>
      <c r="AF819" s="28" t="s">
        <v>3928</v>
      </c>
      <c r="AG819" s="28">
        <f t="shared" si="31"/>
        <v>2</v>
      </c>
      <c r="AH819" s="29" t="str">
        <f t="shared" si="32"/>
        <v>CB-090018</v>
      </c>
      <c r="AI819" s="28">
        <v>6042094000</v>
      </c>
      <c r="AJ819" s="30">
        <f>IFERROR(VLOOKUP($C819,#REF!,2,FALSE)*1000000000,0)+IFERROR(VLOOKUP($D819,#REF!,2,FALSE)*1000000,0)+IFERROR(VLOOKUP($E819,#REF!,2,FALSE)*1000,0)+IFERROR(VLOOKUP($F819,#REF!,2,FALSE),0)</f>
        <v>0</v>
      </c>
    </row>
    <row r="820" spans="1:36" s="28" customFormat="1" ht="27" customHeight="1" x14ac:dyDescent="0.15">
      <c r="A820" s="31" t="s">
        <v>32</v>
      </c>
      <c r="B820" s="32">
        <v>816</v>
      </c>
      <c r="C820" s="33" t="s">
        <v>3876</v>
      </c>
      <c r="D820" s="33" t="s">
        <v>3906</v>
      </c>
      <c r="E820" s="34" t="s">
        <v>3925</v>
      </c>
      <c r="F820" s="34"/>
      <c r="G820" s="33" t="s">
        <v>3930</v>
      </c>
      <c r="H820" s="35" t="s">
        <v>3931</v>
      </c>
      <c r="I820" s="32">
        <v>98763</v>
      </c>
      <c r="J820" s="32">
        <v>109462</v>
      </c>
      <c r="K820" s="32" t="s">
        <v>3932</v>
      </c>
      <c r="L820" s="36">
        <f t="shared" si="33"/>
        <v>9.7741682044910516E-2</v>
      </c>
      <c r="M820" s="32"/>
      <c r="N820" s="32" t="s">
        <v>47</v>
      </c>
      <c r="O820" s="32"/>
      <c r="P820" s="37" t="s">
        <v>3933</v>
      </c>
      <c r="Q820" s="38"/>
      <c r="R820" s="32"/>
      <c r="S820" s="32"/>
      <c r="T820" s="32" t="s">
        <v>40</v>
      </c>
      <c r="U820" s="32" t="s">
        <v>42</v>
      </c>
      <c r="V820" s="32" t="s">
        <v>41</v>
      </c>
      <c r="W820" s="32" t="s">
        <v>42</v>
      </c>
      <c r="X820" s="32" t="s">
        <v>42</v>
      </c>
      <c r="Y820" s="32" t="s">
        <v>41</v>
      </c>
      <c r="Z820" s="32" t="s">
        <v>42</v>
      </c>
      <c r="AA820" s="32" t="s">
        <v>42</v>
      </c>
      <c r="AB820" s="39" t="s">
        <v>3934</v>
      </c>
      <c r="AC820" s="27"/>
      <c r="AD820" s="27"/>
      <c r="AE820" s="27"/>
      <c r="AF820" s="28" t="s">
        <v>3933</v>
      </c>
      <c r="AG820" s="28">
        <f t="shared" si="31"/>
        <v>2</v>
      </c>
      <c r="AH820" s="29" t="str">
        <f t="shared" si="32"/>
        <v>CG-080009</v>
      </c>
      <c r="AI820" s="28">
        <v>6042094000</v>
      </c>
      <c r="AJ820" s="30">
        <f>IFERROR(VLOOKUP($C820,#REF!,2,FALSE)*1000000000,0)+IFERROR(VLOOKUP($D820,#REF!,2,FALSE)*1000000,0)+IFERROR(VLOOKUP($E820,#REF!,2,FALSE)*1000,0)+IFERROR(VLOOKUP($F820,#REF!,2,FALSE),0)</f>
        <v>0</v>
      </c>
    </row>
    <row r="821" spans="1:36" s="28" customFormat="1" ht="27" customHeight="1" x14ac:dyDescent="0.15">
      <c r="A821" s="31" t="s">
        <v>32</v>
      </c>
      <c r="B821" s="32">
        <v>817</v>
      </c>
      <c r="C821" s="33" t="s">
        <v>3876</v>
      </c>
      <c r="D821" s="33" t="s">
        <v>3906</v>
      </c>
      <c r="E821" s="34" t="s">
        <v>3925</v>
      </c>
      <c r="F821" s="34"/>
      <c r="G821" s="33" t="s">
        <v>3935</v>
      </c>
      <c r="H821" s="35" t="s">
        <v>3936</v>
      </c>
      <c r="I821" s="32">
        <v>917000</v>
      </c>
      <c r="J821" s="32">
        <v>941700</v>
      </c>
      <c r="K821" s="32" t="s">
        <v>103</v>
      </c>
      <c r="L821" s="36">
        <f t="shared" si="33"/>
        <v>2.6229160029733412E-2</v>
      </c>
      <c r="M821" s="32"/>
      <c r="N821" s="32" t="s">
        <v>47</v>
      </c>
      <c r="O821" s="32"/>
      <c r="P821" s="37" t="s">
        <v>3937</v>
      </c>
      <c r="Q821" s="38"/>
      <c r="R821" s="32"/>
      <c r="S821" s="32"/>
      <c r="T821" s="32" t="s">
        <v>40</v>
      </c>
      <c r="U821" s="32" t="s">
        <v>42</v>
      </c>
      <c r="V821" s="32" t="s">
        <v>41</v>
      </c>
      <c r="W821" s="32" t="s">
        <v>42</v>
      </c>
      <c r="X821" s="32" t="s">
        <v>41</v>
      </c>
      <c r="Y821" s="32" t="s">
        <v>41</v>
      </c>
      <c r="Z821" s="32" t="s">
        <v>42</v>
      </c>
      <c r="AA821" s="32" t="s">
        <v>41</v>
      </c>
      <c r="AB821" s="39" t="s">
        <v>3938</v>
      </c>
      <c r="AC821" s="27"/>
      <c r="AD821" s="27"/>
      <c r="AE821" s="27"/>
      <c r="AF821" s="28" t="s">
        <v>3937</v>
      </c>
      <c r="AG821" s="28">
        <f t="shared" si="31"/>
        <v>2</v>
      </c>
      <c r="AH821" s="29" t="str">
        <f t="shared" si="32"/>
        <v>HK-100025</v>
      </c>
      <c r="AI821" s="28">
        <v>6042094000</v>
      </c>
      <c r="AJ821" s="30">
        <f>IFERROR(VLOOKUP($C821,#REF!,2,FALSE)*1000000000,0)+IFERROR(VLOOKUP($D821,#REF!,2,FALSE)*1000000,0)+IFERROR(VLOOKUP($E821,#REF!,2,FALSE)*1000,0)+IFERROR(VLOOKUP($F821,#REF!,2,FALSE),0)</f>
        <v>0</v>
      </c>
    </row>
    <row r="822" spans="1:36" s="28" customFormat="1" ht="27" customHeight="1" x14ac:dyDescent="0.15">
      <c r="A822" s="31" t="s">
        <v>32</v>
      </c>
      <c r="B822" s="32">
        <v>818</v>
      </c>
      <c r="C822" s="33" t="s">
        <v>3876</v>
      </c>
      <c r="D822" s="33" t="s">
        <v>3906</v>
      </c>
      <c r="E822" s="34" t="s">
        <v>3925</v>
      </c>
      <c r="F822" s="34"/>
      <c r="G822" s="33" t="s">
        <v>3939</v>
      </c>
      <c r="H822" s="35" t="s">
        <v>3940</v>
      </c>
      <c r="I822" s="32">
        <v>2014200</v>
      </c>
      <c r="J822" s="32">
        <v>2268000</v>
      </c>
      <c r="K822" s="32" t="s">
        <v>1938</v>
      </c>
      <c r="L822" s="36">
        <f t="shared" si="33"/>
        <v>0.11190476190476195</v>
      </c>
      <c r="M822" s="32"/>
      <c r="N822" s="32" t="s">
        <v>47</v>
      </c>
      <c r="O822" s="32"/>
      <c r="P822" s="37" t="s">
        <v>3941</v>
      </c>
      <c r="Q822" s="32" t="s">
        <v>3942</v>
      </c>
      <c r="R822" s="32"/>
      <c r="S822" s="32"/>
      <c r="T822" s="32" t="s">
        <v>40</v>
      </c>
      <c r="U822" s="32" t="s">
        <v>42</v>
      </c>
      <c r="V822" s="32" t="s">
        <v>75</v>
      </c>
      <c r="W822" s="32" t="s">
        <v>42</v>
      </c>
      <c r="X822" s="32" t="s">
        <v>42</v>
      </c>
      <c r="Y822" s="32" t="s">
        <v>41</v>
      </c>
      <c r="Z822" s="32" t="s">
        <v>42</v>
      </c>
      <c r="AA822" s="32" t="s">
        <v>42</v>
      </c>
      <c r="AB822" s="39" t="s">
        <v>3943</v>
      </c>
      <c r="AC822" s="27"/>
      <c r="AD822" s="27"/>
      <c r="AE822" s="27"/>
      <c r="AF822" s="28" t="s">
        <v>3941</v>
      </c>
      <c r="AG822" s="28">
        <f t="shared" si="31"/>
        <v>2</v>
      </c>
      <c r="AH822" s="29" t="str">
        <f t="shared" si="32"/>
        <v>QS-080013</v>
      </c>
      <c r="AI822" s="28">
        <v>6042094000</v>
      </c>
      <c r="AJ822" s="30">
        <f>IFERROR(VLOOKUP($C822,#REF!,2,FALSE)*1000000000,0)+IFERROR(VLOOKUP($D822,#REF!,2,FALSE)*1000000,0)+IFERROR(VLOOKUP($E822,#REF!,2,FALSE)*1000,0)+IFERROR(VLOOKUP($F822,#REF!,2,FALSE),0)</f>
        <v>0</v>
      </c>
    </row>
    <row r="823" spans="1:36" s="28" customFormat="1" ht="27" customHeight="1" x14ac:dyDescent="0.15">
      <c r="A823" s="31" t="s">
        <v>32</v>
      </c>
      <c r="B823" s="32">
        <v>819</v>
      </c>
      <c r="C823" s="33" t="s">
        <v>3876</v>
      </c>
      <c r="D823" s="33" t="s">
        <v>3906</v>
      </c>
      <c r="E823" s="51" t="s">
        <v>3925</v>
      </c>
      <c r="F823" s="51"/>
      <c r="G823" s="33" t="s">
        <v>3944</v>
      </c>
      <c r="H823" s="35" t="s">
        <v>3945</v>
      </c>
      <c r="I823" s="32">
        <v>169300</v>
      </c>
      <c r="J823" s="32">
        <v>131940</v>
      </c>
      <c r="K823" s="32" t="s">
        <v>930</v>
      </c>
      <c r="L823" s="36">
        <f t="shared" si="33"/>
        <v>-0.28315901167197222</v>
      </c>
      <c r="M823" s="32"/>
      <c r="N823" s="32" t="s">
        <v>47</v>
      </c>
      <c r="O823" s="32"/>
      <c r="P823" s="37" t="s">
        <v>3946</v>
      </c>
      <c r="Q823" s="32" t="s">
        <v>3947</v>
      </c>
      <c r="R823" s="32"/>
      <c r="S823" s="32"/>
      <c r="T823" s="32" t="s">
        <v>40</v>
      </c>
      <c r="U823" s="32" t="s">
        <v>42</v>
      </c>
      <c r="V823" s="32" t="s">
        <v>41</v>
      </c>
      <c r="W823" s="32" t="s">
        <v>41</v>
      </c>
      <c r="X823" s="32" t="s">
        <v>42</v>
      </c>
      <c r="Y823" s="32" t="s">
        <v>41</v>
      </c>
      <c r="Z823" s="32" t="s">
        <v>42</v>
      </c>
      <c r="AA823" s="32" t="s">
        <v>41</v>
      </c>
      <c r="AB823" s="39" t="s">
        <v>3948</v>
      </c>
      <c r="AC823" s="27"/>
      <c r="AD823" s="27"/>
      <c r="AE823" s="27"/>
      <c r="AF823" s="28" t="s">
        <v>3946</v>
      </c>
      <c r="AG823" s="28">
        <f t="shared" si="31"/>
        <v>2</v>
      </c>
      <c r="AH823" s="29" t="str">
        <f t="shared" si="32"/>
        <v>QS-110005</v>
      </c>
      <c r="AI823" s="28">
        <v>6042094000</v>
      </c>
      <c r="AJ823" s="30">
        <f>IFERROR(VLOOKUP($C823,#REF!,2,FALSE)*1000000000,0)+IFERROR(VLOOKUP($D823,#REF!,2,FALSE)*1000000,0)+IFERROR(VLOOKUP($E823,#REF!,2,FALSE)*1000,0)+IFERROR(VLOOKUP($F823,#REF!,2,FALSE),0)</f>
        <v>0</v>
      </c>
    </row>
    <row r="824" spans="1:36" s="28" customFormat="1" ht="27" customHeight="1" x14ac:dyDescent="0.15">
      <c r="A824" s="31" t="s">
        <v>32</v>
      </c>
      <c r="B824" s="32">
        <v>820</v>
      </c>
      <c r="C824" s="33" t="s">
        <v>3876</v>
      </c>
      <c r="D824" s="33" t="s">
        <v>3906</v>
      </c>
      <c r="E824" s="33" t="s">
        <v>3925</v>
      </c>
      <c r="F824" s="33"/>
      <c r="G824" s="33" t="s">
        <v>3949</v>
      </c>
      <c r="H824" s="33" t="s">
        <v>3950</v>
      </c>
      <c r="I824" s="32">
        <v>2321120</v>
      </c>
      <c r="J824" s="32">
        <v>2569100</v>
      </c>
      <c r="K824" s="32" t="s">
        <v>3951</v>
      </c>
      <c r="L824" s="36">
        <f t="shared" si="33"/>
        <v>9.6524074578646202E-2</v>
      </c>
      <c r="M824" s="32"/>
      <c r="N824" s="32" t="s">
        <v>47</v>
      </c>
      <c r="O824" s="32"/>
      <c r="P824" s="40" t="s">
        <v>3952</v>
      </c>
      <c r="Q824" s="32" t="s">
        <v>130</v>
      </c>
      <c r="R824" s="32" t="s">
        <v>40</v>
      </c>
      <c r="S824" s="32"/>
      <c r="T824" s="32" t="s">
        <v>715</v>
      </c>
      <c r="U824" s="42" t="s">
        <v>509</v>
      </c>
      <c r="V824" s="42" t="s">
        <v>509</v>
      </c>
      <c r="W824" s="42" t="s">
        <v>509</v>
      </c>
      <c r="X824" s="42" t="s">
        <v>509</v>
      </c>
      <c r="Y824" s="42" t="s">
        <v>509</v>
      </c>
      <c r="Z824" s="42" t="s">
        <v>509</v>
      </c>
      <c r="AA824" s="42" t="s">
        <v>509</v>
      </c>
      <c r="AB824" s="45" t="s">
        <v>3953</v>
      </c>
      <c r="AC824" s="27"/>
      <c r="AD824" s="27"/>
      <c r="AE824" s="27"/>
      <c r="AF824" s="28" t="s">
        <v>3954</v>
      </c>
      <c r="AG824" s="28">
        <f t="shared" si="31"/>
        <v>2</v>
      </c>
      <c r="AH824" s="29" t="str">
        <f t="shared" si="32"/>
        <v>QS-180033</v>
      </c>
      <c r="AI824" s="28">
        <v>6042094000</v>
      </c>
      <c r="AJ824" s="30">
        <f>IFERROR(VLOOKUP($C824,#REF!,2,FALSE)*1000000000,0)+IFERROR(VLOOKUP($D824,#REF!,2,FALSE)*1000000,0)+IFERROR(VLOOKUP($E824,#REF!,2,FALSE)*1000,0)+IFERROR(VLOOKUP($F824,#REF!,2,FALSE),0)</f>
        <v>0</v>
      </c>
    </row>
    <row r="825" spans="1:36" s="28" customFormat="1" ht="27" customHeight="1" x14ac:dyDescent="0.15">
      <c r="A825" s="31" t="s">
        <v>32</v>
      </c>
      <c r="B825" s="32">
        <v>821</v>
      </c>
      <c r="C825" s="33" t="s">
        <v>3876</v>
      </c>
      <c r="D825" s="33" t="s">
        <v>3906</v>
      </c>
      <c r="E825" s="34" t="s">
        <v>3925</v>
      </c>
      <c r="F825" s="32"/>
      <c r="G825" s="33" t="s">
        <v>3955</v>
      </c>
      <c r="H825" s="35" t="s">
        <v>3956</v>
      </c>
      <c r="I825" s="32">
        <v>171376.6</v>
      </c>
      <c r="J825" s="32">
        <v>116813.97</v>
      </c>
      <c r="K825" s="32" t="s">
        <v>918</v>
      </c>
      <c r="L825" s="36">
        <f t="shared" si="33"/>
        <v>-0.46708993795861931</v>
      </c>
      <c r="M825" s="32"/>
      <c r="N825" s="32" t="s">
        <v>47</v>
      </c>
      <c r="O825" s="32"/>
      <c r="P825" s="37" t="s">
        <v>3957</v>
      </c>
      <c r="Q825" s="32" t="s">
        <v>105</v>
      </c>
      <c r="R825" s="32"/>
      <c r="S825" s="32"/>
      <c r="T825" s="32" t="s">
        <v>40</v>
      </c>
      <c r="U825" s="32" t="s">
        <v>74</v>
      </c>
      <c r="V825" s="32" t="s">
        <v>41</v>
      </c>
      <c r="W825" s="32" t="s">
        <v>41</v>
      </c>
      <c r="X825" s="32" t="s">
        <v>42</v>
      </c>
      <c r="Y825" s="32" t="s">
        <v>41</v>
      </c>
      <c r="Z825" s="32" t="s">
        <v>42</v>
      </c>
      <c r="AA825" s="32" t="s">
        <v>41</v>
      </c>
      <c r="AB825" s="39" t="s">
        <v>3958</v>
      </c>
      <c r="AC825" s="27"/>
      <c r="AD825" s="27"/>
      <c r="AE825" s="27"/>
      <c r="AF825" s="28" t="s">
        <v>3957</v>
      </c>
      <c r="AG825" s="28">
        <f t="shared" si="31"/>
        <v>2</v>
      </c>
      <c r="AH825" s="29" t="str">
        <f t="shared" si="32"/>
        <v>QS-150028</v>
      </c>
      <c r="AI825" s="28">
        <v>6042094000</v>
      </c>
      <c r="AJ825" s="30">
        <f>IFERROR(VLOOKUP($C825,#REF!,2,FALSE)*1000000000,0)+IFERROR(VLOOKUP($D825,#REF!,2,FALSE)*1000000,0)+IFERROR(VLOOKUP($E825,#REF!,2,FALSE)*1000,0)+IFERROR(VLOOKUP($F825,#REF!,2,FALSE),0)</f>
        <v>0</v>
      </c>
    </row>
    <row r="826" spans="1:36" s="28" customFormat="1" ht="27" customHeight="1" x14ac:dyDescent="0.15">
      <c r="A826" s="31" t="s">
        <v>32</v>
      </c>
      <c r="B826" s="32">
        <v>822</v>
      </c>
      <c r="C826" s="33" t="s">
        <v>3876</v>
      </c>
      <c r="D826" s="33" t="s">
        <v>3906</v>
      </c>
      <c r="E826" s="34" t="s">
        <v>3925</v>
      </c>
      <c r="F826" s="32"/>
      <c r="G826" s="33" t="s">
        <v>3959</v>
      </c>
      <c r="H826" s="35" t="s">
        <v>3960</v>
      </c>
      <c r="I826" s="32">
        <v>164163.01999999999</v>
      </c>
      <c r="J826" s="32">
        <v>132291.96</v>
      </c>
      <c r="K826" s="32" t="s">
        <v>3961</v>
      </c>
      <c r="L826" s="36">
        <f t="shared" si="33"/>
        <v>-0.24091456502723219</v>
      </c>
      <c r="M826" s="32"/>
      <c r="N826" s="32" t="s">
        <v>47</v>
      </c>
      <c r="O826" s="32"/>
      <c r="P826" s="37" t="s">
        <v>3962</v>
      </c>
      <c r="Q826" s="32" t="s">
        <v>130</v>
      </c>
      <c r="R826" s="32"/>
      <c r="S826" s="32"/>
      <c r="T826" s="32" t="s">
        <v>40</v>
      </c>
      <c r="U826" s="32" t="s">
        <v>42</v>
      </c>
      <c r="V826" s="32" t="s">
        <v>41</v>
      </c>
      <c r="W826" s="32" t="s">
        <v>41</v>
      </c>
      <c r="X826" s="32" t="s">
        <v>41</v>
      </c>
      <c r="Y826" s="32" t="s">
        <v>41</v>
      </c>
      <c r="Z826" s="32" t="s">
        <v>42</v>
      </c>
      <c r="AA826" s="32" t="s">
        <v>41</v>
      </c>
      <c r="AB826" s="39" t="s">
        <v>3963</v>
      </c>
      <c r="AC826" s="27"/>
      <c r="AD826" s="27"/>
      <c r="AE826" s="27"/>
      <c r="AF826" s="28" t="s">
        <v>3962</v>
      </c>
      <c r="AG826" s="28">
        <f t="shared" si="31"/>
        <v>2</v>
      </c>
      <c r="AH826" s="29" t="str">
        <f t="shared" si="32"/>
        <v>QS-140005</v>
      </c>
      <c r="AI826" s="28">
        <v>6042094000</v>
      </c>
      <c r="AJ826" s="30">
        <f>IFERROR(VLOOKUP($C826,#REF!,2,FALSE)*1000000000,0)+IFERROR(VLOOKUP($D826,#REF!,2,FALSE)*1000000,0)+IFERROR(VLOOKUP($E826,#REF!,2,FALSE)*1000,0)+IFERROR(VLOOKUP($F826,#REF!,2,FALSE),0)</f>
        <v>0</v>
      </c>
    </row>
    <row r="827" spans="1:36" s="28" customFormat="1" ht="27" customHeight="1" x14ac:dyDescent="0.15">
      <c r="A827" s="31" t="s">
        <v>32</v>
      </c>
      <c r="B827" s="32">
        <v>823</v>
      </c>
      <c r="C827" s="33" t="s">
        <v>3876</v>
      </c>
      <c r="D827" s="33" t="s">
        <v>3906</v>
      </c>
      <c r="E827" s="33" t="s">
        <v>3925</v>
      </c>
      <c r="F827" s="33" t="s">
        <v>130</v>
      </c>
      <c r="G827" s="33" t="s">
        <v>3964</v>
      </c>
      <c r="H827" s="33" t="s">
        <v>3965</v>
      </c>
      <c r="I827" s="32">
        <v>1077899.2</v>
      </c>
      <c r="J827" s="32">
        <v>1110372.08</v>
      </c>
      <c r="K827" s="32" t="s">
        <v>3113</v>
      </c>
      <c r="L827" s="36">
        <f t="shared" si="33"/>
        <v>2.9245043697424533E-2</v>
      </c>
      <c r="M827" s="32"/>
      <c r="N827" s="32" t="s">
        <v>47</v>
      </c>
      <c r="O827" s="32"/>
      <c r="P827" s="37" t="s">
        <v>3966</v>
      </c>
      <c r="Q827" s="32" t="s">
        <v>130</v>
      </c>
      <c r="R827" s="32" t="s">
        <v>130</v>
      </c>
      <c r="S827" s="32" t="s">
        <v>130</v>
      </c>
      <c r="T827" s="32" t="s">
        <v>158</v>
      </c>
      <c r="U827" s="42" t="s">
        <v>41</v>
      </c>
      <c r="V827" s="42" t="s">
        <v>41</v>
      </c>
      <c r="W827" s="42" t="s">
        <v>42</v>
      </c>
      <c r="X827" s="42" t="s">
        <v>42</v>
      </c>
      <c r="Y827" s="42" t="s">
        <v>41</v>
      </c>
      <c r="Z827" s="42" t="s">
        <v>42</v>
      </c>
      <c r="AA827" s="42" t="s">
        <v>41</v>
      </c>
      <c r="AB827" s="45" t="s">
        <v>3967</v>
      </c>
      <c r="AC827" s="27"/>
      <c r="AD827" s="27"/>
      <c r="AE827" s="27"/>
      <c r="AF827" s="28" t="s">
        <v>3966</v>
      </c>
      <c r="AG827" s="28">
        <f t="shared" si="31"/>
        <v>2</v>
      </c>
      <c r="AH827" s="29" t="str">
        <f t="shared" si="32"/>
        <v>SK-170003</v>
      </c>
      <c r="AI827" s="28">
        <v>6042094000</v>
      </c>
      <c r="AJ827" s="30">
        <f>IFERROR(VLOOKUP($C827,#REF!,2,FALSE)*1000000000,0)+IFERROR(VLOOKUP($D827,#REF!,2,FALSE)*1000000,0)+IFERROR(VLOOKUP($E827,#REF!,2,FALSE)*1000,0)+IFERROR(VLOOKUP($F827,#REF!,2,FALSE),0)</f>
        <v>0</v>
      </c>
    </row>
    <row r="828" spans="1:36" s="28" customFormat="1" ht="27" customHeight="1" x14ac:dyDescent="0.15">
      <c r="A828" s="31" t="s">
        <v>32</v>
      </c>
      <c r="B828" s="32">
        <v>824</v>
      </c>
      <c r="C828" s="33" t="s">
        <v>3876</v>
      </c>
      <c r="D828" s="33" t="s">
        <v>3906</v>
      </c>
      <c r="E828" s="34" t="s">
        <v>3925</v>
      </c>
      <c r="F828" s="34" t="s">
        <v>130</v>
      </c>
      <c r="G828" s="33" t="s">
        <v>3968</v>
      </c>
      <c r="H828" s="35" t="s">
        <v>3969</v>
      </c>
      <c r="I828" s="32">
        <v>745636</v>
      </c>
      <c r="J828" s="32">
        <v>958070</v>
      </c>
      <c r="K828" s="32" t="s">
        <v>321</v>
      </c>
      <c r="L828" s="36">
        <f t="shared" si="33"/>
        <v>0.22173118874403752</v>
      </c>
      <c r="M828" s="32"/>
      <c r="N828" s="32" t="s">
        <v>47</v>
      </c>
      <c r="O828" s="32"/>
      <c r="P828" s="37" t="s">
        <v>3970</v>
      </c>
      <c r="Q828" s="38" t="s">
        <v>130</v>
      </c>
      <c r="R828" s="32" t="s">
        <v>130</v>
      </c>
      <c r="S828" s="32" t="s">
        <v>130</v>
      </c>
      <c r="T828" s="32" t="s">
        <v>158</v>
      </c>
      <c r="U828" s="32" t="s">
        <v>41</v>
      </c>
      <c r="V828" s="32" t="s">
        <v>41</v>
      </c>
      <c r="W828" s="32" t="s">
        <v>42</v>
      </c>
      <c r="X828" s="32" t="s">
        <v>41</v>
      </c>
      <c r="Y828" s="32" t="s">
        <v>41</v>
      </c>
      <c r="Z828" s="32" t="s">
        <v>42</v>
      </c>
      <c r="AA828" s="32" t="s">
        <v>41</v>
      </c>
      <c r="AB828" s="39" t="s">
        <v>3971</v>
      </c>
      <c r="AC828" s="27"/>
      <c r="AD828" s="27"/>
      <c r="AE828" s="27"/>
      <c r="AF828" s="28" t="s">
        <v>3970</v>
      </c>
      <c r="AG828" s="28">
        <f t="shared" si="31"/>
        <v>2</v>
      </c>
      <c r="AH828" s="29" t="str">
        <f t="shared" si="32"/>
        <v>KK-150054</v>
      </c>
      <c r="AI828" s="28">
        <v>6042094000</v>
      </c>
      <c r="AJ828" s="30">
        <f>IFERROR(VLOOKUP($C828,#REF!,2,FALSE)*1000000000,0)+IFERROR(VLOOKUP($D828,#REF!,2,FALSE)*1000000,0)+IFERROR(VLOOKUP($E828,#REF!,2,FALSE)*1000,0)+IFERROR(VLOOKUP($F828,#REF!,2,FALSE),0)</f>
        <v>0</v>
      </c>
    </row>
    <row r="829" spans="1:36" s="28" customFormat="1" ht="27" customHeight="1" x14ac:dyDescent="0.15">
      <c r="A829" s="31" t="s">
        <v>32</v>
      </c>
      <c r="B829" s="32">
        <v>825</v>
      </c>
      <c r="C829" s="33" t="s">
        <v>3876</v>
      </c>
      <c r="D829" s="33" t="s">
        <v>3906</v>
      </c>
      <c r="E829" s="34" t="s">
        <v>3925</v>
      </c>
      <c r="F829" s="34"/>
      <c r="G829" s="33" t="s">
        <v>3972</v>
      </c>
      <c r="H829" s="35" t="s">
        <v>3973</v>
      </c>
      <c r="I829" s="32">
        <v>147640</v>
      </c>
      <c r="J829" s="32">
        <v>160432.73000000001</v>
      </c>
      <c r="K829" s="32" t="s">
        <v>1135</v>
      </c>
      <c r="L829" s="36">
        <f t="shared" si="33"/>
        <v>7.9738903651393356E-2</v>
      </c>
      <c r="M829" s="32"/>
      <c r="N829" s="32" t="s">
        <v>47</v>
      </c>
      <c r="O829" s="32"/>
      <c r="P829" s="37" t="s">
        <v>3974</v>
      </c>
      <c r="Q829" s="42" t="s">
        <v>3975</v>
      </c>
      <c r="R829" s="32"/>
      <c r="S829" s="32"/>
      <c r="T829" s="32" t="s">
        <v>158</v>
      </c>
      <c r="U829" s="42" t="s">
        <v>176</v>
      </c>
      <c r="V829" s="42" t="s">
        <v>176</v>
      </c>
      <c r="W829" s="42" t="s">
        <v>176</v>
      </c>
      <c r="X829" s="42" t="s">
        <v>176</v>
      </c>
      <c r="Y829" s="42" t="s">
        <v>176</v>
      </c>
      <c r="Z829" s="42" t="s">
        <v>176</v>
      </c>
      <c r="AA829" s="42" t="s">
        <v>176</v>
      </c>
      <c r="AB829" s="45" t="s">
        <v>3976</v>
      </c>
      <c r="AC829" s="27"/>
      <c r="AD829" s="27"/>
      <c r="AE829" s="27"/>
      <c r="AF829" s="28" t="s">
        <v>3974</v>
      </c>
      <c r="AG829" s="28">
        <f t="shared" si="31"/>
        <v>2</v>
      </c>
      <c r="AH829" s="29" t="str">
        <f t="shared" si="32"/>
        <v>QS-170028</v>
      </c>
      <c r="AJ829" s="30">
        <f>IFERROR(VLOOKUP($C829,#REF!,2,FALSE)*1000000000,0)+IFERROR(VLOOKUP($D829,#REF!,2,FALSE)*1000000,0)+IFERROR(VLOOKUP($E829,#REF!,2,FALSE)*1000,0)+IFERROR(VLOOKUP($F829,#REF!,2,FALSE),0)</f>
        <v>0</v>
      </c>
    </row>
    <row r="830" spans="1:36" s="28" customFormat="1" ht="27" customHeight="1" x14ac:dyDescent="0.15">
      <c r="A830" s="31" t="s">
        <v>32</v>
      </c>
      <c r="B830" s="32">
        <v>826</v>
      </c>
      <c r="C830" s="33" t="s">
        <v>3876</v>
      </c>
      <c r="D830" s="33" t="s">
        <v>3906</v>
      </c>
      <c r="E830" s="34" t="s">
        <v>387</v>
      </c>
      <c r="F830" s="34"/>
      <c r="G830" s="33" t="s">
        <v>3977</v>
      </c>
      <c r="H830" s="35" t="s">
        <v>3978</v>
      </c>
      <c r="I830" s="32">
        <v>816025</v>
      </c>
      <c r="J830" s="32">
        <v>869825</v>
      </c>
      <c r="K830" s="32" t="s">
        <v>3979</v>
      </c>
      <c r="L830" s="36">
        <f t="shared" si="33"/>
        <v>6.1851521857844927E-2</v>
      </c>
      <c r="M830" s="32"/>
      <c r="N830" s="32" t="s">
        <v>47</v>
      </c>
      <c r="O830" s="32"/>
      <c r="P830" s="37" t="s">
        <v>3980</v>
      </c>
      <c r="Q830" s="32" t="s">
        <v>579</v>
      </c>
      <c r="R830" s="32"/>
      <c r="S830" s="32"/>
      <c r="T830" s="32" t="s">
        <v>40</v>
      </c>
      <c r="U830" s="32" t="s">
        <v>42</v>
      </c>
      <c r="V830" s="32" t="s">
        <v>41</v>
      </c>
      <c r="W830" s="32" t="s">
        <v>42</v>
      </c>
      <c r="X830" s="32" t="s">
        <v>41</v>
      </c>
      <c r="Y830" s="32" t="s">
        <v>41</v>
      </c>
      <c r="Z830" s="32" t="s">
        <v>41</v>
      </c>
      <c r="AA830" s="32" t="s">
        <v>41</v>
      </c>
      <c r="AB830" s="39" t="s">
        <v>3981</v>
      </c>
      <c r="AC830" s="27"/>
      <c r="AD830" s="27"/>
      <c r="AE830" s="27"/>
      <c r="AF830" s="28" t="s">
        <v>3980</v>
      </c>
      <c r="AG830" s="28">
        <f t="shared" si="31"/>
        <v>2</v>
      </c>
      <c r="AH830" s="29" t="str">
        <f t="shared" si="32"/>
        <v>QS-080012</v>
      </c>
      <c r="AI830" s="28">
        <v>6042351000</v>
      </c>
      <c r="AJ830" s="30">
        <f>IFERROR(VLOOKUP($C830,#REF!,2,FALSE)*1000000000,0)+IFERROR(VLOOKUP($D830,#REF!,2,FALSE)*1000000,0)+IFERROR(VLOOKUP($E830,#REF!,2,FALSE)*1000,0)+IFERROR(VLOOKUP($F830,#REF!,2,FALSE),0)</f>
        <v>0</v>
      </c>
    </row>
    <row r="831" spans="1:36" s="28" customFormat="1" ht="27" customHeight="1" x14ac:dyDescent="0.15">
      <c r="A831" s="31" t="s">
        <v>32</v>
      </c>
      <c r="B831" s="32">
        <v>827</v>
      </c>
      <c r="C831" s="33" t="s">
        <v>3876</v>
      </c>
      <c r="D831" s="33" t="s">
        <v>3906</v>
      </c>
      <c r="E831" s="51" t="s">
        <v>387</v>
      </c>
      <c r="F831" s="51"/>
      <c r="G831" s="33" t="s">
        <v>3982</v>
      </c>
      <c r="H831" s="35" t="s">
        <v>3983</v>
      </c>
      <c r="I831" s="32">
        <v>2386130</v>
      </c>
      <c r="J831" s="32">
        <v>1350000</v>
      </c>
      <c r="K831" s="32" t="s">
        <v>767</v>
      </c>
      <c r="L831" s="36">
        <f t="shared" si="33"/>
        <v>-0.7675037037037038</v>
      </c>
      <c r="M831" s="32"/>
      <c r="N831" s="32" t="s">
        <v>47</v>
      </c>
      <c r="O831" s="32"/>
      <c r="P831" s="37" t="s">
        <v>3984</v>
      </c>
      <c r="Q831" s="32"/>
      <c r="R831" s="32"/>
      <c r="S831" s="32"/>
      <c r="T831" s="32" t="s">
        <v>40</v>
      </c>
      <c r="U831" s="32" t="s">
        <v>74</v>
      </c>
      <c r="V831" s="32" t="s">
        <v>41</v>
      </c>
      <c r="W831" s="32" t="s">
        <v>41</v>
      </c>
      <c r="X831" s="32" t="s">
        <v>42</v>
      </c>
      <c r="Y831" s="32" t="s">
        <v>41</v>
      </c>
      <c r="Z831" s="32" t="s">
        <v>42</v>
      </c>
      <c r="AA831" s="32" t="s">
        <v>42</v>
      </c>
      <c r="AB831" s="39" t="s">
        <v>3985</v>
      </c>
      <c r="AC831" s="27"/>
      <c r="AD831" s="27"/>
      <c r="AE831" s="27"/>
      <c r="AF831" s="28" t="s">
        <v>3984</v>
      </c>
      <c r="AG831" s="28">
        <f t="shared" si="31"/>
        <v>2</v>
      </c>
      <c r="AH831" s="29" t="str">
        <f t="shared" si="32"/>
        <v>SK-110011</v>
      </c>
      <c r="AI831" s="28">
        <v>6042351000</v>
      </c>
      <c r="AJ831" s="30">
        <f>IFERROR(VLOOKUP($C831,#REF!,2,FALSE)*1000000000,0)+IFERROR(VLOOKUP($D831,#REF!,2,FALSE)*1000000,0)+IFERROR(VLOOKUP($E831,#REF!,2,FALSE)*1000,0)+IFERROR(VLOOKUP($F831,#REF!,2,FALSE),0)</f>
        <v>0</v>
      </c>
    </row>
    <row r="832" spans="1:36" s="28" customFormat="1" ht="27" customHeight="1" x14ac:dyDescent="0.15">
      <c r="A832" s="31" t="s">
        <v>32</v>
      </c>
      <c r="B832" s="32">
        <v>828</v>
      </c>
      <c r="C832" s="33" t="s">
        <v>3876</v>
      </c>
      <c r="D832" s="33" t="s">
        <v>3986</v>
      </c>
      <c r="E832" s="33"/>
      <c r="F832" s="33"/>
      <c r="G832" s="33" t="s">
        <v>3987</v>
      </c>
      <c r="H832" s="33" t="s">
        <v>912</v>
      </c>
      <c r="I832" s="32">
        <v>9960</v>
      </c>
      <c r="J832" s="32">
        <v>4784</v>
      </c>
      <c r="K832" s="32" t="s">
        <v>1114</v>
      </c>
      <c r="L832" s="36">
        <f t="shared" si="33"/>
        <v>-1.0819397993311037</v>
      </c>
      <c r="M832" s="32"/>
      <c r="N832" s="32" t="s">
        <v>47</v>
      </c>
      <c r="O832" s="32"/>
      <c r="P832" s="37" t="s">
        <v>3988</v>
      </c>
      <c r="Q832" s="32" t="s">
        <v>105</v>
      </c>
      <c r="R832" s="32"/>
      <c r="S832" s="32"/>
      <c r="T832" s="32" t="s">
        <v>40</v>
      </c>
      <c r="U832" s="42" t="s">
        <v>74</v>
      </c>
      <c r="V832" s="42" t="s">
        <v>75</v>
      </c>
      <c r="W832" s="42" t="s">
        <v>41</v>
      </c>
      <c r="X832" s="42" t="s">
        <v>42</v>
      </c>
      <c r="Y832" s="42" t="s">
        <v>41</v>
      </c>
      <c r="Z832" s="42" t="s">
        <v>42</v>
      </c>
      <c r="AA832" s="42" t="s">
        <v>41</v>
      </c>
      <c r="AB832" s="45" t="s">
        <v>3989</v>
      </c>
      <c r="AC832" s="27"/>
      <c r="AD832" s="27"/>
      <c r="AE832" s="27"/>
      <c r="AF832" s="28" t="s">
        <v>3988</v>
      </c>
      <c r="AG832" s="28">
        <f t="shared" si="31"/>
        <v>2</v>
      </c>
      <c r="AH832" s="29" t="str">
        <f t="shared" si="32"/>
        <v>CB-080006</v>
      </c>
      <c r="AI832" s="28">
        <v>6043000000</v>
      </c>
      <c r="AJ832" s="30">
        <f>IFERROR(VLOOKUP($C832,#REF!,2,FALSE)*1000000000,0)+IFERROR(VLOOKUP($D832,#REF!,2,FALSE)*1000000,0)+IFERROR(VLOOKUP($E832,#REF!,2,FALSE)*1000,0)+IFERROR(VLOOKUP($F832,#REF!,2,FALSE),0)</f>
        <v>0</v>
      </c>
    </row>
    <row r="833" spans="1:36" s="28" customFormat="1" ht="27" customHeight="1" x14ac:dyDescent="0.15">
      <c r="A833" s="31" t="s">
        <v>32</v>
      </c>
      <c r="B833" s="32">
        <v>829</v>
      </c>
      <c r="C833" s="33" t="s">
        <v>3876</v>
      </c>
      <c r="D833" s="33" t="s">
        <v>3986</v>
      </c>
      <c r="E833" s="34"/>
      <c r="F833" s="32"/>
      <c r="G833" s="33" t="s">
        <v>3990</v>
      </c>
      <c r="H833" s="35" t="s">
        <v>3991</v>
      </c>
      <c r="I833" s="32">
        <v>397620</v>
      </c>
      <c r="J833" s="32">
        <v>408858</v>
      </c>
      <c r="K833" s="32" t="s">
        <v>930</v>
      </c>
      <c r="L833" s="36">
        <f t="shared" si="33"/>
        <v>2.7486315542315398E-2</v>
      </c>
      <c r="M833" s="32"/>
      <c r="N833" s="32" t="s">
        <v>47</v>
      </c>
      <c r="O833" s="32"/>
      <c r="P833" s="37" t="s">
        <v>3992</v>
      </c>
      <c r="Q833" s="32"/>
      <c r="R833" s="32"/>
      <c r="S833" s="32"/>
      <c r="T833" s="32" t="s">
        <v>40</v>
      </c>
      <c r="U833" s="32" t="s">
        <v>42</v>
      </c>
      <c r="V833" s="32" t="s">
        <v>42</v>
      </c>
      <c r="W833" s="32" t="s">
        <v>42</v>
      </c>
      <c r="X833" s="32" t="s">
        <v>42</v>
      </c>
      <c r="Y833" s="32" t="s">
        <v>42</v>
      </c>
      <c r="Z833" s="32" t="s">
        <v>42</v>
      </c>
      <c r="AA833" s="32" t="s">
        <v>42</v>
      </c>
      <c r="AB833" s="39" t="s">
        <v>3993</v>
      </c>
      <c r="AC833" s="27"/>
      <c r="AD833" s="27"/>
      <c r="AE833" s="27"/>
      <c r="AF833" s="28" t="s">
        <v>3992</v>
      </c>
      <c r="AG833" s="28">
        <f t="shared" si="31"/>
        <v>2</v>
      </c>
      <c r="AH833" s="29" t="str">
        <f t="shared" si="32"/>
        <v>CB-090037</v>
      </c>
      <c r="AI833" s="28">
        <v>6043000000</v>
      </c>
      <c r="AJ833" s="30">
        <f>IFERROR(VLOOKUP($C833,#REF!,2,FALSE)*1000000000,0)+IFERROR(VLOOKUP($D833,#REF!,2,FALSE)*1000000,0)+IFERROR(VLOOKUP($E833,#REF!,2,FALSE)*1000,0)+IFERROR(VLOOKUP($F833,#REF!,2,FALSE),0)</f>
        <v>0</v>
      </c>
    </row>
    <row r="834" spans="1:36" s="28" customFormat="1" ht="27" customHeight="1" x14ac:dyDescent="0.15">
      <c r="A834" s="31" t="s">
        <v>32</v>
      </c>
      <c r="B834" s="32">
        <v>830</v>
      </c>
      <c r="C834" s="33" t="s">
        <v>3876</v>
      </c>
      <c r="D834" s="33" t="s">
        <v>3986</v>
      </c>
      <c r="E834" s="34"/>
      <c r="F834" s="34"/>
      <c r="G834" s="33" t="s">
        <v>3994</v>
      </c>
      <c r="H834" s="35" t="s">
        <v>3995</v>
      </c>
      <c r="I834" s="32">
        <v>2547204</v>
      </c>
      <c r="J834" s="32">
        <v>2728833</v>
      </c>
      <c r="K834" s="32" t="s">
        <v>913</v>
      </c>
      <c r="L834" s="36">
        <f t="shared" si="33"/>
        <v>6.6559221469397412E-2</v>
      </c>
      <c r="M834" s="32"/>
      <c r="N834" s="32" t="s">
        <v>47</v>
      </c>
      <c r="O834" s="32"/>
      <c r="P834" s="37" t="s">
        <v>3996</v>
      </c>
      <c r="Q834" s="32"/>
      <c r="R834" s="32"/>
      <c r="S834" s="32"/>
      <c r="T834" s="32" t="s">
        <v>40</v>
      </c>
      <c r="U834" s="32" t="s">
        <v>41</v>
      </c>
      <c r="V834" s="32" t="s">
        <v>41</v>
      </c>
      <c r="W834" s="32" t="s">
        <v>41</v>
      </c>
      <c r="X834" s="32" t="s">
        <v>42</v>
      </c>
      <c r="Y834" s="32" t="s">
        <v>41</v>
      </c>
      <c r="Z834" s="32" t="s">
        <v>41</v>
      </c>
      <c r="AA834" s="32" t="s">
        <v>41</v>
      </c>
      <c r="AB834" s="39" t="s">
        <v>3997</v>
      </c>
      <c r="AC834" s="27"/>
      <c r="AD834" s="27"/>
      <c r="AE834" s="27"/>
      <c r="AF834" s="28" t="s">
        <v>3996</v>
      </c>
      <c r="AG834" s="28">
        <f t="shared" si="31"/>
        <v>2</v>
      </c>
      <c r="AH834" s="29" t="str">
        <f t="shared" si="32"/>
        <v>CB-100026</v>
      </c>
      <c r="AI834" s="28">
        <v>6043000000</v>
      </c>
      <c r="AJ834" s="30">
        <f>IFERROR(VLOOKUP($C834,#REF!,2,FALSE)*1000000000,0)+IFERROR(VLOOKUP($D834,#REF!,2,FALSE)*1000000,0)+IFERROR(VLOOKUP($E834,#REF!,2,FALSE)*1000,0)+IFERROR(VLOOKUP($F834,#REF!,2,FALSE),0)</f>
        <v>0</v>
      </c>
    </row>
    <row r="835" spans="1:36" s="28" customFormat="1" ht="27" customHeight="1" x14ac:dyDescent="0.15">
      <c r="A835" s="31" t="s">
        <v>32</v>
      </c>
      <c r="B835" s="32">
        <v>831</v>
      </c>
      <c r="C835" s="33" t="s">
        <v>3876</v>
      </c>
      <c r="D835" s="33" t="s">
        <v>3998</v>
      </c>
      <c r="E835" s="34"/>
      <c r="F835" s="34"/>
      <c r="G835" s="33" t="s">
        <v>3999</v>
      </c>
      <c r="H835" s="35" t="s">
        <v>4000</v>
      </c>
      <c r="I835" s="32">
        <v>500040</v>
      </c>
      <c r="J835" s="32">
        <v>525740</v>
      </c>
      <c r="K835" s="32" t="s">
        <v>767</v>
      </c>
      <c r="L835" s="36">
        <f t="shared" si="33"/>
        <v>4.8883478525506896E-2</v>
      </c>
      <c r="M835" s="32"/>
      <c r="N835" s="32" t="s">
        <v>47</v>
      </c>
      <c r="O835" s="32"/>
      <c r="P835" s="37" t="s">
        <v>4001</v>
      </c>
      <c r="Q835" s="32"/>
      <c r="R835" s="32"/>
      <c r="S835" s="32"/>
      <c r="T835" s="32" t="s">
        <v>40</v>
      </c>
      <c r="U835" s="32" t="s">
        <v>42</v>
      </c>
      <c r="V835" s="32" t="s">
        <v>42</v>
      </c>
      <c r="W835" s="32" t="s">
        <v>42</v>
      </c>
      <c r="X835" s="32" t="s">
        <v>42</v>
      </c>
      <c r="Y835" s="32" t="s">
        <v>42</v>
      </c>
      <c r="Z835" s="32" t="s">
        <v>42</v>
      </c>
      <c r="AA835" s="32" t="s">
        <v>42</v>
      </c>
      <c r="AB835" s="39" t="s">
        <v>4002</v>
      </c>
      <c r="AC835" s="27"/>
      <c r="AD835" s="27"/>
      <c r="AE835" s="27"/>
      <c r="AF835" s="28" t="s">
        <v>4001</v>
      </c>
      <c r="AG835" s="28">
        <f t="shared" si="31"/>
        <v>2</v>
      </c>
      <c r="AH835" s="29" t="str">
        <f t="shared" si="32"/>
        <v>KK-100100</v>
      </c>
      <c r="AI835" s="28">
        <v>6044000000</v>
      </c>
      <c r="AJ835" s="30">
        <f>IFERROR(VLOOKUP($C835,#REF!,2,FALSE)*1000000000,0)+IFERROR(VLOOKUP($D835,#REF!,2,FALSE)*1000000,0)+IFERROR(VLOOKUP($E835,#REF!,2,FALSE)*1000,0)+IFERROR(VLOOKUP($F835,#REF!,2,FALSE),0)</f>
        <v>0</v>
      </c>
    </row>
    <row r="836" spans="1:36" s="28" customFormat="1" ht="27" customHeight="1" x14ac:dyDescent="0.15">
      <c r="A836" s="31" t="s">
        <v>32</v>
      </c>
      <c r="B836" s="32">
        <v>832</v>
      </c>
      <c r="C836" s="33" t="s">
        <v>3876</v>
      </c>
      <c r="D836" s="33" t="s">
        <v>4003</v>
      </c>
      <c r="E836" s="34" t="s">
        <v>130</v>
      </c>
      <c r="F836" s="34" t="s">
        <v>130</v>
      </c>
      <c r="G836" s="33" t="s">
        <v>4004</v>
      </c>
      <c r="H836" s="35" t="s">
        <v>4005</v>
      </c>
      <c r="I836" s="32">
        <v>208031.13</v>
      </c>
      <c r="J836" s="32">
        <v>208031.13</v>
      </c>
      <c r="K836" s="32" t="s">
        <v>4006</v>
      </c>
      <c r="L836" s="49">
        <f t="shared" si="33"/>
        <v>0</v>
      </c>
      <c r="M836" s="32"/>
      <c r="N836" s="32" t="s">
        <v>47</v>
      </c>
      <c r="O836" s="32"/>
      <c r="P836" s="37" t="s">
        <v>4007</v>
      </c>
      <c r="Q836" s="32" t="s">
        <v>130</v>
      </c>
      <c r="R836" s="32" t="s">
        <v>130</v>
      </c>
      <c r="S836" s="32" t="s">
        <v>130</v>
      </c>
      <c r="T836" s="32" t="s">
        <v>158</v>
      </c>
      <c r="U836" s="32" t="s">
        <v>42</v>
      </c>
      <c r="V836" s="32" t="s">
        <v>42</v>
      </c>
      <c r="W836" s="32" t="s">
        <v>42</v>
      </c>
      <c r="X836" s="32" t="s">
        <v>42</v>
      </c>
      <c r="Y836" s="32" t="s">
        <v>42</v>
      </c>
      <c r="Z836" s="32" t="s">
        <v>41</v>
      </c>
      <c r="AA836" s="32" t="s">
        <v>42</v>
      </c>
      <c r="AB836" s="39" t="s">
        <v>4008</v>
      </c>
      <c r="AC836" s="27"/>
      <c r="AD836" s="27"/>
      <c r="AE836" s="27"/>
      <c r="AF836" s="28" t="s">
        <v>4007</v>
      </c>
      <c r="AG836" s="28">
        <f t="shared" si="31"/>
        <v>2</v>
      </c>
      <c r="AH836" s="29" t="str">
        <f t="shared" si="32"/>
        <v>KT-170113</v>
      </c>
      <c r="AI836" s="28">
        <v>6045000000</v>
      </c>
      <c r="AJ836" s="30">
        <f>IFERROR(VLOOKUP($C836,#REF!,2,FALSE)*1000000000,0)+IFERROR(VLOOKUP($D836,#REF!,2,FALSE)*1000000,0)+IFERROR(VLOOKUP($E836,#REF!,2,FALSE)*1000,0)+IFERROR(VLOOKUP($F836,#REF!,2,FALSE),0)</f>
        <v>0</v>
      </c>
    </row>
    <row r="837" spans="1:36" s="28" customFormat="1" ht="27" customHeight="1" x14ac:dyDescent="0.15">
      <c r="A837" s="31" t="s">
        <v>32</v>
      </c>
      <c r="B837" s="32">
        <v>833</v>
      </c>
      <c r="C837" s="33" t="s">
        <v>3876</v>
      </c>
      <c r="D837" s="33" t="s">
        <v>387</v>
      </c>
      <c r="E837" s="34"/>
      <c r="F837" s="34"/>
      <c r="G837" s="33" t="s">
        <v>4009</v>
      </c>
      <c r="H837" s="35" t="s">
        <v>4010</v>
      </c>
      <c r="I837" s="32">
        <v>2920000</v>
      </c>
      <c r="J837" s="32">
        <v>3096689</v>
      </c>
      <c r="K837" s="32" t="s">
        <v>913</v>
      </c>
      <c r="L837" s="36">
        <f t="shared" si="33"/>
        <v>5.7057392589310751E-2</v>
      </c>
      <c r="M837" s="32"/>
      <c r="N837" s="32" t="s">
        <v>47</v>
      </c>
      <c r="O837" s="32"/>
      <c r="P837" s="37" t="s">
        <v>4011</v>
      </c>
      <c r="Q837" s="32" t="s">
        <v>105</v>
      </c>
      <c r="R837" s="32"/>
      <c r="S837" s="32"/>
      <c r="T837" s="32" t="s">
        <v>40</v>
      </c>
      <c r="U837" s="32" t="s">
        <v>42</v>
      </c>
      <c r="V837" s="32" t="s">
        <v>75</v>
      </c>
      <c r="W837" s="32" t="s">
        <v>41</v>
      </c>
      <c r="X837" s="32" t="s">
        <v>42</v>
      </c>
      <c r="Y837" s="32" t="s">
        <v>41</v>
      </c>
      <c r="Z837" s="32" t="s">
        <v>41</v>
      </c>
      <c r="AA837" s="32" t="s">
        <v>41</v>
      </c>
      <c r="AB837" s="39" t="s">
        <v>4012</v>
      </c>
      <c r="AC837" s="27"/>
      <c r="AD837" s="27"/>
      <c r="AE837" s="27"/>
      <c r="AF837" s="28" t="s">
        <v>4011</v>
      </c>
      <c r="AG837" s="28">
        <f t="shared" si="31"/>
        <v>2</v>
      </c>
      <c r="AH837" s="29" t="str">
        <f t="shared" si="32"/>
        <v>CB-090006</v>
      </c>
      <c r="AI837" s="28">
        <v>6291000000</v>
      </c>
      <c r="AJ837" s="30">
        <f>IFERROR(VLOOKUP($C837,#REF!,2,FALSE)*1000000000,0)+IFERROR(VLOOKUP($D837,#REF!,2,FALSE)*1000000,0)+IFERROR(VLOOKUP($E837,#REF!,2,FALSE)*1000,0)+IFERROR(VLOOKUP($F837,#REF!,2,FALSE),0)</f>
        <v>0</v>
      </c>
    </row>
    <row r="838" spans="1:36" s="28" customFormat="1" ht="27" customHeight="1" x14ac:dyDescent="0.15">
      <c r="A838" s="31" t="s">
        <v>32</v>
      </c>
      <c r="B838" s="32">
        <v>834</v>
      </c>
      <c r="C838" s="33" t="s">
        <v>3876</v>
      </c>
      <c r="D838" s="33" t="s">
        <v>387</v>
      </c>
      <c r="E838" s="33"/>
      <c r="F838" s="33"/>
      <c r="G838" s="33" t="s">
        <v>4013</v>
      </c>
      <c r="H838" s="33" t="s">
        <v>4014</v>
      </c>
      <c r="I838" s="32">
        <v>4918297.95</v>
      </c>
      <c r="J838" s="32">
        <v>5290720</v>
      </c>
      <c r="K838" s="32" t="s">
        <v>684</v>
      </c>
      <c r="L838" s="36">
        <f t="shared" si="33"/>
        <v>7.0391562963074916E-2</v>
      </c>
      <c r="M838" s="32"/>
      <c r="N838" s="32" t="s">
        <v>47</v>
      </c>
      <c r="O838" s="32"/>
      <c r="P838" s="37" t="s">
        <v>4015</v>
      </c>
      <c r="Q838" s="32"/>
      <c r="R838" s="32"/>
      <c r="S838" s="32"/>
      <c r="T838" s="42" t="s">
        <v>40</v>
      </c>
      <c r="U838" s="42" t="s">
        <v>42</v>
      </c>
      <c r="V838" s="42" t="s">
        <v>41</v>
      </c>
      <c r="W838" s="42" t="s">
        <v>42</v>
      </c>
      <c r="X838" s="42" t="s">
        <v>42</v>
      </c>
      <c r="Y838" s="42" t="s">
        <v>42</v>
      </c>
      <c r="Z838" s="42" t="s">
        <v>42</v>
      </c>
      <c r="AA838" s="42" t="s">
        <v>42</v>
      </c>
      <c r="AB838" s="45" t="s">
        <v>4016</v>
      </c>
      <c r="AC838" s="27"/>
      <c r="AD838" s="27"/>
      <c r="AE838" s="27"/>
      <c r="AF838" s="28" t="s">
        <v>4015</v>
      </c>
      <c r="AG838" s="28">
        <f t="shared" si="31"/>
        <v>2</v>
      </c>
      <c r="AH838" s="29" t="str">
        <f t="shared" si="32"/>
        <v>CB-110004</v>
      </c>
      <c r="AI838" s="28">
        <v>6291000000</v>
      </c>
      <c r="AJ838" s="30">
        <f>IFERROR(VLOOKUP($C838,#REF!,2,FALSE)*1000000000,0)+IFERROR(VLOOKUP($D838,#REF!,2,FALSE)*1000000,0)+IFERROR(VLOOKUP($E838,#REF!,2,FALSE)*1000,0)+IFERROR(VLOOKUP($F838,#REF!,2,FALSE),0)</f>
        <v>0</v>
      </c>
    </row>
    <row r="839" spans="1:36" s="28" customFormat="1" ht="27" customHeight="1" x14ac:dyDescent="0.15">
      <c r="A839" s="31" t="s">
        <v>32</v>
      </c>
      <c r="B839" s="32">
        <v>835</v>
      </c>
      <c r="C839" s="33" t="s">
        <v>3876</v>
      </c>
      <c r="D839" s="33" t="s">
        <v>387</v>
      </c>
      <c r="E839" s="34"/>
      <c r="F839" s="32"/>
      <c r="G839" s="33" t="s">
        <v>4017</v>
      </c>
      <c r="H839" s="35" t="s">
        <v>4018</v>
      </c>
      <c r="I839" s="32">
        <v>25254</v>
      </c>
      <c r="J839" s="32">
        <v>24954</v>
      </c>
      <c r="K839" s="32" t="s">
        <v>1924</v>
      </c>
      <c r="L839" s="43">
        <f t="shared" si="33"/>
        <v>-1.2022120702091854E-2</v>
      </c>
      <c r="M839" s="32"/>
      <c r="N839" s="32" t="s">
        <v>47</v>
      </c>
      <c r="O839" s="32"/>
      <c r="P839" s="37" t="s">
        <v>4019</v>
      </c>
      <c r="Q839" s="38"/>
      <c r="R839" s="32"/>
      <c r="S839" s="32"/>
      <c r="T839" s="32" t="s">
        <v>40</v>
      </c>
      <c r="U839" s="32" t="s">
        <v>42</v>
      </c>
      <c r="V839" s="32" t="s">
        <v>42</v>
      </c>
      <c r="W839" s="32" t="s">
        <v>41</v>
      </c>
      <c r="X839" s="32" t="s">
        <v>42</v>
      </c>
      <c r="Y839" s="32" t="s">
        <v>42</v>
      </c>
      <c r="Z839" s="32" t="s">
        <v>42</v>
      </c>
      <c r="AA839" s="32" t="s">
        <v>42</v>
      </c>
      <c r="AB839" s="39" t="s">
        <v>4020</v>
      </c>
      <c r="AC839" s="27"/>
      <c r="AD839" s="27"/>
      <c r="AE839" s="27"/>
      <c r="AF839" s="28" t="s">
        <v>4019</v>
      </c>
      <c r="AG839" s="28">
        <f t="shared" si="31"/>
        <v>2</v>
      </c>
      <c r="AH839" s="29" t="str">
        <f t="shared" si="32"/>
        <v>CB-110017</v>
      </c>
      <c r="AI839" s="28">
        <v>6291000000</v>
      </c>
      <c r="AJ839" s="30">
        <f>IFERROR(VLOOKUP($C839,#REF!,2,FALSE)*1000000000,0)+IFERROR(VLOOKUP($D839,#REF!,2,FALSE)*1000000,0)+IFERROR(VLOOKUP($E839,#REF!,2,FALSE)*1000,0)+IFERROR(VLOOKUP($F839,#REF!,2,FALSE),0)</f>
        <v>0</v>
      </c>
    </row>
    <row r="840" spans="1:36" s="28" customFormat="1" ht="27" customHeight="1" x14ac:dyDescent="0.15">
      <c r="A840" s="31" t="s">
        <v>32</v>
      </c>
      <c r="B840" s="32">
        <v>836</v>
      </c>
      <c r="C840" s="33" t="s">
        <v>3876</v>
      </c>
      <c r="D840" s="33" t="s">
        <v>387</v>
      </c>
      <c r="E840" s="34"/>
      <c r="F840" s="34"/>
      <c r="G840" s="33" t="s">
        <v>4021</v>
      </c>
      <c r="H840" s="35" t="s">
        <v>4022</v>
      </c>
      <c r="I840" s="32">
        <v>2472537.7000000002</v>
      </c>
      <c r="J840" s="32">
        <v>3530421.7</v>
      </c>
      <c r="K840" s="32" t="s">
        <v>913</v>
      </c>
      <c r="L840" s="36">
        <f t="shared" si="33"/>
        <v>0.29964805620812951</v>
      </c>
      <c r="M840" s="32"/>
      <c r="N840" s="32" t="s">
        <v>47</v>
      </c>
      <c r="O840" s="32"/>
      <c r="P840" s="37" t="s">
        <v>4023</v>
      </c>
      <c r="Q840" s="32" t="s">
        <v>105</v>
      </c>
      <c r="R840" s="32"/>
      <c r="S840" s="32"/>
      <c r="T840" s="32" t="s">
        <v>40</v>
      </c>
      <c r="U840" s="32" t="s">
        <v>41</v>
      </c>
      <c r="V840" s="32" t="s">
        <v>75</v>
      </c>
      <c r="W840" s="32" t="s">
        <v>41</v>
      </c>
      <c r="X840" s="32" t="s">
        <v>42</v>
      </c>
      <c r="Y840" s="32" t="s">
        <v>42</v>
      </c>
      <c r="Z840" s="32" t="s">
        <v>42</v>
      </c>
      <c r="AA840" s="32" t="s">
        <v>41</v>
      </c>
      <c r="AB840" s="39" t="s">
        <v>4024</v>
      </c>
      <c r="AC840" s="27"/>
      <c r="AD840" s="27"/>
      <c r="AE840" s="27"/>
      <c r="AF840" s="28" t="s">
        <v>4023</v>
      </c>
      <c r="AG840" s="28">
        <f t="shared" si="31"/>
        <v>2</v>
      </c>
      <c r="AH840" s="29" t="str">
        <f t="shared" si="32"/>
        <v>QS-080022</v>
      </c>
      <c r="AI840" s="28">
        <v>6291000000</v>
      </c>
      <c r="AJ840" s="30">
        <f>IFERROR(VLOOKUP($C840,#REF!,2,FALSE)*1000000000,0)+IFERROR(VLOOKUP($D840,#REF!,2,FALSE)*1000000,0)+IFERROR(VLOOKUP($E840,#REF!,2,FALSE)*1000,0)+IFERROR(VLOOKUP($F840,#REF!,2,FALSE),0)</f>
        <v>0</v>
      </c>
    </row>
    <row r="841" spans="1:36" s="28" customFormat="1" ht="27" customHeight="1" x14ac:dyDescent="0.15">
      <c r="A841" s="31" t="s">
        <v>32</v>
      </c>
      <c r="B841" s="32">
        <v>837</v>
      </c>
      <c r="C841" s="33" t="s">
        <v>3876</v>
      </c>
      <c r="D841" s="33" t="s">
        <v>387</v>
      </c>
      <c r="E841" s="34"/>
      <c r="F841" s="34"/>
      <c r="G841" s="33" t="s">
        <v>4025</v>
      </c>
      <c r="H841" s="35" t="s">
        <v>4026</v>
      </c>
      <c r="I841" s="32">
        <v>8292800.2999999998</v>
      </c>
      <c r="J841" s="32">
        <v>10233000.060000001</v>
      </c>
      <c r="K841" s="32" t="s">
        <v>4027</v>
      </c>
      <c r="L841" s="36">
        <f t="shared" si="33"/>
        <v>0.18960224260958336</v>
      </c>
      <c r="M841" s="32"/>
      <c r="N841" s="32" t="s">
        <v>47</v>
      </c>
      <c r="O841" s="32"/>
      <c r="P841" s="37" t="s">
        <v>4028</v>
      </c>
      <c r="Q841" s="32" t="s">
        <v>946</v>
      </c>
      <c r="R841" s="32"/>
      <c r="S841" s="32"/>
      <c r="T841" s="32" t="s">
        <v>40</v>
      </c>
      <c r="U841" s="32" t="s">
        <v>41</v>
      </c>
      <c r="V841" s="32" t="s">
        <v>75</v>
      </c>
      <c r="W841" s="32" t="s">
        <v>42</v>
      </c>
      <c r="X841" s="32" t="s">
        <v>41</v>
      </c>
      <c r="Y841" s="32" t="s">
        <v>41</v>
      </c>
      <c r="Z841" s="32" t="s">
        <v>42</v>
      </c>
      <c r="AA841" s="32" t="s">
        <v>41</v>
      </c>
      <c r="AB841" s="39" t="s">
        <v>4029</v>
      </c>
      <c r="AC841" s="27"/>
      <c r="AD841" s="27"/>
      <c r="AE841" s="27"/>
      <c r="AF841" s="28" t="s">
        <v>4028</v>
      </c>
      <c r="AG841" s="28">
        <f t="shared" si="31"/>
        <v>2</v>
      </c>
      <c r="AH841" s="29" t="str">
        <f t="shared" si="32"/>
        <v>TH-090001</v>
      </c>
      <c r="AI841" s="28">
        <v>6291000000</v>
      </c>
      <c r="AJ841" s="30">
        <f>IFERROR(VLOOKUP($C841,#REF!,2,FALSE)*1000000000,0)+IFERROR(VLOOKUP($D841,#REF!,2,FALSE)*1000000,0)+IFERROR(VLOOKUP($E841,#REF!,2,FALSE)*1000,0)+IFERROR(VLOOKUP($F841,#REF!,2,FALSE),0)</f>
        <v>0</v>
      </c>
    </row>
    <row r="842" spans="1:36" s="28" customFormat="1" ht="27" customHeight="1" x14ac:dyDescent="0.15">
      <c r="A842" s="31" t="s">
        <v>32</v>
      </c>
      <c r="B842" s="32">
        <v>838</v>
      </c>
      <c r="C842" s="33" t="s">
        <v>3876</v>
      </c>
      <c r="D842" s="33" t="s">
        <v>387</v>
      </c>
      <c r="E842" s="34"/>
      <c r="F842" s="34"/>
      <c r="G842" s="33" t="s">
        <v>4030</v>
      </c>
      <c r="H842" s="35" t="s">
        <v>4031</v>
      </c>
      <c r="I842" s="32">
        <v>500391.65</v>
      </c>
      <c r="J842" s="32">
        <v>384519.18</v>
      </c>
      <c r="K842" s="32" t="s">
        <v>1135</v>
      </c>
      <c r="L842" s="36">
        <f t="shared" si="33"/>
        <v>-0.30134379772681319</v>
      </c>
      <c r="M842" s="32"/>
      <c r="N842" s="32" t="s">
        <v>47</v>
      </c>
      <c r="O842" s="32"/>
      <c r="P842" s="37" t="s">
        <v>4032</v>
      </c>
      <c r="Q842" s="32" t="s">
        <v>130</v>
      </c>
      <c r="R842" s="32"/>
      <c r="S842" s="32"/>
      <c r="T842" s="32" t="s">
        <v>40</v>
      </c>
      <c r="U842" s="32" t="s">
        <v>74</v>
      </c>
      <c r="V842" s="32" t="s">
        <v>41</v>
      </c>
      <c r="W842" s="32" t="s">
        <v>41</v>
      </c>
      <c r="X842" s="32" t="s">
        <v>42</v>
      </c>
      <c r="Y842" s="32" t="s">
        <v>41</v>
      </c>
      <c r="Z842" s="32" t="s">
        <v>41</v>
      </c>
      <c r="AA842" s="32" t="s">
        <v>42</v>
      </c>
      <c r="AB842" s="39" t="s">
        <v>4033</v>
      </c>
      <c r="AC842" s="27"/>
      <c r="AD842" s="27"/>
      <c r="AE842" s="27"/>
      <c r="AF842" s="28" t="s">
        <v>4034</v>
      </c>
      <c r="AG842" s="28">
        <f t="shared" si="31"/>
        <v>2</v>
      </c>
      <c r="AH842" s="29" t="str">
        <f t="shared" si="32"/>
        <v>CG-130012</v>
      </c>
      <c r="AI842" s="28">
        <v>6291000000</v>
      </c>
      <c r="AJ842" s="30">
        <f>IFERROR(VLOOKUP($C842,#REF!,2,FALSE)*1000000000,0)+IFERROR(VLOOKUP($D842,#REF!,2,FALSE)*1000000,0)+IFERROR(VLOOKUP($E842,#REF!,2,FALSE)*1000,0)+IFERROR(VLOOKUP($F842,#REF!,2,FALSE),0)</f>
        <v>0</v>
      </c>
    </row>
    <row r="843" spans="1:36" s="28" customFormat="1" ht="27" customHeight="1" x14ac:dyDescent="0.15">
      <c r="A843" s="31" t="s">
        <v>32</v>
      </c>
      <c r="B843" s="32">
        <v>839</v>
      </c>
      <c r="C843" s="33" t="s">
        <v>3876</v>
      </c>
      <c r="D843" s="33" t="s">
        <v>387</v>
      </c>
      <c r="E843" s="34"/>
      <c r="F843" s="34"/>
      <c r="G843" s="33" t="s">
        <v>4035</v>
      </c>
      <c r="H843" s="35" t="s">
        <v>4036</v>
      </c>
      <c r="I843" s="32">
        <v>60263370</v>
      </c>
      <c r="J843" s="32">
        <v>67991770</v>
      </c>
      <c r="K843" s="32" t="s">
        <v>139</v>
      </c>
      <c r="L843" s="36">
        <f t="shared" si="33"/>
        <v>0.11366669819008979</v>
      </c>
      <c r="M843" s="32"/>
      <c r="N843" s="32" t="s">
        <v>47</v>
      </c>
      <c r="O843" s="32"/>
      <c r="P843" s="37" t="s">
        <v>4037</v>
      </c>
      <c r="Q843" s="32"/>
      <c r="R843" s="32"/>
      <c r="S843" s="32"/>
      <c r="T843" s="32" t="s">
        <v>158</v>
      </c>
      <c r="U843" s="42" t="s">
        <v>176</v>
      </c>
      <c r="V843" s="42" t="s">
        <v>176</v>
      </c>
      <c r="W843" s="42" t="s">
        <v>176</v>
      </c>
      <c r="X843" s="42" t="s">
        <v>176</v>
      </c>
      <c r="Y843" s="42" t="s">
        <v>176</v>
      </c>
      <c r="Z843" s="42" t="s">
        <v>176</v>
      </c>
      <c r="AA843" s="42" t="s">
        <v>176</v>
      </c>
      <c r="AB843" s="45" t="s">
        <v>4038</v>
      </c>
      <c r="AC843" s="27"/>
      <c r="AD843" s="27"/>
      <c r="AE843" s="27"/>
      <c r="AF843" s="28" t="s">
        <v>4037</v>
      </c>
      <c r="AG843" s="28">
        <f t="shared" si="31"/>
        <v>2</v>
      </c>
      <c r="AH843" s="29" t="str">
        <f t="shared" si="32"/>
        <v>OK-150002</v>
      </c>
      <c r="AJ843" s="30">
        <f>IFERROR(VLOOKUP($C843,#REF!,2,FALSE)*1000000000,0)+IFERROR(VLOOKUP($D843,#REF!,2,FALSE)*1000000,0)+IFERROR(VLOOKUP($E843,#REF!,2,FALSE)*1000,0)+IFERROR(VLOOKUP($F843,#REF!,2,FALSE),0)</f>
        <v>0</v>
      </c>
    </row>
    <row r="844" spans="1:36" s="28" customFormat="1" ht="27" customHeight="1" x14ac:dyDescent="0.15">
      <c r="A844" s="31" t="s">
        <v>32</v>
      </c>
      <c r="B844" s="32">
        <v>840</v>
      </c>
      <c r="C844" s="33" t="s">
        <v>3876</v>
      </c>
      <c r="D844" s="33" t="s">
        <v>387</v>
      </c>
      <c r="E844" s="34"/>
      <c r="F844" s="34"/>
      <c r="G844" s="33" t="s">
        <v>4039</v>
      </c>
      <c r="H844" s="35" t="s">
        <v>4040</v>
      </c>
      <c r="I844" s="32">
        <v>2791485</v>
      </c>
      <c r="J844" s="32">
        <v>5993641</v>
      </c>
      <c r="K844" s="32" t="s">
        <v>4041</v>
      </c>
      <c r="L844" s="36">
        <f t="shared" si="33"/>
        <v>0.53425889204909005</v>
      </c>
      <c r="M844" s="32"/>
      <c r="N844" s="32" t="s">
        <v>47</v>
      </c>
      <c r="O844" s="32"/>
      <c r="P844" s="37" t="s">
        <v>4042</v>
      </c>
      <c r="Q844" s="32"/>
      <c r="R844" s="32"/>
      <c r="S844" s="32"/>
      <c r="T844" s="32" t="s">
        <v>158</v>
      </c>
      <c r="U844" s="42" t="s">
        <v>176</v>
      </c>
      <c r="V844" s="42" t="s">
        <v>176</v>
      </c>
      <c r="W844" s="42" t="s">
        <v>176</v>
      </c>
      <c r="X844" s="42" t="s">
        <v>176</v>
      </c>
      <c r="Y844" s="42" t="s">
        <v>176</v>
      </c>
      <c r="Z844" s="42" t="s">
        <v>176</v>
      </c>
      <c r="AA844" s="42" t="s">
        <v>176</v>
      </c>
      <c r="AB844" s="45" t="s">
        <v>4043</v>
      </c>
      <c r="AC844" s="27"/>
      <c r="AD844" s="27"/>
      <c r="AE844" s="27"/>
      <c r="AF844" s="28" t="s">
        <v>4042</v>
      </c>
      <c r="AG844" s="28">
        <f t="shared" si="31"/>
        <v>2</v>
      </c>
      <c r="AH844" s="29" t="str">
        <f t="shared" si="32"/>
        <v>KK-160016</v>
      </c>
      <c r="AJ844" s="30">
        <f>IFERROR(VLOOKUP($C844,#REF!,2,FALSE)*1000000000,0)+IFERROR(VLOOKUP($D844,#REF!,2,FALSE)*1000000,0)+IFERROR(VLOOKUP($E844,#REF!,2,FALSE)*1000,0)+IFERROR(VLOOKUP($F844,#REF!,2,FALSE),0)</f>
        <v>0</v>
      </c>
    </row>
    <row r="845" spans="1:36" s="28" customFormat="1" ht="27" customHeight="1" x14ac:dyDescent="0.15">
      <c r="A845" s="31" t="s">
        <v>32</v>
      </c>
      <c r="B845" s="32">
        <v>841</v>
      </c>
      <c r="C845" s="33" t="s">
        <v>3876</v>
      </c>
      <c r="D845" s="33" t="s">
        <v>387</v>
      </c>
      <c r="E845" s="34"/>
      <c r="F845" s="34"/>
      <c r="G845" t="s">
        <v>4044</v>
      </c>
      <c r="H845" s="35" t="s">
        <v>4045</v>
      </c>
      <c r="I845" s="47">
        <v>6554058</v>
      </c>
      <c r="J845" s="47">
        <v>20084850</v>
      </c>
      <c r="K845" s="42" t="s">
        <v>4046</v>
      </c>
      <c r="L845" s="36">
        <f t="shared" si="33"/>
        <v>0.67368150620990441</v>
      </c>
      <c r="M845" s="32"/>
      <c r="N845" s="32" t="s">
        <v>47</v>
      </c>
      <c r="O845" s="32"/>
      <c r="P845" s="40" t="s">
        <v>4047</v>
      </c>
      <c r="Q845" s="32" t="s">
        <v>105</v>
      </c>
      <c r="R845" s="32"/>
      <c r="S845" s="32"/>
      <c r="T845" s="42" t="s">
        <v>40</v>
      </c>
      <c r="U845" s="42" t="s">
        <v>176</v>
      </c>
      <c r="V845" s="42" t="s">
        <v>176</v>
      </c>
      <c r="W845" s="42" t="s">
        <v>176</v>
      </c>
      <c r="X845" s="42" t="s">
        <v>176</v>
      </c>
      <c r="Y845" s="42" t="s">
        <v>176</v>
      </c>
      <c r="Z845" s="42" t="s">
        <v>176</v>
      </c>
      <c r="AA845" s="42" t="s">
        <v>176</v>
      </c>
      <c r="AB845" s="45" t="s">
        <v>4048</v>
      </c>
      <c r="AC845" s="27"/>
      <c r="AD845" s="27"/>
      <c r="AE845" s="27"/>
      <c r="AF845" s="28" t="s">
        <v>4047</v>
      </c>
      <c r="AG845" s="28">
        <f t="shared" si="31"/>
        <v>2</v>
      </c>
      <c r="AH845" s="29" t="str">
        <f t="shared" si="32"/>
        <v>KT-180073</v>
      </c>
      <c r="AJ845" s="30">
        <f>IFERROR(VLOOKUP($C845,#REF!,2,FALSE)*1000000000,0)+IFERROR(VLOOKUP($D845,#REF!,2,FALSE)*1000000,0)+IFERROR(VLOOKUP($E845,#REF!,2,FALSE)*1000,0)+IFERROR(VLOOKUP($F845,#REF!,2,FALSE),0)</f>
        <v>0</v>
      </c>
    </row>
    <row r="846" spans="1:36" s="28" customFormat="1" ht="27" customHeight="1" x14ac:dyDescent="0.15">
      <c r="A846" s="31" t="s">
        <v>32</v>
      </c>
      <c r="B846" s="32">
        <v>842</v>
      </c>
      <c r="C846" s="33" t="s">
        <v>3876</v>
      </c>
      <c r="D846" s="33"/>
      <c r="E846" s="34"/>
      <c r="F846" s="34"/>
      <c r="G846" s="46" t="s">
        <v>4049</v>
      </c>
      <c r="H846" s="35" t="s">
        <v>4050</v>
      </c>
      <c r="I846" s="47">
        <v>1036300</v>
      </c>
      <c r="J846" s="47">
        <v>2544597</v>
      </c>
      <c r="K846" s="42" t="s">
        <v>4051</v>
      </c>
      <c r="L846" s="36">
        <f t="shared" si="33"/>
        <v>0.59274494153691126</v>
      </c>
      <c r="M846" s="32"/>
      <c r="N846" s="32" t="s">
        <v>47</v>
      </c>
      <c r="O846" s="32" t="s">
        <v>47</v>
      </c>
      <c r="P846" s="40" t="s">
        <v>4052</v>
      </c>
      <c r="Q846" s="42" t="s">
        <v>4053</v>
      </c>
      <c r="R846" s="32"/>
      <c r="S846" s="32"/>
      <c r="T846" s="32" t="s">
        <v>158</v>
      </c>
      <c r="U846" s="42" t="s">
        <v>175</v>
      </c>
      <c r="V846" s="42" t="s">
        <v>176</v>
      </c>
      <c r="W846" s="42" t="s">
        <v>176</v>
      </c>
      <c r="X846" s="42" t="s">
        <v>176</v>
      </c>
      <c r="Y846" s="42" t="s">
        <v>176</v>
      </c>
      <c r="Z846" s="42" t="s">
        <v>175</v>
      </c>
      <c r="AA846" s="42" t="s">
        <v>176</v>
      </c>
      <c r="AB846" s="45" t="s">
        <v>4054</v>
      </c>
      <c r="AC846" s="27"/>
      <c r="AD846" s="27"/>
      <c r="AE846" s="27"/>
      <c r="AF846" s="28" t="s">
        <v>4052</v>
      </c>
      <c r="AG846" s="28">
        <f t="shared" si="31"/>
        <v>2</v>
      </c>
      <c r="AH846" s="29" t="str">
        <f t="shared" si="32"/>
        <v>KK-200034</v>
      </c>
      <c r="AJ846" s="30">
        <f>IFERROR(VLOOKUP($C846,#REF!,2,FALSE)*1000000000,0)+IFERROR(VLOOKUP($D846,#REF!,2,FALSE)*1000000,0)+IFERROR(VLOOKUP($E846,#REF!,2,FALSE)*1000,0)+IFERROR(VLOOKUP($F846,#REF!,2,FALSE),0)</f>
        <v>0</v>
      </c>
    </row>
    <row r="847" spans="1:36" s="28" customFormat="1" ht="27" customHeight="1" x14ac:dyDescent="0.15">
      <c r="A847" s="31" t="s">
        <v>32</v>
      </c>
      <c r="B847" s="32">
        <v>843</v>
      </c>
      <c r="C847" s="46" t="s">
        <v>4055</v>
      </c>
      <c r="D847" s="33" t="s">
        <v>4056</v>
      </c>
      <c r="E847" s="34" t="s">
        <v>4057</v>
      </c>
      <c r="F847" s="34"/>
      <c r="G847" s="33" t="s">
        <v>4058</v>
      </c>
      <c r="H847" s="35" t="s">
        <v>4059</v>
      </c>
      <c r="I847" s="32">
        <v>17012</v>
      </c>
      <c r="J847" s="32">
        <v>5658</v>
      </c>
      <c r="K847" s="32" t="s">
        <v>109</v>
      </c>
      <c r="L847" s="36">
        <f t="shared" si="33"/>
        <v>-2.0067161541180627</v>
      </c>
      <c r="M847" s="32"/>
      <c r="N847" s="32" t="s">
        <v>47</v>
      </c>
      <c r="O847" s="32"/>
      <c r="P847" s="37" t="s">
        <v>4060</v>
      </c>
      <c r="Q847" s="32"/>
      <c r="R847" s="32"/>
      <c r="S847" s="32"/>
      <c r="T847" s="32" t="s">
        <v>40</v>
      </c>
      <c r="U847" s="32" t="s">
        <v>74</v>
      </c>
      <c r="V847" s="32" t="s">
        <v>42</v>
      </c>
      <c r="W847" s="32" t="s">
        <v>42</v>
      </c>
      <c r="X847" s="32" t="s">
        <v>41</v>
      </c>
      <c r="Y847" s="32" t="s">
        <v>41</v>
      </c>
      <c r="Z847" s="32" t="s">
        <v>42</v>
      </c>
      <c r="AA847" s="32" t="s">
        <v>42</v>
      </c>
      <c r="AB847" s="39" t="s">
        <v>4061</v>
      </c>
      <c r="AC847" s="27"/>
      <c r="AD847" s="27"/>
      <c r="AE847" s="27"/>
      <c r="AF847" s="28" t="s">
        <v>4062</v>
      </c>
      <c r="AG847" s="28">
        <f t="shared" si="31"/>
        <v>2</v>
      </c>
      <c r="AH847" s="29" t="str">
        <f t="shared" si="32"/>
        <v>HR-130004</v>
      </c>
      <c r="AI847" s="28">
        <v>7046095000</v>
      </c>
      <c r="AJ847" s="30">
        <f>IFERROR(VLOOKUP($C847,#REF!,2,FALSE)*1000000000,0)+IFERROR(VLOOKUP($D847,#REF!,2,FALSE)*1000000,0)+IFERROR(VLOOKUP($E847,#REF!,2,FALSE)*1000,0)+IFERROR(VLOOKUP($F847,#REF!,2,FALSE),0)</f>
        <v>0</v>
      </c>
    </row>
    <row r="848" spans="1:36" s="28" customFormat="1" ht="27" customHeight="1" x14ac:dyDescent="0.15">
      <c r="A848" s="31" t="s">
        <v>32</v>
      </c>
      <c r="B848" s="32">
        <v>844</v>
      </c>
      <c r="C848" s="33" t="s">
        <v>4063</v>
      </c>
      <c r="D848" s="33" t="s">
        <v>4056</v>
      </c>
      <c r="E848" s="33" t="s">
        <v>4057</v>
      </c>
      <c r="F848" s="33"/>
      <c r="G848" s="33" t="s">
        <v>4064</v>
      </c>
      <c r="H848" s="33" t="s">
        <v>4065</v>
      </c>
      <c r="I848" s="32">
        <v>8768</v>
      </c>
      <c r="J848" s="32">
        <v>9640</v>
      </c>
      <c r="K848" s="32" t="s">
        <v>738</v>
      </c>
      <c r="L848" s="36">
        <f t="shared" si="33"/>
        <v>9.0456431535269721E-2</v>
      </c>
      <c r="M848" s="32"/>
      <c r="N848" s="32" t="s">
        <v>47</v>
      </c>
      <c r="O848" s="32"/>
      <c r="P848" s="37" t="s">
        <v>4066</v>
      </c>
      <c r="Q848" s="32"/>
      <c r="R848" s="32"/>
      <c r="S848" s="32"/>
      <c r="T848" s="32" t="s">
        <v>40</v>
      </c>
      <c r="U848" s="42" t="s">
        <v>41</v>
      </c>
      <c r="V848" s="42" t="s">
        <v>42</v>
      </c>
      <c r="W848" s="42" t="s">
        <v>42</v>
      </c>
      <c r="X848" s="42" t="s">
        <v>41</v>
      </c>
      <c r="Y848" s="42" t="s">
        <v>41</v>
      </c>
      <c r="Z848" s="42" t="s">
        <v>42</v>
      </c>
      <c r="AA848" s="42" t="s">
        <v>42</v>
      </c>
      <c r="AB848" s="45" t="s">
        <v>4067</v>
      </c>
      <c r="AC848" s="27"/>
      <c r="AD848" s="27"/>
      <c r="AE848" s="27"/>
      <c r="AF848" s="28" t="s">
        <v>4066</v>
      </c>
      <c r="AG848" s="28">
        <f t="shared" si="31"/>
        <v>2</v>
      </c>
      <c r="AH848" s="29" t="str">
        <f t="shared" si="32"/>
        <v>KT-110038</v>
      </c>
      <c r="AI848" s="28">
        <v>7046095000</v>
      </c>
      <c r="AJ848" s="30">
        <f>IFERROR(VLOOKUP($C848,#REF!,2,FALSE)*1000000000,0)+IFERROR(VLOOKUP($D848,#REF!,2,FALSE)*1000000,0)+IFERROR(VLOOKUP($E848,#REF!,2,FALSE)*1000,0)+IFERROR(VLOOKUP($F848,#REF!,2,FALSE),0)</f>
        <v>0</v>
      </c>
    </row>
    <row r="849" spans="1:36" s="28" customFormat="1" ht="27" customHeight="1" x14ac:dyDescent="0.15">
      <c r="A849" s="31" t="s">
        <v>32</v>
      </c>
      <c r="B849" s="32">
        <v>845</v>
      </c>
      <c r="C849" s="33" t="s">
        <v>4063</v>
      </c>
      <c r="D849" s="33" t="s">
        <v>4056</v>
      </c>
      <c r="E849" s="34" t="s">
        <v>4057</v>
      </c>
      <c r="F849" s="32"/>
      <c r="G849" s="33" t="s">
        <v>4068</v>
      </c>
      <c r="H849" s="35" t="s">
        <v>4069</v>
      </c>
      <c r="I849" s="32">
        <v>67200</v>
      </c>
      <c r="J849" s="32">
        <v>61400</v>
      </c>
      <c r="K849" s="32" t="s">
        <v>659</v>
      </c>
      <c r="L849" s="36">
        <f t="shared" ref="L849:L912" si="34">1-I849/J849</f>
        <v>-9.446254071661242E-2</v>
      </c>
      <c r="M849" s="32"/>
      <c r="N849" s="32" t="s">
        <v>47</v>
      </c>
      <c r="O849" s="32"/>
      <c r="P849" s="37" t="s">
        <v>4070</v>
      </c>
      <c r="Q849" s="38"/>
      <c r="R849" s="32"/>
      <c r="S849" s="32"/>
      <c r="T849" s="32" t="s">
        <v>40</v>
      </c>
      <c r="U849" s="32" t="s">
        <v>42</v>
      </c>
      <c r="V849" s="32" t="s">
        <v>41</v>
      </c>
      <c r="W849" s="32" t="s">
        <v>42</v>
      </c>
      <c r="X849" s="32" t="s">
        <v>41</v>
      </c>
      <c r="Y849" s="32" t="s">
        <v>41</v>
      </c>
      <c r="Z849" s="32" t="s">
        <v>42</v>
      </c>
      <c r="AA849" s="32" t="s">
        <v>41</v>
      </c>
      <c r="AB849" s="39" t="s">
        <v>4071</v>
      </c>
      <c r="AC849" s="27"/>
      <c r="AD849" s="27"/>
      <c r="AE849" s="27"/>
      <c r="AF849" s="28" t="s">
        <v>4072</v>
      </c>
      <c r="AG849" s="28">
        <f t="shared" si="31"/>
        <v>2</v>
      </c>
      <c r="AH849" s="29" t="str">
        <f t="shared" si="32"/>
        <v>QS-130010</v>
      </c>
      <c r="AI849" s="28">
        <v>7046095000</v>
      </c>
      <c r="AJ849" s="30">
        <f>IFERROR(VLOOKUP($C849,#REF!,2,FALSE)*1000000000,0)+IFERROR(VLOOKUP($D849,#REF!,2,FALSE)*1000000,0)+IFERROR(VLOOKUP($E849,#REF!,2,FALSE)*1000,0)+IFERROR(VLOOKUP($F849,#REF!,2,FALSE),0)</f>
        <v>0</v>
      </c>
    </row>
    <row r="850" spans="1:36" s="28" customFormat="1" ht="27" customHeight="1" x14ac:dyDescent="0.15">
      <c r="A850" s="31" t="s">
        <v>32</v>
      </c>
      <c r="B850" s="32">
        <v>846</v>
      </c>
      <c r="C850" s="33" t="s">
        <v>4063</v>
      </c>
      <c r="D850" s="33" t="s">
        <v>4056</v>
      </c>
      <c r="E850" s="34" t="s">
        <v>4057</v>
      </c>
      <c r="F850" s="32"/>
      <c r="G850" s="33" t="s">
        <v>4073</v>
      </c>
      <c r="H850" s="35" t="s">
        <v>4074</v>
      </c>
      <c r="I850" s="32">
        <v>29000</v>
      </c>
      <c r="J850" s="32">
        <v>14700</v>
      </c>
      <c r="K850" s="32" t="s">
        <v>327</v>
      </c>
      <c r="L850" s="36">
        <f t="shared" si="34"/>
        <v>-0.97278911564625847</v>
      </c>
      <c r="M850" s="32"/>
      <c r="N850" s="32" t="s">
        <v>47</v>
      </c>
      <c r="O850" s="32"/>
      <c r="P850" s="37" t="s">
        <v>4075</v>
      </c>
      <c r="Q850" s="32" t="s">
        <v>130</v>
      </c>
      <c r="R850" s="32"/>
      <c r="S850" s="32"/>
      <c r="T850" s="32" t="s">
        <v>40</v>
      </c>
      <c r="U850" s="32" t="s">
        <v>42</v>
      </c>
      <c r="V850" s="32" t="s">
        <v>42</v>
      </c>
      <c r="W850" s="32" t="s">
        <v>42</v>
      </c>
      <c r="X850" s="32" t="s">
        <v>41</v>
      </c>
      <c r="Y850" s="32" t="s">
        <v>41</v>
      </c>
      <c r="Z850" s="32" t="s">
        <v>42</v>
      </c>
      <c r="AA850" s="32" t="s">
        <v>42</v>
      </c>
      <c r="AB850" s="39" t="s">
        <v>4076</v>
      </c>
      <c r="AC850" s="27"/>
      <c r="AD850" s="27"/>
      <c r="AE850" s="27"/>
      <c r="AF850" s="28" t="s">
        <v>4075</v>
      </c>
      <c r="AG850" s="28">
        <f t="shared" si="31"/>
        <v>2</v>
      </c>
      <c r="AH850" s="29" t="str">
        <f t="shared" si="32"/>
        <v>HR-140002</v>
      </c>
      <c r="AI850" s="28">
        <v>7046095000</v>
      </c>
      <c r="AJ850" s="30">
        <f>IFERROR(VLOOKUP($C850,#REF!,2,FALSE)*1000000000,0)+IFERROR(VLOOKUP($D850,#REF!,2,FALSE)*1000000,0)+IFERROR(VLOOKUP($E850,#REF!,2,FALSE)*1000,0)+IFERROR(VLOOKUP($F850,#REF!,2,FALSE),0)</f>
        <v>0</v>
      </c>
    </row>
    <row r="851" spans="1:36" s="28" customFormat="1" ht="27" customHeight="1" x14ac:dyDescent="0.15">
      <c r="A851" s="31" t="s">
        <v>32</v>
      </c>
      <c r="B851" s="32">
        <v>847</v>
      </c>
      <c r="C851" s="33" t="s">
        <v>4063</v>
      </c>
      <c r="D851" s="33" t="s">
        <v>4056</v>
      </c>
      <c r="E851" s="34" t="s">
        <v>4057</v>
      </c>
      <c r="F851" s="32"/>
      <c r="G851" s="33" t="s">
        <v>4077</v>
      </c>
      <c r="H851" s="35" t="s">
        <v>4078</v>
      </c>
      <c r="I851" s="32">
        <v>7786.6</v>
      </c>
      <c r="J851" s="32">
        <v>8089</v>
      </c>
      <c r="K851" s="32" t="s">
        <v>713</v>
      </c>
      <c r="L851" s="36">
        <f t="shared" si="34"/>
        <v>3.7384101866732578E-2</v>
      </c>
      <c r="M851" s="32"/>
      <c r="N851" s="32" t="s">
        <v>47</v>
      </c>
      <c r="O851" s="32"/>
      <c r="P851" s="37" t="s">
        <v>4079</v>
      </c>
      <c r="Q851" s="32"/>
      <c r="R851" s="32"/>
      <c r="S851" s="32"/>
      <c r="T851" s="32" t="s">
        <v>158</v>
      </c>
      <c r="U851" s="42" t="s">
        <v>176</v>
      </c>
      <c r="V851" s="42" t="s">
        <v>176</v>
      </c>
      <c r="W851" s="42" t="s">
        <v>175</v>
      </c>
      <c r="X851" s="42" t="s">
        <v>175</v>
      </c>
      <c r="Y851" s="42" t="s">
        <v>175</v>
      </c>
      <c r="Z851" s="42" t="s">
        <v>176</v>
      </c>
      <c r="AA851" s="42" t="s">
        <v>176</v>
      </c>
      <c r="AB851" s="45" t="s">
        <v>4080</v>
      </c>
      <c r="AC851" s="27"/>
      <c r="AD851" s="27"/>
      <c r="AE851" s="27"/>
      <c r="AF851" s="28" t="s">
        <v>4079</v>
      </c>
      <c r="AG851" s="28">
        <f t="shared" si="31"/>
        <v>2</v>
      </c>
      <c r="AH851" s="29" t="str">
        <f t="shared" si="32"/>
        <v>CB-180007</v>
      </c>
      <c r="AJ851" s="30">
        <f>IFERROR(VLOOKUP($C851,#REF!,2,FALSE)*1000000000,0)+IFERROR(VLOOKUP($D851,#REF!,2,FALSE)*1000000,0)+IFERROR(VLOOKUP($E851,#REF!,2,FALSE)*1000,0)+IFERROR(VLOOKUP($F851,#REF!,2,FALSE),0)</f>
        <v>0</v>
      </c>
    </row>
    <row r="852" spans="1:36" s="28" customFormat="1" ht="27" customHeight="1" x14ac:dyDescent="0.15">
      <c r="A852" s="31" t="s">
        <v>32</v>
      </c>
      <c r="B852" s="32">
        <v>848</v>
      </c>
      <c r="C852" s="33" t="s">
        <v>4063</v>
      </c>
      <c r="D852" s="33" t="s">
        <v>4081</v>
      </c>
      <c r="E852" s="34"/>
      <c r="F852" s="32"/>
      <c r="G852" s="33" t="s">
        <v>4082</v>
      </c>
      <c r="H852" s="35" t="s">
        <v>4083</v>
      </c>
      <c r="I852" s="32">
        <v>51350000</v>
      </c>
      <c r="J852" s="32">
        <v>840000</v>
      </c>
      <c r="K852" s="32" t="s">
        <v>444</v>
      </c>
      <c r="L852" s="36">
        <f t="shared" si="34"/>
        <v>-60.13095238095238</v>
      </c>
      <c r="M852" s="32"/>
      <c r="N852" s="32" t="s">
        <v>47</v>
      </c>
      <c r="O852" s="32"/>
      <c r="P852" s="37" t="s">
        <v>4084</v>
      </c>
      <c r="Q852" s="32" t="s">
        <v>130</v>
      </c>
      <c r="R852" s="32"/>
      <c r="S852" s="32"/>
      <c r="T852" s="32" t="s">
        <v>40</v>
      </c>
      <c r="U852" s="32" t="s">
        <v>74</v>
      </c>
      <c r="V852" s="32" t="s">
        <v>74</v>
      </c>
      <c r="W852" s="32" t="s">
        <v>41</v>
      </c>
      <c r="X852" s="32" t="s">
        <v>42</v>
      </c>
      <c r="Y852" s="32" t="s">
        <v>42</v>
      </c>
      <c r="Z852" s="32" t="s">
        <v>41</v>
      </c>
      <c r="AA852" s="32" t="s">
        <v>42</v>
      </c>
      <c r="AB852" s="39" t="s">
        <v>4085</v>
      </c>
      <c r="AC852" s="27"/>
      <c r="AD852" s="27"/>
      <c r="AE852" s="27"/>
      <c r="AF852" s="28" t="s">
        <v>4084</v>
      </c>
      <c r="AG852" s="28">
        <f t="shared" si="31"/>
        <v>2</v>
      </c>
      <c r="AH852" s="29" t="str">
        <f t="shared" si="32"/>
        <v>KT-150125</v>
      </c>
      <c r="AI852" s="28">
        <v>7048000000</v>
      </c>
      <c r="AJ852" s="30">
        <f>IFERROR(VLOOKUP($C852,#REF!,2,FALSE)*1000000000,0)+IFERROR(VLOOKUP($D852,#REF!,2,FALSE)*1000000,0)+IFERROR(VLOOKUP($E852,#REF!,2,FALSE)*1000,0)+IFERROR(VLOOKUP($F852,#REF!,2,FALSE),0)</f>
        <v>0</v>
      </c>
    </row>
    <row r="853" spans="1:36" s="28" customFormat="1" ht="27" customHeight="1" x14ac:dyDescent="0.15">
      <c r="A853" s="31" t="s">
        <v>32</v>
      </c>
      <c r="B853" s="32">
        <v>849</v>
      </c>
      <c r="C853" s="33" t="s">
        <v>4063</v>
      </c>
      <c r="D853" s="33" t="s">
        <v>4086</v>
      </c>
      <c r="E853" s="34"/>
      <c r="F853" s="32"/>
      <c r="G853" s="33" t="s">
        <v>4087</v>
      </c>
      <c r="H853" s="35" t="s">
        <v>4088</v>
      </c>
      <c r="I853" s="32">
        <v>187000</v>
      </c>
      <c r="J853" s="32">
        <v>195954</v>
      </c>
      <c r="K853" s="32" t="s">
        <v>738</v>
      </c>
      <c r="L853" s="36">
        <f t="shared" si="34"/>
        <v>4.5694397664758024E-2</v>
      </c>
      <c r="M853" s="32"/>
      <c r="N853" s="32" t="s">
        <v>47</v>
      </c>
      <c r="O853" s="32"/>
      <c r="P853" s="37" t="s">
        <v>4089</v>
      </c>
      <c r="Q853" s="42" t="s">
        <v>4090</v>
      </c>
      <c r="R853" s="32"/>
      <c r="S853" s="32"/>
      <c r="T853" s="32" t="s">
        <v>40</v>
      </c>
      <c r="U853" s="32" t="s">
        <v>41</v>
      </c>
      <c r="V853" s="32" t="s">
        <v>41</v>
      </c>
      <c r="W853" s="32" t="s">
        <v>42</v>
      </c>
      <c r="X853" s="32" t="s">
        <v>41</v>
      </c>
      <c r="Y853" s="32" t="s">
        <v>41</v>
      </c>
      <c r="Z853" s="32" t="s">
        <v>41</v>
      </c>
      <c r="AA853" s="32" t="s">
        <v>41</v>
      </c>
      <c r="AB853" s="39" t="s">
        <v>4091</v>
      </c>
      <c r="AC853" s="27"/>
      <c r="AD853" s="27"/>
      <c r="AE853" s="27"/>
      <c r="AF853" s="28" t="s">
        <v>4089</v>
      </c>
      <c r="AG853" s="28">
        <f t="shared" si="31"/>
        <v>2</v>
      </c>
      <c r="AH853" s="29" t="str">
        <f t="shared" si="32"/>
        <v>QS-120019</v>
      </c>
      <c r="AI853" s="28">
        <v>7050000000</v>
      </c>
      <c r="AJ853" s="30">
        <f>IFERROR(VLOOKUP($C853,#REF!,2,FALSE)*1000000000,0)+IFERROR(VLOOKUP($D853,#REF!,2,FALSE)*1000000,0)+IFERROR(VLOOKUP($E853,#REF!,2,FALSE)*1000,0)+IFERROR(VLOOKUP($F853,#REF!,2,FALSE),0)</f>
        <v>0</v>
      </c>
    </row>
    <row r="854" spans="1:36" s="28" customFormat="1" ht="27" customHeight="1" x14ac:dyDescent="0.15">
      <c r="A854" s="31" t="s">
        <v>32</v>
      </c>
      <c r="B854" s="32">
        <v>850</v>
      </c>
      <c r="C854" s="33" t="s">
        <v>4063</v>
      </c>
      <c r="D854" s="33" t="s">
        <v>387</v>
      </c>
      <c r="E854" s="34"/>
      <c r="F854" s="32"/>
      <c r="G854" s="33" t="s">
        <v>4092</v>
      </c>
      <c r="H854" s="35" t="s">
        <v>4093</v>
      </c>
      <c r="I854" s="32">
        <v>151677</v>
      </c>
      <c r="J854" s="32">
        <v>30800</v>
      </c>
      <c r="K854" s="32" t="s">
        <v>3477</v>
      </c>
      <c r="L854" s="36">
        <f t="shared" si="34"/>
        <v>-3.9245779220779218</v>
      </c>
      <c r="M854" s="32"/>
      <c r="N854" s="32" t="s">
        <v>47</v>
      </c>
      <c r="O854" s="32"/>
      <c r="P854" s="37" t="s">
        <v>4094</v>
      </c>
      <c r="Q854" s="32"/>
      <c r="R854" s="32"/>
      <c r="S854" s="32"/>
      <c r="T854" s="32" t="s">
        <v>40</v>
      </c>
      <c r="U854" s="32" t="s">
        <v>74</v>
      </c>
      <c r="V854" s="32" t="s">
        <v>75</v>
      </c>
      <c r="W854" s="32" t="s">
        <v>42</v>
      </c>
      <c r="X854" s="32" t="s">
        <v>42</v>
      </c>
      <c r="Y854" s="32" t="s">
        <v>41</v>
      </c>
      <c r="Z854" s="32" t="s">
        <v>42</v>
      </c>
      <c r="AA854" s="32" t="s">
        <v>42</v>
      </c>
      <c r="AB854" s="39" t="s">
        <v>4095</v>
      </c>
      <c r="AC854" s="27"/>
      <c r="AD854" s="27"/>
      <c r="AE854" s="27"/>
      <c r="AF854" s="28" t="s">
        <v>4094</v>
      </c>
      <c r="AG854" s="28">
        <f t="shared" si="31"/>
        <v>2</v>
      </c>
      <c r="AH854" s="29" t="str">
        <f t="shared" si="32"/>
        <v>CG-100027</v>
      </c>
      <c r="AI854" s="28">
        <v>7291000000</v>
      </c>
      <c r="AJ854" s="30">
        <f>IFERROR(VLOOKUP($C854,#REF!,2,FALSE)*1000000000,0)+IFERROR(VLOOKUP($D854,#REF!,2,FALSE)*1000000,0)+IFERROR(VLOOKUP($E854,#REF!,2,FALSE)*1000,0)+IFERROR(VLOOKUP($F854,#REF!,2,FALSE),0)</f>
        <v>0</v>
      </c>
    </row>
    <row r="855" spans="1:36" s="28" customFormat="1" ht="27" customHeight="1" x14ac:dyDescent="0.15">
      <c r="A855" s="31" t="s">
        <v>32</v>
      </c>
      <c r="B855" s="32">
        <v>851</v>
      </c>
      <c r="C855" s="33" t="s">
        <v>4063</v>
      </c>
      <c r="D855" s="33" t="s">
        <v>387</v>
      </c>
      <c r="E855" s="34"/>
      <c r="F855" s="32"/>
      <c r="G855" s="33" t="s">
        <v>4096</v>
      </c>
      <c r="H855" s="35" t="s">
        <v>4097</v>
      </c>
      <c r="I855" s="32">
        <v>1413312</v>
      </c>
      <c r="J855" s="32">
        <v>1911300</v>
      </c>
      <c r="K855" s="32" t="s">
        <v>400</v>
      </c>
      <c r="L855" s="36">
        <f t="shared" si="34"/>
        <v>0.26054936430701614</v>
      </c>
      <c r="M855" s="32"/>
      <c r="N855" s="32" t="s">
        <v>47</v>
      </c>
      <c r="O855" s="32"/>
      <c r="P855" s="37" t="s">
        <v>4098</v>
      </c>
      <c r="Q855" s="32"/>
      <c r="R855" s="32"/>
      <c r="S855" s="32"/>
      <c r="T855" s="32" t="s">
        <v>40</v>
      </c>
      <c r="U855" s="32" t="s">
        <v>41</v>
      </c>
      <c r="V855" s="32" t="s">
        <v>41</v>
      </c>
      <c r="W855" s="32" t="s">
        <v>42</v>
      </c>
      <c r="X855" s="32" t="s">
        <v>41</v>
      </c>
      <c r="Y855" s="32" t="s">
        <v>41</v>
      </c>
      <c r="Z855" s="32" t="s">
        <v>41</v>
      </c>
      <c r="AA855" s="32" t="s">
        <v>41</v>
      </c>
      <c r="AB855" s="39" t="s">
        <v>4099</v>
      </c>
      <c r="AC855" s="27"/>
      <c r="AD855" s="27"/>
      <c r="AE855" s="27"/>
      <c r="AF855" s="28" t="s">
        <v>4098</v>
      </c>
      <c r="AG855" s="28">
        <f t="shared" si="31"/>
        <v>2</v>
      </c>
      <c r="AH855" s="29" t="str">
        <f t="shared" si="32"/>
        <v>CG-120016</v>
      </c>
      <c r="AI855" s="28">
        <v>7291000000</v>
      </c>
      <c r="AJ855" s="30">
        <f>IFERROR(VLOOKUP($C855,#REF!,2,FALSE)*1000000000,0)+IFERROR(VLOOKUP($D855,#REF!,2,FALSE)*1000000,0)+IFERROR(VLOOKUP($E855,#REF!,2,FALSE)*1000,0)+IFERROR(VLOOKUP($F855,#REF!,2,FALSE),0)</f>
        <v>0</v>
      </c>
    </row>
    <row r="856" spans="1:36" s="28" customFormat="1" ht="27" customHeight="1" x14ac:dyDescent="0.15">
      <c r="A856" s="31" t="s">
        <v>32</v>
      </c>
      <c r="B856" s="32">
        <v>852</v>
      </c>
      <c r="C856" s="33" t="s">
        <v>4063</v>
      </c>
      <c r="D856" s="33" t="s">
        <v>387</v>
      </c>
      <c r="E856" s="33"/>
      <c r="F856" s="33"/>
      <c r="G856" s="33" t="s">
        <v>4100</v>
      </c>
      <c r="H856" s="33" t="s">
        <v>4101</v>
      </c>
      <c r="I856" s="32">
        <v>185828</v>
      </c>
      <c r="J856" s="32">
        <v>33000</v>
      </c>
      <c r="K856" s="32" t="s">
        <v>1058</v>
      </c>
      <c r="L856" s="36">
        <f t="shared" si="34"/>
        <v>-4.6311515151515152</v>
      </c>
      <c r="M856" s="32"/>
      <c r="N856" s="32" t="s">
        <v>47</v>
      </c>
      <c r="O856" s="32"/>
      <c r="P856" s="37" t="s">
        <v>4102</v>
      </c>
      <c r="Q856" s="32"/>
      <c r="R856" s="32"/>
      <c r="S856" s="32"/>
      <c r="T856" s="32" t="s">
        <v>40</v>
      </c>
      <c r="U856" s="42" t="s">
        <v>74</v>
      </c>
      <c r="V856" s="42" t="s">
        <v>41</v>
      </c>
      <c r="W856" s="42" t="s">
        <v>42</v>
      </c>
      <c r="X856" s="42" t="s">
        <v>42</v>
      </c>
      <c r="Y856" s="42" t="s">
        <v>42</v>
      </c>
      <c r="Z856" s="42" t="s">
        <v>42</v>
      </c>
      <c r="AA856" s="42" t="s">
        <v>42</v>
      </c>
      <c r="AB856" s="45" t="s">
        <v>4103</v>
      </c>
      <c r="AC856" s="27"/>
      <c r="AD856" s="27"/>
      <c r="AE856" s="27"/>
      <c r="AF856" s="28" t="s">
        <v>4102</v>
      </c>
      <c r="AG856" s="28">
        <f t="shared" si="31"/>
        <v>2</v>
      </c>
      <c r="AH856" s="29" t="str">
        <f t="shared" si="32"/>
        <v>HR-080023</v>
      </c>
      <c r="AI856" s="28">
        <v>7291000000</v>
      </c>
      <c r="AJ856" s="30">
        <f>IFERROR(VLOOKUP($C856,#REF!,2,FALSE)*1000000000,0)+IFERROR(VLOOKUP($D856,#REF!,2,FALSE)*1000000,0)+IFERROR(VLOOKUP($E856,#REF!,2,FALSE)*1000,0)+IFERROR(VLOOKUP($F856,#REF!,2,FALSE),0)</f>
        <v>0</v>
      </c>
    </row>
    <row r="857" spans="1:36" s="28" customFormat="1" ht="27" customHeight="1" x14ac:dyDescent="0.15">
      <c r="A857" s="31" t="s">
        <v>32</v>
      </c>
      <c r="B857" s="32">
        <v>853</v>
      </c>
      <c r="C857" s="33" t="s">
        <v>4063</v>
      </c>
      <c r="D857" s="33" t="s">
        <v>387</v>
      </c>
      <c r="E857" s="34"/>
      <c r="F857" s="32"/>
      <c r="G857" s="33" t="s">
        <v>4104</v>
      </c>
      <c r="H857" s="35" t="s">
        <v>4105</v>
      </c>
      <c r="I857" s="32">
        <v>1940000</v>
      </c>
      <c r="J857" s="32">
        <v>9158000</v>
      </c>
      <c r="K857" s="32" t="s">
        <v>4106</v>
      </c>
      <c r="L857" s="36">
        <f t="shared" si="34"/>
        <v>0.78816335444420182</v>
      </c>
      <c r="M857" s="32"/>
      <c r="N857" s="32" t="s">
        <v>47</v>
      </c>
      <c r="O857" s="32"/>
      <c r="P857" s="37" t="s">
        <v>4107</v>
      </c>
      <c r="Q857" s="32"/>
      <c r="R857" s="32"/>
      <c r="S857" s="32"/>
      <c r="T857" s="32" t="s">
        <v>40</v>
      </c>
      <c r="U857" s="32" t="s">
        <v>41</v>
      </c>
      <c r="V857" s="32" t="s">
        <v>41</v>
      </c>
      <c r="W857" s="32" t="s">
        <v>42</v>
      </c>
      <c r="X857" s="32" t="s">
        <v>41</v>
      </c>
      <c r="Y857" s="32" t="s">
        <v>41</v>
      </c>
      <c r="Z857" s="32" t="s">
        <v>42</v>
      </c>
      <c r="AA857" s="32" t="s">
        <v>41</v>
      </c>
      <c r="AB857" s="39" t="s">
        <v>4108</v>
      </c>
      <c r="AC857" s="27"/>
      <c r="AD857" s="27"/>
      <c r="AE857" s="27"/>
      <c r="AF857" s="28" t="s">
        <v>4107</v>
      </c>
      <c r="AG857" s="28">
        <f t="shared" si="31"/>
        <v>2</v>
      </c>
      <c r="AH857" s="29" t="str">
        <f t="shared" si="32"/>
        <v>KT-110027</v>
      </c>
      <c r="AI857" s="28">
        <v>7291000000</v>
      </c>
      <c r="AJ857" s="30">
        <f>IFERROR(VLOOKUP($C857,#REF!,2,FALSE)*1000000000,0)+IFERROR(VLOOKUP($D857,#REF!,2,FALSE)*1000000,0)+IFERROR(VLOOKUP($E857,#REF!,2,FALSE)*1000,0)+IFERROR(VLOOKUP($F857,#REF!,2,FALSE),0)</f>
        <v>0</v>
      </c>
    </row>
    <row r="858" spans="1:36" s="28" customFormat="1" ht="27" customHeight="1" x14ac:dyDescent="0.15">
      <c r="A858" s="31" t="s">
        <v>32</v>
      </c>
      <c r="B858" s="32">
        <v>854</v>
      </c>
      <c r="C858" s="33" t="s">
        <v>4063</v>
      </c>
      <c r="D858" s="33" t="s">
        <v>387</v>
      </c>
      <c r="E858" s="34"/>
      <c r="F858" s="32"/>
      <c r="G858" s="33" t="s">
        <v>4109</v>
      </c>
      <c r="H858" s="35" t="s">
        <v>4110</v>
      </c>
      <c r="I858" s="32">
        <v>34720</v>
      </c>
      <c r="J858" s="32">
        <v>55074</v>
      </c>
      <c r="K858" s="32" t="s">
        <v>4111</v>
      </c>
      <c r="L858" s="36">
        <f t="shared" si="34"/>
        <v>0.36957548026291898</v>
      </c>
      <c r="M858" s="32"/>
      <c r="N858" s="32" t="s">
        <v>47</v>
      </c>
      <c r="O858" s="32"/>
      <c r="P858" s="37" t="s">
        <v>4112</v>
      </c>
      <c r="Q858" s="32"/>
      <c r="R858" s="32"/>
      <c r="S858" s="32"/>
      <c r="T858" s="32" t="s">
        <v>40</v>
      </c>
      <c r="U858" s="32" t="s">
        <v>41</v>
      </c>
      <c r="V858" s="32" t="s">
        <v>41</v>
      </c>
      <c r="W858" s="32" t="s">
        <v>42</v>
      </c>
      <c r="X858" s="32" t="s">
        <v>42</v>
      </c>
      <c r="Y858" s="32" t="s">
        <v>42</v>
      </c>
      <c r="Z858" s="32" t="s">
        <v>42</v>
      </c>
      <c r="AA858" s="32" t="s">
        <v>42</v>
      </c>
      <c r="AB858" s="39" t="s">
        <v>4113</v>
      </c>
      <c r="AC858" s="27"/>
      <c r="AD858" s="27"/>
      <c r="AE858" s="27"/>
      <c r="AF858" s="28" t="s">
        <v>4112</v>
      </c>
      <c r="AG858" s="28">
        <f t="shared" si="31"/>
        <v>2</v>
      </c>
      <c r="AH858" s="29" t="str">
        <f t="shared" si="32"/>
        <v>QS-090037</v>
      </c>
      <c r="AI858" s="28">
        <v>7291000000</v>
      </c>
      <c r="AJ858" s="30">
        <f>IFERROR(VLOOKUP($C858,#REF!,2,FALSE)*1000000000,0)+IFERROR(VLOOKUP($D858,#REF!,2,FALSE)*1000000,0)+IFERROR(VLOOKUP($E858,#REF!,2,FALSE)*1000,0)+IFERROR(VLOOKUP($F858,#REF!,2,FALSE),0)</f>
        <v>0</v>
      </c>
    </row>
    <row r="859" spans="1:36" s="28" customFormat="1" ht="27" customHeight="1" x14ac:dyDescent="0.15">
      <c r="A859" s="31" t="s">
        <v>32</v>
      </c>
      <c r="B859" s="32">
        <v>855</v>
      </c>
      <c r="C859" s="33" t="s">
        <v>4063</v>
      </c>
      <c r="D859" s="33" t="s">
        <v>387</v>
      </c>
      <c r="E859" s="34"/>
      <c r="F859" s="32"/>
      <c r="G859" s="33" t="s">
        <v>4114</v>
      </c>
      <c r="H859" s="35" t="s">
        <v>4115</v>
      </c>
      <c r="I859" s="32">
        <v>8463</v>
      </c>
      <c r="J859" s="32">
        <v>10450</v>
      </c>
      <c r="K859" s="32" t="s">
        <v>2549</v>
      </c>
      <c r="L859" s="36">
        <f t="shared" si="34"/>
        <v>0.1901435406698565</v>
      </c>
      <c r="M859" s="32"/>
      <c r="N859" s="32" t="s">
        <v>47</v>
      </c>
      <c r="O859" s="32"/>
      <c r="P859" s="37" t="s">
        <v>4116</v>
      </c>
      <c r="Q859" s="32" t="s">
        <v>130</v>
      </c>
      <c r="R859" s="32"/>
      <c r="S859" s="32"/>
      <c r="T859" s="32" t="s">
        <v>40</v>
      </c>
      <c r="U859" s="32" t="s">
        <v>42</v>
      </c>
      <c r="V859" s="32" t="s">
        <v>42</v>
      </c>
      <c r="W859" s="32" t="s">
        <v>41</v>
      </c>
      <c r="X859" s="32" t="s">
        <v>42</v>
      </c>
      <c r="Y859" s="32" t="s">
        <v>42</v>
      </c>
      <c r="Z859" s="32" t="s">
        <v>75</v>
      </c>
      <c r="AA859" s="32" t="s">
        <v>41</v>
      </c>
      <c r="AB859" s="39" t="s">
        <v>4117</v>
      </c>
      <c r="AC859" s="27"/>
      <c r="AD859" s="27"/>
      <c r="AE859" s="27"/>
      <c r="AF859" s="28" t="s">
        <v>4116</v>
      </c>
      <c r="AG859" s="28">
        <f t="shared" si="31"/>
        <v>2</v>
      </c>
      <c r="AH859" s="29" t="str">
        <f t="shared" si="32"/>
        <v>SK-100006</v>
      </c>
      <c r="AI859" s="28">
        <v>7291000000</v>
      </c>
      <c r="AJ859" s="30">
        <f>IFERROR(VLOOKUP($C859,#REF!,2,FALSE)*1000000000,0)+IFERROR(VLOOKUP($D859,#REF!,2,FALSE)*1000000,0)+IFERROR(VLOOKUP($E859,#REF!,2,FALSE)*1000,0)+IFERROR(VLOOKUP($F859,#REF!,2,FALSE),0)</f>
        <v>0</v>
      </c>
    </row>
    <row r="860" spans="1:36" s="28" customFormat="1" ht="27" customHeight="1" x14ac:dyDescent="0.15">
      <c r="A860" s="31" t="s">
        <v>32</v>
      </c>
      <c r="B860" s="32">
        <v>856</v>
      </c>
      <c r="C860" s="33" t="s">
        <v>4063</v>
      </c>
      <c r="D860" s="33" t="s">
        <v>387</v>
      </c>
      <c r="E860" s="34"/>
      <c r="F860" s="32"/>
      <c r="G860" s="33" t="s">
        <v>4118</v>
      </c>
      <c r="H860" s="35" t="s">
        <v>4119</v>
      </c>
      <c r="I860" s="32">
        <v>1938000</v>
      </c>
      <c r="J860" s="32">
        <v>3244800</v>
      </c>
      <c r="K860" s="32" t="s">
        <v>4120</v>
      </c>
      <c r="L860" s="36">
        <f t="shared" si="34"/>
        <v>0.40273668639053251</v>
      </c>
      <c r="M860" s="32"/>
      <c r="N860" s="32" t="s">
        <v>47</v>
      </c>
      <c r="O860" s="32"/>
      <c r="P860" s="37" t="s">
        <v>4121</v>
      </c>
      <c r="Q860" s="32"/>
      <c r="R860" s="32"/>
      <c r="S860" s="32"/>
      <c r="T860" s="32" t="s">
        <v>158</v>
      </c>
      <c r="U860" s="42" t="s">
        <v>176</v>
      </c>
      <c r="V860" s="42" t="s">
        <v>176</v>
      </c>
      <c r="W860" s="42" t="s">
        <v>509</v>
      </c>
      <c r="X860" s="42" t="s">
        <v>176</v>
      </c>
      <c r="Y860" s="42" t="s">
        <v>229</v>
      </c>
      <c r="Z860" s="42" t="s">
        <v>509</v>
      </c>
      <c r="AA860" s="42" t="s">
        <v>176</v>
      </c>
      <c r="AB860" s="45" t="s">
        <v>4122</v>
      </c>
      <c r="AC860" s="27"/>
      <c r="AD860" s="27"/>
      <c r="AE860" s="27"/>
      <c r="AF860" s="28" t="s">
        <v>4121</v>
      </c>
      <c r="AG860" s="28">
        <f t="shared" si="31"/>
        <v>2</v>
      </c>
      <c r="AH860" s="29" t="str">
        <f t="shared" si="32"/>
        <v>CB-160019</v>
      </c>
      <c r="AJ860" s="30">
        <f>IFERROR(VLOOKUP($C860,#REF!,2,FALSE)*1000000000,0)+IFERROR(VLOOKUP($D860,#REF!,2,FALSE)*1000000,0)+IFERROR(VLOOKUP($E860,#REF!,2,FALSE)*1000,0)+IFERROR(VLOOKUP($F860,#REF!,2,FALSE),0)</f>
        <v>0</v>
      </c>
    </row>
    <row r="861" spans="1:36" s="28" customFormat="1" ht="27" customHeight="1" x14ac:dyDescent="0.15">
      <c r="A861" s="31" t="s">
        <v>32</v>
      </c>
      <c r="B861" s="32">
        <v>857</v>
      </c>
      <c r="C861" s="33" t="s">
        <v>4123</v>
      </c>
      <c r="D861" s="33" t="s">
        <v>33</v>
      </c>
      <c r="E861" s="34"/>
      <c r="F861" s="32"/>
      <c r="G861" s="33" t="s">
        <v>4124</v>
      </c>
      <c r="H861" s="35" t="s">
        <v>4125</v>
      </c>
      <c r="I861" s="32">
        <v>4749330</v>
      </c>
      <c r="J861" s="32">
        <v>5615060</v>
      </c>
      <c r="K861" s="32" t="s">
        <v>4126</v>
      </c>
      <c r="L861" s="36">
        <f t="shared" si="34"/>
        <v>0.15418000876215032</v>
      </c>
      <c r="M861" s="32"/>
      <c r="N861" s="32" t="s">
        <v>47</v>
      </c>
      <c r="O861" s="32"/>
      <c r="P861" s="37" t="s">
        <v>4127</v>
      </c>
      <c r="Q861" s="32" t="s">
        <v>882</v>
      </c>
      <c r="R861" s="32"/>
      <c r="S861" s="32"/>
      <c r="T861" s="32" t="s">
        <v>40</v>
      </c>
      <c r="U861" s="32" t="s">
        <v>42</v>
      </c>
      <c r="V861" s="32" t="s">
        <v>41</v>
      </c>
      <c r="W861" s="32" t="s">
        <v>41</v>
      </c>
      <c r="X861" s="32" t="s">
        <v>41</v>
      </c>
      <c r="Y861" s="42" t="s">
        <v>41</v>
      </c>
      <c r="Z861" s="32" t="s">
        <v>41</v>
      </c>
      <c r="AA861" s="32" t="s">
        <v>41</v>
      </c>
      <c r="AB861" s="39" t="s">
        <v>4128</v>
      </c>
      <c r="AC861" s="27"/>
      <c r="AD861" s="27"/>
      <c r="AE861" s="27"/>
      <c r="AF861" s="28" t="s">
        <v>4127</v>
      </c>
      <c r="AG861" s="28">
        <f t="shared" si="31"/>
        <v>2</v>
      </c>
      <c r="AH861" s="29" t="str">
        <f t="shared" si="32"/>
        <v>QS-110030</v>
      </c>
      <c r="AI861" s="28">
        <v>8001000000</v>
      </c>
      <c r="AJ861" s="30">
        <f>IFERROR(VLOOKUP($C861,#REF!,2,FALSE)*1000000000,0)+IFERROR(VLOOKUP($D861,#REF!,2,FALSE)*1000000,0)+IFERROR(VLOOKUP($E861,#REF!,2,FALSE)*1000,0)+IFERROR(VLOOKUP($F861,#REF!,2,FALSE),0)</f>
        <v>0</v>
      </c>
    </row>
    <row r="862" spans="1:36" s="28" customFormat="1" ht="27" customHeight="1" x14ac:dyDescent="0.15">
      <c r="A862" s="31" t="s">
        <v>32</v>
      </c>
      <c r="B862" s="32">
        <v>858</v>
      </c>
      <c r="C862" s="33" t="s">
        <v>4123</v>
      </c>
      <c r="D862" s="33" t="s">
        <v>1839</v>
      </c>
      <c r="E862" s="34" t="s">
        <v>2153</v>
      </c>
      <c r="F862" s="32"/>
      <c r="G862" s="33" t="s">
        <v>4129</v>
      </c>
      <c r="H862" s="35" t="s">
        <v>2153</v>
      </c>
      <c r="I862" s="32">
        <v>839520</v>
      </c>
      <c r="J862" s="32">
        <v>928550</v>
      </c>
      <c r="K862" s="32" t="s">
        <v>400</v>
      </c>
      <c r="L862" s="36">
        <f t="shared" si="34"/>
        <v>9.5880674169403934E-2</v>
      </c>
      <c r="M862" s="32"/>
      <c r="N862" s="32" t="s">
        <v>47</v>
      </c>
      <c r="O862" s="32"/>
      <c r="P862" s="37" t="s">
        <v>4130</v>
      </c>
      <c r="Q862" s="32" t="s">
        <v>4131</v>
      </c>
      <c r="R862" s="32" t="s">
        <v>158</v>
      </c>
      <c r="S862" s="32"/>
      <c r="T862" s="32" t="s">
        <v>40</v>
      </c>
      <c r="U862" s="32" t="s">
        <v>42</v>
      </c>
      <c r="V862" s="32" t="s">
        <v>41</v>
      </c>
      <c r="W862" s="32" t="s">
        <v>42</v>
      </c>
      <c r="X862" s="32" t="s">
        <v>41</v>
      </c>
      <c r="Y862" s="32" t="s">
        <v>41</v>
      </c>
      <c r="Z862" s="32" t="s">
        <v>42</v>
      </c>
      <c r="AA862" s="32" t="s">
        <v>42</v>
      </c>
      <c r="AB862" s="39" t="s">
        <v>4132</v>
      </c>
      <c r="AC862" s="27"/>
      <c r="AD862" s="27"/>
      <c r="AE862" s="27"/>
      <c r="AF862" s="28" t="s">
        <v>4130</v>
      </c>
      <c r="AG862" s="28">
        <f t="shared" si="31"/>
        <v>2</v>
      </c>
      <c r="AH862" s="29" t="str">
        <f t="shared" si="32"/>
        <v>KT-020016</v>
      </c>
      <c r="AI862" s="28">
        <v>8025068000</v>
      </c>
      <c r="AJ862" s="30">
        <f>IFERROR(VLOOKUP($C862,#REF!,2,FALSE)*1000000000,0)+IFERROR(VLOOKUP($D862,#REF!,2,FALSE)*1000000,0)+IFERROR(VLOOKUP($E862,#REF!,2,FALSE)*1000,0)+IFERROR(VLOOKUP($F862,#REF!,2,FALSE),0)</f>
        <v>0</v>
      </c>
    </row>
    <row r="863" spans="1:36" s="28" customFormat="1" ht="27" customHeight="1" x14ac:dyDescent="0.15">
      <c r="A863" s="31" t="s">
        <v>32</v>
      </c>
      <c r="B863" s="32">
        <v>859</v>
      </c>
      <c r="C863" s="33" t="s">
        <v>4123</v>
      </c>
      <c r="D863" s="33" t="s">
        <v>1839</v>
      </c>
      <c r="E863" s="34" t="s">
        <v>4133</v>
      </c>
      <c r="F863" s="32"/>
      <c r="G863" s="33" t="s">
        <v>4134</v>
      </c>
      <c r="H863" s="35" t="s">
        <v>4135</v>
      </c>
      <c r="I863" s="32">
        <v>1331871</v>
      </c>
      <c r="J863" s="32">
        <v>1377172</v>
      </c>
      <c r="K863" s="32" t="s">
        <v>103</v>
      </c>
      <c r="L863" s="36">
        <f t="shared" si="34"/>
        <v>3.289422091067784E-2</v>
      </c>
      <c r="M863" s="32"/>
      <c r="N863" s="32" t="s">
        <v>47</v>
      </c>
      <c r="O863" s="32"/>
      <c r="P863" s="37" t="s">
        <v>4136</v>
      </c>
      <c r="Q863" s="32"/>
      <c r="R863" s="32"/>
      <c r="S863" s="32"/>
      <c r="T863" s="32" t="s">
        <v>40</v>
      </c>
      <c r="U863" s="32" t="s">
        <v>42</v>
      </c>
      <c r="V863" s="32" t="s">
        <v>41</v>
      </c>
      <c r="W863" s="32" t="s">
        <v>42</v>
      </c>
      <c r="X863" s="32" t="s">
        <v>42</v>
      </c>
      <c r="Y863" s="32" t="s">
        <v>42</v>
      </c>
      <c r="Z863" s="32" t="s">
        <v>41</v>
      </c>
      <c r="AA863" s="32" t="s">
        <v>42</v>
      </c>
      <c r="AB863" s="39" t="s">
        <v>4137</v>
      </c>
      <c r="AC863" s="27"/>
      <c r="AD863" s="27"/>
      <c r="AE863" s="27"/>
      <c r="AF863" s="28" t="s">
        <v>4136</v>
      </c>
      <c r="AG863" s="28">
        <f t="shared" si="31"/>
        <v>2</v>
      </c>
      <c r="AH863" s="29" t="str">
        <f t="shared" si="32"/>
        <v>CG-090028</v>
      </c>
      <c r="AI863" s="28">
        <v>8025101000</v>
      </c>
      <c r="AJ863" s="30">
        <f>IFERROR(VLOOKUP($C863,#REF!,2,FALSE)*1000000000,0)+IFERROR(VLOOKUP($D863,#REF!,2,FALSE)*1000000,0)+IFERROR(VLOOKUP($E863,#REF!,2,FALSE)*1000,0)+IFERROR(VLOOKUP($F863,#REF!,2,FALSE),0)</f>
        <v>0</v>
      </c>
    </row>
    <row r="864" spans="1:36" s="28" customFormat="1" ht="27" customHeight="1" x14ac:dyDescent="0.15">
      <c r="A864" s="31" t="s">
        <v>32</v>
      </c>
      <c r="B864" s="32">
        <v>860</v>
      </c>
      <c r="C864" s="33" t="s">
        <v>4123</v>
      </c>
      <c r="D864" s="33" t="s">
        <v>2716</v>
      </c>
      <c r="E864" s="33" t="s">
        <v>387</v>
      </c>
      <c r="F864" s="33"/>
      <c r="G864" s="33" t="s">
        <v>4138</v>
      </c>
      <c r="H864" s="33" t="s">
        <v>4139</v>
      </c>
      <c r="I864" s="32">
        <v>412400</v>
      </c>
      <c r="J864" s="32">
        <v>461300</v>
      </c>
      <c r="K864" s="32" t="s">
        <v>103</v>
      </c>
      <c r="L864" s="43">
        <f t="shared" si="34"/>
        <v>0.10600476913071755</v>
      </c>
      <c r="M864" s="32"/>
      <c r="N864" s="32" t="s">
        <v>47</v>
      </c>
      <c r="O864" s="32"/>
      <c r="P864" s="37" t="s">
        <v>4140</v>
      </c>
      <c r="Q864" s="32"/>
      <c r="R864" s="32"/>
      <c r="S864" s="32"/>
      <c r="T864" s="32" t="s">
        <v>40</v>
      </c>
      <c r="U864" s="42" t="s">
        <v>74</v>
      </c>
      <c r="V864" s="42" t="s">
        <v>41</v>
      </c>
      <c r="W864" s="42" t="s">
        <v>42</v>
      </c>
      <c r="X864" s="42" t="s">
        <v>42</v>
      </c>
      <c r="Y864" s="42" t="s">
        <v>42</v>
      </c>
      <c r="Z864" s="42" t="s">
        <v>41</v>
      </c>
      <c r="AA864" s="42" t="s">
        <v>42</v>
      </c>
      <c r="AB864" s="45" t="s">
        <v>4141</v>
      </c>
      <c r="AC864" s="27"/>
      <c r="AD864" s="27"/>
      <c r="AE864" s="27"/>
      <c r="AF864" s="28" t="s">
        <v>4140</v>
      </c>
      <c r="AG864" s="28">
        <f t="shared" si="31"/>
        <v>2</v>
      </c>
      <c r="AH864" s="29" t="str">
        <f t="shared" si="32"/>
        <v>CB-100057</v>
      </c>
      <c r="AI864" s="28">
        <v>8055351000</v>
      </c>
      <c r="AJ864" s="30">
        <f>IFERROR(VLOOKUP($C864,#REF!,2,FALSE)*1000000000,0)+IFERROR(VLOOKUP($D864,#REF!,2,FALSE)*1000000,0)+IFERROR(VLOOKUP($E864,#REF!,2,FALSE)*1000,0)+IFERROR(VLOOKUP($F864,#REF!,2,FALSE),0)</f>
        <v>0</v>
      </c>
    </row>
    <row r="865" spans="1:36" s="28" customFormat="1" ht="27" customHeight="1" x14ac:dyDescent="0.15">
      <c r="A865" s="31" t="s">
        <v>32</v>
      </c>
      <c r="B865" s="32">
        <v>861</v>
      </c>
      <c r="C865" s="33" t="s">
        <v>4123</v>
      </c>
      <c r="D865" s="33" t="s">
        <v>4142</v>
      </c>
      <c r="E865" s="33"/>
      <c r="F865" s="33"/>
      <c r="G865" s="33" t="s">
        <v>4143</v>
      </c>
      <c r="H865" s="33" t="s">
        <v>4144</v>
      </c>
      <c r="I865" s="32">
        <v>1767620</v>
      </c>
      <c r="J865" s="32">
        <v>335270</v>
      </c>
      <c r="K865" s="32" t="s">
        <v>3932</v>
      </c>
      <c r="L865" s="36">
        <f t="shared" si="34"/>
        <v>-4.2722283532675158</v>
      </c>
      <c r="M865" s="32"/>
      <c r="N865" s="32" t="s">
        <v>47</v>
      </c>
      <c r="O865" s="32"/>
      <c r="P865" s="37" t="s">
        <v>4145</v>
      </c>
      <c r="Q865" s="32"/>
      <c r="R865" s="32"/>
      <c r="S865" s="32"/>
      <c r="T865" s="32" t="s">
        <v>40</v>
      </c>
      <c r="U865" s="42" t="s">
        <v>74</v>
      </c>
      <c r="V865" s="42" t="s">
        <v>74</v>
      </c>
      <c r="W865" s="42" t="s">
        <v>41</v>
      </c>
      <c r="X865" s="42" t="s">
        <v>42</v>
      </c>
      <c r="Y865" s="42" t="s">
        <v>42</v>
      </c>
      <c r="Z865" s="42" t="s">
        <v>41</v>
      </c>
      <c r="AA865" s="42" t="s">
        <v>42</v>
      </c>
      <c r="AB865" s="45" t="s">
        <v>4146</v>
      </c>
      <c r="AC865" s="27"/>
      <c r="AD865" s="27"/>
      <c r="AE865" s="27"/>
      <c r="AF865" s="28" t="s">
        <v>4145</v>
      </c>
      <c r="AG865" s="28">
        <f t="shared" si="31"/>
        <v>2</v>
      </c>
      <c r="AH865" s="29" t="str">
        <f t="shared" si="32"/>
        <v>KK-100004</v>
      </c>
      <c r="AI865" s="28">
        <v>8000000000</v>
      </c>
      <c r="AJ865" s="30">
        <f>IFERROR(VLOOKUP($C865,#REF!,2,FALSE)*1000000000,0)+IFERROR(VLOOKUP($D865,#REF!,2,FALSE)*1000000,0)+IFERROR(VLOOKUP($E865,#REF!,2,FALSE)*1000,0)+IFERROR(VLOOKUP($F865,#REF!,2,FALSE),0)</f>
        <v>0</v>
      </c>
    </row>
    <row r="866" spans="1:36" s="28" customFormat="1" ht="27" customHeight="1" x14ac:dyDescent="0.15">
      <c r="A866" s="31" t="s">
        <v>32</v>
      </c>
      <c r="B866" s="32">
        <v>862</v>
      </c>
      <c r="C866" s="33" t="s">
        <v>4123</v>
      </c>
      <c r="D866" s="33" t="s">
        <v>1117</v>
      </c>
      <c r="E866" s="33"/>
      <c r="F866" s="33"/>
      <c r="G866" s="33" t="s">
        <v>4147</v>
      </c>
      <c r="H866" s="33" t="s">
        <v>4148</v>
      </c>
      <c r="I866" s="32">
        <v>22570160</v>
      </c>
      <c r="J866" s="32">
        <v>27289270</v>
      </c>
      <c r="K866" s="32" t="s">
        <v>930</v>
      </c>
      <c r="L866" s="36">
        <f t="shared" si="34"/>
        <v>0.17292914028114348</v>
      </c>
      <c r="M866" s="32"/>
      <c r="N866" s="32" t="s">
        <v>47</v>
      </c>
      <c r="O866" s="32"/>
      <c r="P866" s="37" t="s">
        <v>4149</v>
      </c>
      <c r="Q866" s="32"/>
      <c r="R866" s="32"/>
      <c r="S866" s="32"/>
      <c r="T866" s="32" t="s">
        <v>40</v>
      </c>
      <c r="U866" s="42" t="s">
        <v>41</v>
      </c>
      <c r="V866" s="42" t="s">
        <v>42</v>
      </c>
      <c r="W866" s="42" t="s">
        <v>42</v>
      </c>
      <c r="X866" s="42" t="s">
        <v>42</v>
      </c>
      <c r="Y866" s="42" t="s">
        <v>41</v>
      </c>
      <c r="Z866" s="42" t="s">
        <v>41</v>
      </c>
      <c r="AA866" s="42" t="s">
        <v>42</v>
      </c>
      <c r="AB866" s="45" t="s">
        <v>4150</v>
      </c>
      <c r="AC866" s="27"/>
      <c r="AD866" s="27"/>
      <c r="AE866" s="27"/>
      <c r="AF866" s="28" t="s">
        <v>4149</v>
      </c>
      <c r="AG866" s="28">
        <f t="shared" si="31"/>
        <v>2</v>
      </c>
      <c r="AH866" s="29" t="str">
        <f t="shared" si="32"/>
        <v>KT-090003</v>
      </c>
      <c r="AI866" s="28">
        <v>8064000000</v>
      </c>
      <c r="AJ866" s="30">
        <f>IFERROR(VLOOKUP($C866,#REF!,2,FALSE)*1000000000,0)+IFERROR(VLOOKUP($D866,#REF!,2,FALSE)*1000000,0)+IFERROR(VLOOKUP($E866,#REF!,2,FALSE)*1000,0)+IFERROR(VLOOKUP($F866,#REF!,2,FALSE),0)</f>
        <v>0</v>
      </c>
    </row>
    <row r="867" spans="1:36" s="28" customFormat="1" ht="27" customHeight="1" x14ac:dyDescent="0.15">
      <c r="A867" s="31" t="s">
        <v>32</v>
      </c>
      <c r="B867" s="32">
        <v>863</v>
      </c>
      <c r="C867" s="33" t="s">
        <v>4123</v>
      </c>
      <c r="D867" s="33" t="s">
        <v>1117</v>
      </c>
      <c r="E867" s="34"/>
      <c r="F867" s="32"/>
      <c r="G867" s="33" t="s">
        <v>4151</v>
      </c>
      <c r="H867" s="35" t="s">
        <v>4152</v>
      </c>
      <c r="I867" s="32">
        <v>92118.1</v>
      </c>
      <c r="J867" s="32">
        <v>95367.4</v>
      </c>
      <c r="K867" s="32" t="s">
        <v>930</v>
      </c>
      <c r="L867" s="36">
        <f t="shared" si="34"/>
        <v>3.4071391272069818E-2</v>
      </c>
      <c r="M867" s="32"/>
      <c r="N867" s="32" t="s">
        <v>47</v>
      </c>
      <c r="O867" s="32"/>
      <c r="P867" s="37" t="s">
        <v>4153</v>
      </c>
      <c r="Q867" s="32"/>
      <c r="R867" s="32"/>
      <c r="S867" s="32"/>
      <c r="T867" s="32" t="s">
        <v>40</v>
      </c>
      <c r="U867" s="32" t="s">
        <v>42</v>
      </c>
      <c r="V867" s="32" t="s">
        <v>41</v>
      </c>
      <c r="W867" s="32" t="s">
        <v>42</v>
      </c>
      <c r="X867" s="32" t="s">
        <v>41</v>
      </c>
      <c r="Y867" s="32" t="s">
        <v>41</v>
      </c>
      <c r="Z867" s="32" t="s">
        <v>42</v>
      </c>
      <c r="AA867" s="32" t="s">
        <v>42</v>
      </c>
      <c r="AB867" s="39" t="s">
        <v>4154</v>
      </c>
      <c r="AC867" s="27"/>
      <c r="AD867" s="27"/>
      <c r="AE867" s="27"/>
      <c r="AF867" s="28" t="s">
        <v>4153</v>
      </c>
      <c r="AG867" s="28">
        <f t="shared" si="31"/>
        <v>2</v>
      </c>
      <c r="AH867" s="29" t="str">
        <f t="shared" si="32"/>
        <v>KT-110041</v>
      </c>
      <c r="AI867" s="28">
        <v>8064000000</v>
      </c>
      <c r="AJ867" s="30">
        <f>IFERROR(VLOOKUP($C867,#REF!,2,FALSE)*1000000000,0)+IFERROR(VLOOKUP($D867,#REF!,2,FALSE)*1000000,0)+IFERROR(VLOOKUP($E867,#REF!,2,FALSE)*1000,0)+IFERROR(VLOOKUP($F867,#REF!,2,FALSE),0)</f>
        <v>0</v>
      </c>
    </row>
    <row r="868" spans="1:36" s="28" customFormat="1" ht="27" customHeight="1" x14ac:dyDescent="0.15">
      <c r="A868" s="31" t="s">
        <v>32</v>
      </c>
      <c r="B868" s="32">
        <v>864</v>
      </c>
      <c r="C868" s="33" t="s">
        <v>4123</v>
      </c>
      <c r="D868" s="33" t="s">
        <v>4155</v>
      </c>
      <c r="E868" s="34"/>
      <c r="F868" s="32"/>
      <c r="G868" s="33" t="s">
        <v>4156</v>
      </c>
      <c r="H868" s="35" t="s">
        <v>4157</v>
      </c>
      <c r="I868" s="32">
        <v>3121050</v>
      </c>
      <c r="J868" s="32">
        <v>4443200</v>
      </c>
      <c r="K868" s="32" t="s">
        <v>855</v>
      </c>
      <c r="L868" s="36">
        <f t="shared" si="34"/>
        <v>0.2975670687792582</v>
      </c>
      <c r="M868" s="32"/>
      <c r="N868" s="32" t="s">
        <v>47</v>
      </c>
      <c r="O868" s="32"/>
      <c r="P868" s="37" t="s">
        <v>4158</v>
      </c>
      <c r="Q868" s="32"/>
      <c r="R868" s="32"/>
      <c r="S868" s="32"/>
      <c r="T868" s="32" t="s">
        <v>40</v>
      </c>
      <c r="U868" s="32" t="s">
        <v>41</v>
      </c>
      <c r="V868" s="32" t="s">
        <v>41</v>
      </c>
      <c r="W868" s="32" t="s">
        <v>41</v>
      </c>
      <c r="X868" s="32" t="s">
        <v>42</v>
      </c>
      <c r="Y868" s="32" t="s">
        <v>41</v>
      </c>
      <c r="Z868" s="32" t="s">
        <v>42</v>
      </c>
      <c r="AA868" s="32" t="s">
        <v>41</v>
      </c>
      <c r="AB868" s="39" t="s">
        <v>4159</v>
      </c>
      <c r="AC868" s="27"/>
      <c r="AD868" s="27"/>
      <c r="AE868" s="27"/>
      <c r="AF868" s="28" t="s">
        <v>4158</v>
      </c>
      <c r="AG868" s="28">
        <f t="shared" ref="AG868:AG939" si="35">LEN(LEFT(AF868,FIND("-",AF868)-1))</f>
        <v>2</v>
      </c>
      <c r="AH868" s="29" t="str">
        <f t="shared" ref="AH868:AH939" si="36">LEFT(AF868,FIND("-",AF868)+6)</f>
        <v>KT-120016</v>
      </c>
      <c r="AI868" s="28">
        <v>8065000000</v>
      </c>
      <c r="AJ868" s="30">
        <f>IFERROR(VLOOKUP($C868,#REF!,2,FALSE)*1000000000,0)+IFERROR(VLOOKUP($D868,#REF!,2,FALSE)*1000000,0)+IFERROR(VLOOKUP($E868,#REF!,2,FALSE)*1000,0)+IFERROR(VLOOKUP($F868,#REF!,2,FALSE),0)</f>
        <v>0</v>
      </c>
    </row>
    <row r="869" spans="1:36" s="28" customFormat="1" ht="27" customHeight="1" x14ac:dyDescent="0.15">
      <c r="A869" s="31" t="s">
        <v>32</v>
      </c>
      <c r="B869" s="32">
        <v>865</v>
      </c>
      <c r="C869" s="33" t="s">
        <v>4123</v>
      </c>
      <c r="D869" s="33" t="s">
        <v>470</v>
      </c>
      <c r="E869" s="32" t="s">
        <v>470</v>
      </c>
      <c r="F869" s="32" t="s">
        <v>387</v>
      </c>
      <c r="G869" s="33" t="s">
        <v>4160</v>
      </c>
      <c r="H869" s="35" t="s">
        <v>4161</v>
      </c>
      <c r="I869" s="32">
        <v>2387913</v>
      </c>
      <c r="J869" s="32">
        <v>2676655</v>
      </c>
      <c r="K869" s="32" t="s">
        <v>886</v>
      </c>
      <c r="L869" s="36">
        <f t="shared" si="34"/>
        <v>0.10787419372313578</v>
      </c>
      <c r="M869" s="32"/>
      <c r="N869" s="32" t="s">
        <v>47</v>
      </c>
      <c r="O869" s="32"/>
      <c r="P869" s="37" t="s">
        <v>4162</v>
      </c>
      <c r="Q869" s="32"/>
      <c r="R869" s="32"/>
      <c r="S869" s="32"/>
      <c r="T869" s="32" t="s">
        <v>40</v>
      </c>
      <c r="U869" s="32" t="s">
        <v>41</v>
      </c>
      <c r="V869" s="32" t="s">
        <v>41</v>
      </c>
      <c r="W869" s="32" t="s">
        <v>42</v>
      </c>
      <c r="X869" s="32" t="s">
        <v>41</v>
      </c>
      <c r="Y869" s="32" t="s">
        <v>41</v>
      </c>
      <c r="Z869" s="32" t="s">
        <v>42</v>
      </c>
      <c r="AA869" s="32" t="s">
        <v>41</v>
      </c>
      <c r="AB869" s="39" t="s">
        <v>4163</v>
      </c>
      <c r="AC869" s="27"/>
      <c r="AD869" s="27"/>
      <c r="AE869" s="27"/>
      <c r="AF869" s="28" t="s">
        <v>4162</v>
      </c>
      <c r="AG869" s="28">
        <f t="shared" si="35"/>
        <v>2</v>
      </c>
      <c r="AH869" s="29" t="str">
        <f t="shared" si="36"/>
        <v>HR-080009</v>
      </c>
      <c r="AI869" s="28">
        <v>8290350253</v>
      </c>
      <c r="AJ869" s="30">
        <f>IFERROR(VLOOKUP($C869,#REF!,2,FALSE)*1000000000,0)+IFERROR(VLOOKUP($D869,#REF!,2,FALSE)*1000000,0)+IFERROR(VLOOKUP($E869,#REF!,2,FALSE)*1000,0)+IFERROR(VLOOKUP($F869,#REF!,2,FALSE),0)</f>
        <v>0</v>
      </c>
    </row>
    <row r="870" spans="1:36" s="28" customFormat="1" ht="27" customHeight="1" x14ac:dyDescent="0.15">
      <c r="A870" s="31" t="s">
        <v>32</v>
      </c>
      <c r="B870" s="32">
        <v>866</v>
      </c>
      <c r="C870" s="33" t="s">
        <v>4123</v>
      </c>
      <c r="D870" s="33" t="s">
        <v>387</v>
      </c>
      <c r="E870" s="33"/>
      <c r="F870" s="33"/>
      <c r="G870" s="33" t="s">
        <v>4164</v>
      </c>
      <c r="H870" s="33" t="s">
        <v>4165</v>
      </c>
      <c r="I870" s="32">
        <v>26807302</v>
      </c>
      <c r="J870" s="32">
        <v>24895048</v>
      </c>
      <c r="K870" s="32" t="s">
        <v>918</v>
      </c>
      <c r="L870" s="36">
        <f t="shared" si="34"/>
        <v>-7.6812625547056479E-2</v>
      </c>
      <c r="M870" s="32"/>
      <c r="N870" s="32" t="s">
        <v>47</v>
      </c>
      <c r="O870" s="32"/>
      <c r="P870" s="37" t="s">
        <v>4166</v>
      </c>
      <c r="Q870" s="32" t="s">
        <v>130</v>
      </c>
      <c r="R870" s="32"/>
      <c r="S870" s="32"/>
      <c r="T870" s="32" t="s">
        <v>715</v>
      </c>
      <c r="U870" s="42" t="s">
        <v>509</v>
      </c>
      <c r="V870" s="42" t="s">
        <v>509</v>
      </c>
      <c r="W870" s="42" t="s">
        <v>509</v>
      </c>
      <c r="X870" s="42" t="s">
        <v>509</v>
      </c>
      <c r="Y870" s="42" t="s">
        <v>509</v>
      </c>
      <c r="Z870" s="42" t="s">
        <v>509</v>
      </c>
      <c r="AA870" s="42" t="s">
        <v>509</v>
      </c>
      <c r="AB870" s="45" t="s">
        <v>4167</v>
      </c>
      <c r="AC870" s="27"/>
      <c r="AD870" s="27"/>
      <c r="AE870" s="27"/>
      <c r="AF870" s="28" t="s">
        <v>4166</v>
      </c>
      <c r="AG870" s="28">
        <f t="shared" si="35"/>
        <v>2</v>
      </c>
      <c r="AH870" s="29" t="str">
        <f t="shared" si="36"/>
        <v>SK-110022</v>
      </c>
      <c r="AI870" s="28">
        <v>8291000000</v>
      </c>
      <c r="AJ870" s="30">
        <f>IFERROR(VLOOKUP($C870,#REF!,2,FALSE)*1000000000,0)+IFERROR(VLOOKUP($D870,#REF!,2,FALSE)*1000000,0)+IFERROR(VLOOKUP($E870,#REF!,2,FALSE)*1000,0)+IFERROR(VLOOKUP($F870,#REF!,2,FALSE),0)</f>
        <v>0</v>
      </c>
    </row>
    <row r="871" spans="1:36" s="28" customFormat="1" ht="27" customHeight="1" x14ac:dyDescent="0.15">
      <c r="A871" s="31" t="s">
        <v>32</v>
      </c>
      <c r="B871" s="32">
        <v>867</v>
      </c>
      <c r="C871" s="33" t="s">
        <v>4123</v>
      </c>
      <c r="D871" s="33" t="s">
        <v>387</v>
      </c>
      <c r="E871" s="33"/>
      <c r="F871" s="33"/>
      <c r="G871" s="33" t="s">
        <v>4168</v>
      </c>
      <c r="H871" s="33" t="s">
        <v>4169</v>
      </c>
      <c r="I871" s="32">
        <v>2926718.62</v>
      </c>
      <c r="J871" s="32">
        <v>2951359.38</v>
      </c>
      <c r="K871" s="32" t="s">
        <v>3659</v>
      </c>
      <c r="L871" s="36">
        <f t="shared" si="34"/>
        <v>8.3489527459714719E-3</v>
      </c>
      <c r="M871" s="32"/>
      <c r="N871" s="32" t="s">
        <v>47</v>
      </c>
      <c r="O871" s="32"/>
      <c r="P871" s="37" t="s">
        <v>4170</v>
      </c>
      <c r="Q871" s="32" t="s">
        <v>130</v>
      </c>
      <c r="R871" s="32"/>
      <c r="S871" s="32"/>
      <c r="T871" s="32" t="s">
        <v>40</v>
      </c>
      <c r="U871" s="42" t="s">
        <v>42</v>
      </c>
      <c r="V871" s="42" t="s">
        <v>41</v>
      </c>
      <c r="W871" s="42" t="s">
        <v>42</v>
      </c>
      <c r="X871" s="42" t="s">
        <v>41</v>
      </c>
      <c r="Y871" s="42" t="s">
        <v>41</v>
      </c>
      <c r="Z871" s="42" t="s">
        <v>42</v>
      </c>
      <c r="AA871" s="42" t="s">
        <v>42</v>
      </c>
      <c r="AB871" s="45" t="s">
        <v>4171</v>
      </c>
      <c r="AC871" s="27"/>
      <c r="AD871" s="27"/>
      <c r="AE871" s="27"/>
      <c r="AF871" s="28" t="s">
        <v>4170</v>
      </c>
      <c r="AG871" s="28">
        <f t="shared" si="35"/>
        <v>2</v>
      </c>
      <c r="AH871" s="29" t="str">
        <f t="shared" si="36"/>
        <v>SK-110017</v>
      </c>
      <c r="AI871" s="28">
        <v>8291000000</v>
      </c>
      <c r="AJ871" s="30">
        <f>IFERROR(VLOOKUP($C871,#REF!,2,FALSE)*1000000000,0)+IFERROR(VLOOKUP($D871,#REF!,2,FALSE)*1000000,0)+IFERROR(VLOOKUP($E871,#REF!,2,FALSE)*1000,0)+IFERROR(VLOOKUP($F871,#REF!,2,FALSE),0)</f>
        <v>0</v>
      </c>
    </row>
    <row r="872" spans="1:36" s="28" customFormat="1" ht="27" customHeight="1" x14ac:dyDescent="0.15">
      <c r="A872" s="31" t="s">
        <v>32</v>
      </c>
      <c r="B872" s="32">
        <v>868</v>
      </c>
      <c r="C872" s="33" t="s">
        <v>4172</v>
      </c>
      <c r="D872" s="33" t="s">
        <v>4173</v>
      </c>
      <c r="E872" s="34"/>
      <c r="F872" s="32"/>
      <c r="G872" s="33" t="s">
        <v>4174</v>
      </c>
      <c r="H872" s="35" t="s">
        <v>4175</v>
      </c>
      <c r="I872" s="32">
        <v>28100</v>
      </c>
      <c r="J872" s="32">
        <v>28100</v>
      </c>
      <c r="K872" s="32" t="s">
        <v>109</v>
      </c>
      <c r="L872" s="49">
        <f t="shared" si="34"/>
        <v>0</v>
      </c>
      <c r="M872" s="32"/>
      <c r="N872" s="32" t="s">
        <v>47</v>
      </c>
      <c r="O872" s="32"/>
      <c r="P872" s="37" t="s">
        <v>4176</v>
      </c>
      <c r="Q872" s="32"/>
      <c r="R872" s="32"/>
      <c r="S872" s="32"/>
      <c r="T872" s="32" t="s">
        <v>40</v>
      </c>
      <c r="U872" s="32" t="s">
        <v>42</v>
      </c>
      <c r="V872" s="42" t="s">
        <v>42</v>
      </c>
      <c r="W872" s="32" t="s">
        <v>42</v>
      </c>
      <c r="X872" s="32" t="s">
        <v>42</v>
      </c>
      <c r="Y872" s="32" t="s">
        <v>42</v>
      </c>
      <c r="Z872" s="32" t="s">
        <v>42</v>
      </c>
      <c r="AA872" s="32" t="s">
        <v>42</v>
      </c>
      <c r="AB872" s="39" t="s">
        <v>4177</v>
      </c>
      <c r="AC872" s="27"/>
      <c r="AD872" s="27"/>
      <c r="AE872" s="27"/>
      <c r="AF872" s="28" t="s">
        <v>4176</v>
      </c>
      <c r="AG872" s="28">
        <f t="shared" si="35"/>
        <v>2</v>
      </c>
      <c r="AH872" s="29" t="str">
        <f t="shared" si="36"/>
        <v>HK-110006</v>
      </c>
      <c r="AI872" s="28">
        <v>9066000000</v>
      </c>
      <c r="AJ872" s="30">
        <f>IFERROR(VLOOKUP($C872,#REF!,2,FALSE)*1000000000,0)+IFERROR(VLOOKUP($D872,#REF!,2,FALSE)*1000000,0)+IFERROR(VLOOKUP($E872,#REF!,2,FALSE)*1000,0)+IFERROR(VLOOKUP($F872,#REF!,2,FALSE),0)</f>
        <v>0</v>
      </c>
    </row>
    <row r="873" spans="1:36" s="28" customFormat="1" ht="27" customHeight="1" x14ac:dyDescent="0.15">
      <c r="A873" s="31" t="s">
        <v>32</v>
      </c>
      <c r="B873" s="32">
        <v>869</v>
      </c>
      <c r="C873" s="33" t="s">
        <v>4172</v>
      </c>
      <c r="D873" s="33" t="s">
        <v>4173</v>
      </c>
      <c r="E873" s="34"/>
      <c r="F873" s="32"/>
      <c r="G873" s="33" t="s">
        <v>4178</v>
      </c>
      <c r="H873" s="35" t="s">
        <v>4179</v>
      </c>
      <c r="I873" s="32">
        <v>38300</v>
      </c>
      <c r="J873" s="32">
        <v>38300</v>
      </c>
      <c r="K873" s="32" t="s">
        <v>109</v>
      </c>
      <c r="L873" s="49">
        <f t="shared" si="34"/>
        <v>0</v>
      </c>
      <c r="M873" s="32"/>
      <c r="N873" s="32" t="s">
        <v>47</v>
      </c>
      <c r="O873" s="32"/>
      <c r="P873" s="37" t="s">
        <v>4180</v>
      </c>
      <c r="Q873" s="32"/>
      <c r="R873" s="32"/>
      <c r="S873" s="32"/>
      <c r="T873" s="32" t="s">
        <v>40</v>
      </c>
      <c r="U873" s="32" t="s">
        <v>42</v>
      </c>
      <c r="V873" s="32" t="s">
        <v>42</v>
      </c>
      <c r="W873" s="32" t="s">
        <v>42</v>
      </c>
      <c r="X873" s="32" t="s">
        <v>42</v>
      </c>
      <c r="Y873" s="32" t="s">
        <v>42</v>
      </c>
      <c r="Z873" s="32" t="s">
        <v>42</v>
      </c>
      <c r="AA873" s="32" t="s">
        <v>42</v>
      </c>
      <c r="AB873" s="39" t="s">
        <v>4181</v>
      </c>
      <c r="AC873" s="27"/>
      <c r="AD873" s="27"/>
      <c r="AE873" s="27"/>
      <c r="AF873" s="28" t="s">
        <v>4180</v>
      </c>
      <c r="AG873" s="28">
        <f t="shared" si="35"/>
        <v>2</v>
      </c>
      <c r="AH873" s="29" t="str">
        <f t="shared" si="36"/>
        <v>HK-110007</v>
      </c>
      <c r="AI873" s="28">
        <v>9066000000</v>
      </c>
      <c r="AJ873" s="30">
        <f>IFERROR(VLOOKUP($C873,#REF!,2,FALSE)*1000000000,0)+IFERROR(VLOOKUP($D873,#REF!,2,FALSE)*1000000,0)+IFERROR(VLOOKUP($E873,#REF!,2,FALSE)*1000,0)+IFERROR(VLOOKUP($F873,#REF!,2,FALSE),0)</f>
        <v>0</v>
      </c>
    </row>
    <row r="874" spans="1:36" s="28" customFormat="1" ht="27" customHeight="1" x14ac:dyDescent="0.15">
      <c r="A874" s="31" t="s">
        <v>32</v>
      </c>
      <c r="B874" s="32">
        <v>870</v>
      </c>
      <c r="C874" s="33" t="s">
        <v>4172</v>
      </c>
      <c r="D874" s="33" t="s">
        <v>4173</v>
      </c>
      <c r="E874" s="34"/>
      <c r="F874" s="32"/>
      <c r="G874" s="33" t="s">
        <v>4182</v>
      </c>
      <c r="H874" s="35" t="s">
        <v>4183</v>
      </c>
      <c r="I874" s="32">
        <v>919</v>
      </c>
      <c r="J874" s="32">
        <v>851</v>
      </c>
      <c r="K874" s="32" t="s">
        <v>109</v>
      </c>
      <c r="L874" s="36">
        <f t="shared" si="34"/>
        <v>-7.9905992949471205E-2</v>
      </c>
      <c r="M874" s="32"/>
      <c r="N874" s="32" t="s">
        <v>47</v>
      </c>
      <c r="O874" s="32"/>
      <c r="P874" s="37" t="s">
        <v>4184</v>
      </c>
      <c r="Q874" s="32"/>
      <c r="R874" s="32"/>
      <c r="S874" s="32"/>
      <c r="T874" s="32" t="s">
        <v>40</v>
      </c>
      <c r="U874" s="32" t="s">
        <v>42</v>
      </c>
      <c r="V874" s="32" t="s">
        <v>42</v>
      </c>
      <c r="W874" s="32" t="s">
        <v>42</v>
      </c>
      <c r="X874" s="32" t="s">
        <v>42</v>
      </c>
      <c r="Y874" s="32" t="s">
        <v>42</v>
      </c>
      <c r="Z874" s="32" t="s">
        <v>41</v>
      </c>
      <c r="AA874" s="32" t="s">
        <v>42</v>
      </c>
      <c r="AB874" s="39" t="s">
        <v>4185</v>
      </c>
      <c r="AC874" s="27"/>
      <c r="AD874" s="27"/>
      <c r="AE874" s="27"/>
      <c r="AF874" s="28" t="s">
        <v>4184</v>
      </c>
      <c r="AG874" s="28">
        <f t="shared" si="35"/>
        <v>2</v>
      </c>
      <c r="AH874" s="29" t="str">
        <f t="shared" si="36"/>
        <v>HR-120011</v>
      </c>
      <c r="AI874" s="28">
        <v>9066000000</v>
      </c>
      <c r="AJ874" s="30">
        <f>IFERROR(VLOOKUP($C874,#REF!,2,FALSE)*1000000000,0)+IFERROR(VLOOKUP($D874,#REF!,2,FALSE)*1000000,0)+IFERROR(VLOOKUP($E874,#REF!,2,FALSE)*1000,0)+IFERROR(VLOOKUP($F874,#REF!,2,FALSE),0)</f>
        <v>0</v>
      </c>
    </row>
    <row r="875" spans="1:36" s="28" customFormat="1" ht="27" customHeight="1" x14ac:dyDescent="0.15">
      <c r="A875" s="31" t="s">
        <v>32</v>
      </c>
      <c r="B875" s="32">
        <v>871</v>
      </c>
      <c r="C875" s="33" t="s">
        <v>4172</v>
      </c>
      <c r="D875" s="33" t="s">
        <v>4173</v>
      </c>
      <c r="E875" s="34"/>
      <c r="F875" s="32"/>
      <c r="G875" s="33" t="s">
        <v>4186</v>
      </c>
      <c r="H875" s="35" t="s">
        <v>4187</v>
      </c>
      <c r="I875" s="32">
        <v>19317.599999999999</v>
      </c>
      <c r="J875" s="32">
        <v>16236.8</v>
      </c>
      <c r="K875" s="32" t="s">
        <v>3250</v>
      </c>
      <c r="L875" s="36">
        <f t="shared" si="34"/>
        <v>-0.18974182104848247</v>
      </c>
      <c r="M875" s="32"/>
      <c r="N875" s="32" t="s">
        <v>47</v>
      </c>
      <c r="O875" s="32"/>
      <c r="P875" s="37" t="s">
        <v>4188</v>
      </c>
      <c r="Q875" s="38"/>
      <c r="R875" s="32"/>
      <c r="S875" s="32"/>
      <c r="T875" s="32" t="s">
        <v>40</v>
      </c>
      <c r="U875" s="32" t="s">
        <v>42</v>
      </c>
      <c r="V875" s="32" t="s">
        <v>42</v>
      </c>
      <c r="W875" s="32" t="s">
        <v>41</v>
      </c>
      <c r="X875" s="32" t="s">
        <v>42</v>
      </c>
      <c r="Y875" s="32" t="s">
        <v>42</v>
      </c>
      <c r="Z875" s="32" t="s">
        <v>42</v>
      </c>
      <c r="AA875" s="32" t="s">
        <v>42</v>
      </c>
      <c r="AB875" s="39" t="s">
        <v>4189</v>
      </c>
      <c r="AC875" s="27"/>
      <c r="AD875" s="27"/>
      <c r="AE875" s="27"/>
      <c r="AF875" s="28" t="s">
        <v>4188</v>
      </c>
      <c r="AG875" s="28">
        <f t="shared" si="35"/>
        <v>2</v>
      </c>
      <c r="AH875" s="29" t="str">
        <f t="shared" si="36"/>
        <v>KT-080028</v>
      </c>
      <c r="AI875" s="28">
        <v>9066000000</v>
      </c>
      <c r="AJ875" s="30">
        <f>IFERROR(VLOOKUP($C875,#REF!,2,FALSE)*1000000000,0)+IFERROR(VLOOKUP($D875,#REF!,2,FALSE)*1000000,0)+IFERROR(VLOOKUP($E875,#REF!,2,FALSE)*1000,0)+IFERROR(VLOOKUP($F875,#REF!,2,FALSE),0)</f>
        <v>0</v>
      </c>
    </row>
    <row r="876" spans="1:36" s="28" customFormat="1" ht="27" customHeight="1" x14ac:dyDescent="0.15">
      <c r="A876" s="31" t="s">
        <v>32</v>
      </c>
      <c r="B876" s="32">
        <v>872</v>
      </c>
      <c r="C876" s="33" t="s">
        <v>4172</v>
      </c>
      <c r="D876" s="33" t="s">
        <v>4173</v>
      </c>
      <c r="E876" s="32"/>
      <c r="F876" s="32"/>
      <c r="G876" s="33" t="s">
        <v>4190</v>
      </c>
      <c r="H876" s="35" t="s">
        <v>4191</v>
      </c>
      <c r="I876" s="32">
        <v>42964</v>
      </c>
      <c r="J876" s="32">
        <v>48679</v>
      </c>
      <c r="K876" s="32" t="s">
        <v>4192</v>
      </c>
      <c r="L876" s="36">
        <f t="shared" si="34"/>
        <v>0.11740175434992506</v>
      </c>
      <c r="M876" s="32"/>
      <c r="N876" s="32" t="s">
        <v>47</v>
      </c>
      <c r="O876" s="32"/>
      <c r="P876" s="37" t="s">
        <v>4193</v>
      </c>
      <c r="Q876" s="38"/>
      <c r="R876" s="32"/>
      <c r="S876" s="32"/>
      <c r="T876" s="32" t="s">
        <v>40</v>
      </c>
      <c r="U876" s="32" t="s">
        <v>42</v>
      </c>
      <c r="V876" s="32" t="s">
        <v>42</v>
      </c>
      <c r="W876" s="32" t="s">
        <v>42</v>
      </c>
      <c r="X876" s="32" t="s">
        <v>42</v>
      </c>
      <c r="Y876" s="32" t="s">
        <v>42</v>
      </c>
      <c r="Z876" s="32" t="s">
        <v>42</v>
      </c>
      <c r="AA876" s="32" t="s">
        <v>42</v>
      </c>
      <c r="AB876" s="39" t="s">
        <v>4194</v>
      </c>
      <c r="AC876" s="27"/>
      <c r="AD876" s="27"/>
      <c r="AE876" s="27"/>
      <c r="AF876" s="28" t="s">
        <v>4193</v>
      </c>
      <c r="AG876" s="28">
        <f t="shared" si="35"/>
        <v>2</v>
      </c>
      <c r="AH876" s="29" t="str">
        <f t="shared" si="36"/>
        <v>QS-100004</v>
      </c>
      <c r="AI876" s="28">
        <v>9066000000</v>
      </c>
      <c r="AJ876" s="30">
        <f>IFERROR(VLOOKUP($C876,#REF!,2,FALSE)*1000000000,0)+IFERROR(VLOOKUP($D876,#REF!,2,FALSE)*1000000,0)+IFERROR(VLOOKUP($E876,#REF!,2,FALSE)*1000,0)+IFERROR(VLOOKUP($F876,#REF!,2,FALSE),0)</f>
        <v>0</v>
      </c>
    </row>
    <row r="877" spans="1:36" s="28" customFormat="1" ht="27" customHeight="1" x14ac:dyDescent="0.15">
      <c r="A877" s="31" t="s">
        <v>32</v>
      </c>
      <c r="B877" s="32">
        <v>873</v>
      </c>
      <c r="C877" s="33" t="s">
        <v>4172</v>
      </c>
      <c r="D877" s="33" t="s">
        <v>4173</v>
      </c>
      <c r="E877" s="32"/>
      <c r="F877" s="32"/>
      <c r="G877" s="33" t="s">
        <v>4195</v>
      </c>
      <c r="H877" s="35" t="s">
        <v>4196</v>
      </c>
      <c r="I877" s="32">
        <v>29490</v>
      </c>
      <c r="J877" s="32">
        <v>29490</v>
      </c>
      <c r="K877" s="32" t="s">
        <v>109</v>
      </c>
      <c r="L877" s="49">
        <f t="shared" si="34"/>
        <v>0</v>
      </c>
      <c r="M877" s="32"/>
      <c r="N877" s="32" t="s">
        <v>47</v>
      </c>
      <c r="O877" s="32"/>
      <c r="P877" s="37" t="s">
        <v>4197</v>
      </c>
      <c r="Q877" s="38"/>
      <c r="R877" s="32"/>
      <c r="S877" s="32"/>
      <c r="T877" s="32" t="s">
        <v>40</v>
      </c>
      <c r="U877" s="32" t="s">
        <v>42</v>
      </c>
      <c r="V877" s="32" t="s">
        <v>42</v>
      </c>
      <c r="W877" s="32" t="s">
        <v>42</v>
      </c>
      <c r="X877" s="32" t="s">
        <v>41</v>
      </c>
      <c r="Y877" s="32" t="s">
        <v>42</v>
      </c>
      <c r="Z877" s="32" t="s">
        <v>42</v>
      </c>
      <c r="AA877" s="32" t="s">
        <v>42</v>
      </c>
      <c r="AB877" s="39" t="s">
        <v>4198</v>
      </c>
      <c r="AC877" s="27"/>
      <c r="AD877" s="27"/>
      <c r="AE877" s="27"/>
      <c r="AF877" s="28" t="s">
        <v>4197</v>
      </c>
      <c r="AG877" s="28">
        <f t="shared" si="35"/>
        <v>2</v>
      </c>
      <c r="AH877" s="29" t="str">
        <f t="shared" si="36"/>
        <v>TH-100028</v>
      </c>
      <c r="AI877" s="28">
        <v>9066000000</v>
      </c>
      <c r="AJ877" s="30">
        <f>IFERROR(VLOOKUP($C877,#REF!,2,FALSE)*1000000000,0)+IFERROR(VLOOKUP($D877,#REF!,2,FALSE)*1000000,0)+IFERROR(VLOOKUP($E877,#REF!,2,FALSE)*1000,0)+IFERROR(VLOOKUP($F877,#REF!,2,FALSE),0)</f>
        <v>0</v>
      </c>
    </row>
    <row r="878" spans="1:36" s="28" customFormat="1" ht="27" customHeight="1" x14ac:dyDescent="0.15">
      <c r="A878" s="31" t="s">
        <v>32</v>
      </c>
      <c r="B878" s="32">
        <v>874</v>
      </c>
      <c r="C878" s="33" t="s">
        <v>4172</v>
      </c>
      <c r="D878" s="33" t="s">
        <v>4173</v>
      </c>
      <c r="E878" s="32"/>
      <c r="F878" s="32"/>
      <c r="G878" s="33" t="s">
        <v>4199</v>
      </c>
      <c r="H878" s="35" t="s">
        <v>4200</v>
      </c>
      <c r="I878" s="32">
        <v>67421</v>
      </c>
      <c r="J878" s="32">
        <v>69961</v>
      </c>
      <c r="K878" s="32" t="s">
        <v>400</v>
      </c>
      <c r="L878" s="36">
        <f t="shared" si="34"/>
        <v>3.6305941881905612E-2</v>
      </c>
      <c r="M878" s="32"/>
      <c r="N878" s="32" t="s">
        <v>47</v>
      </c>
      <c r="O878" s="32"/>
      <c r="P878" s="37" t="s">
        <v>4201</v>
      </c>
      <c r="Q878" s="38"/>
      <c r="R878" s="32"/>
      <c r="S878" s="32"/>
      <c r="T878" s="32" t="s">
        <v>40</v>
      </c>
      <c r="U878" s="32" t="s">
        <v>42</v>
      </c>
      <c r="V878" s="32" t="s">
        <v>42</v>
      </c>
      <c r="W878" s="32" t="s">
        <v>42</v>
      </c>
      <c r="X878" s="32" t="s">
        <v>42</v>
      </c>
      <c r="Y878" s="32" t="s">
        <v>42</v>
      </c>
      <c r="Z878" s="32" t="s">
        <v>41</v>
      </c>
      <c r="AA878" s="32" t="s">
        <v>42</v>
      </c>
      <c r="AB878" s="39" t="s">
        <v>4202</v>
      </c>
      <c r="AC878" s="27"/>
      <c r="AD878" s="27"/>
      <c r="AE878" s="27"/>
      <c r="AF878" s="28" t="s">
        <v>4201</v>
      </c>
      <c r="AG878" s="28">
        <f t="shared" si="35"/>
        <v>2</v>
      </c>
      <c r="AH878" s="29" t="str">
        <f t="shared" si="36"/>
        <v>TH-110021</v>
      </c>
      <c r="AI878" s="28">
        <v>9066000000</v>
      </c>
      <c r="AJ878" s="30">
        <f>IFERROR(VLOOKUP($C878,#REF!,2,FALSE)*1000000000,0)+IFERROR(VLOOKUP($D878,#REF!,2,FALSE)*1000000,0)+IFERROR(VLOOKUP($E878,#REF!,2,FALSE)*1000,0)+IFERROR(VLOOKUP($F878,#REF!,2,FALSE),0)</f>
        <v>0</v>
      </c>
    </row>
    <row r="879" spans="1:36" s="28" customFormat="1" ht="27" customHeight="1" x14ac:dyDescent="0.15">
      <c r="A879" s="31" t="s">
        <v>32</v>
      </c>
      <c r="B879" s="32">
        <v>875</v>
      </c>
      <c r="C879" s="33" t="s">
        <v>4172</v>
      </c>
      <c r="D879" s="33" t="s">
        <v>4173</v>
      </c>
      <c r="E879" s="32"/>
      <c r="F879" s="32"/>
      <c r="G879" s="33" t="s">
        <v>4203</v>
      </c>
      <c r="H879" s="35" t="s">
        <v>4204</v>
      </c>
      <c r="I879" s="32">
        <v>23800</v>
      </c>
      <c r="J879" s="32">
        <v>23800</v>
      </c>
      <c r="K879" s="32" t="s">
        <v>109</v>
      </c>
      <c r="L879" s="49">
        <f t="shared" si="34"/>
        <v>0</v>
      </c>
      <c r="M879" s="32"/>
      <c r="N879" s="32" t="s">
        <v>47</v>
      </c>
      <c r="O879" s="32"/>
      <c r="P879" s="37" t="s">
        <v>4205</v>
      </c>
      <c r="Q879" s="32"/>
      <c r="R879" s="32"/>
      <c r="S879" s="32"/>
      <c r="T879" s="32" t="s">
        <v>40</v>
      </c>
      <c r="U879" s="32" t="s">
        <v>42</v>
      </c>
      <c r="V879" s="32" t="s">
        <v>42</v>
      </c>
      <c r="W879" s="32" t="s">
        <v>42</v>
      </c>
      <c r="X879" s="32" t="s">
        <v>41</v>
      </c>
      <c r="Y879" s="32" t="s">
        <v>42</v>
      </c>
      <c r="Z879" s="32" t="s">
        <v>41</v>
      </c>
      <c r="AA879" s="32" t="s">
        <v>42</v>
      </c>
      <c r="AB879" s="39" t="s">
        <v>4206</v>
      </c>
      <c r="AC879" s="27"/>
      <c r="AD879" s="27"/>
      <c r="AE879" s="27"/>
      <c r="AF879" s="28" t="s">
        <v>4205</v>
      </c>
      <c r="AG879" s="28">
        <f t="shared" si="35"/>
        <v>2</v>
      </c>
      <c r="AH879" s="29" t="str">
        <f t="shared" si="36"/>
        <v>TH-120018</v>
      </c>
      <c r="AI879" s="28">
        <v>9066000000</v>
      </c>
      <c r="AJ879" s="30">
        <f>IFERROR(VLOOKUP($C879,#REF!,2,FALSE)*1000000000,0)+IFERROR(VLOOKUP($D879,#REF!,2,FALSE)*1000000,0)+IFERROR(VLOOKUP($E879,#REF!,2,FALSE)*1000,0)+IFERROR(VLOOKUP($F879,#REF!,2,FALSE),0)</f>
        <v>0</v>
      </c>
    </row>
    <row r="880" spans="1:36" s="28" customFormat="1" ht="27" customHeight="1" x14ac:dyDescent="0.15">
      <c r="A880" s="31" t="s">
        <v>32</v>
      </c>
      <c r="B880" s="32">
        <v>876</v>
      </c>
      <c r="C880" s="33" t="s">
        <v>4172</v>
      </c>
      <c r="D880" s="33" t="s">
        <v>4173</v>
      </c>
      <c r="E880" s="32" t="s">
        <v>130</v>
      </c>
      <c r="F880" s="32" t="s">
        <v>130</v>
      </c>
      <c r="G880" s="33" t="s">
        <v>4207</v>
      </c>
      <c r="H880" s="35" t="s">
        <v>4208</v>
      </c>
      <c r="I880" s="32">
        <v>194000</v>
      </c>
      <c r="J880" s="32">
        <v>194000</v>
      </c>
      <c r="K880" s="32" t="s">
        <v>1642</v>
      </c>
      <c r="L880" s="49">
        <f t="shared" si="34"/>
        <v>0</v>
      </c>
      <c r="M880" s="32"/>
      <c r="N880" s="32" t="s">
        <v>47</v>
      </c>
      <c r="O880" s="32"/>
      <c r="P880" s="37" t="s">
        <v>4209</v>
      </c>
      <c r="Q880" s="32" t="s">
        <v>130</v>
      </c>
      <c r="R880" s="32" t="s">
        <v>130</v>
      </c>
      <c r="S880" s="32" t="s">
        <v>130</v>
      </c>
      <c r="T880" s="32" t="s">
        <v>158</v>
      </c>
      <c r="U880" s="32" t="s">
        <v>42</v>
      </c>
      <c r="V880" s="32" t="s">
        <v>42</v>
      </c>
      <c r="W880" s="32" t="s">
        <v>509</v>
      </c>
      <c r="X880" s="32" t="s">
        <v>41</v>
      </c>
      <c r="Y880" s="32" t="s">
        <v>42</v>
      </c>
      <c r="Z880" s="32" t="s">
        <v>509</v>
      </c>
      <c r="AA880" s="32" t="s">
        <v>42</v>
      </c>
      <c r="AB880" s="39" t="s">
        <v>4210</v>
      </c>
      <c r="AC880" s="27"/>
      <c r="AD880" s="27"/>
      <c r="AE880" s="27"/>
      <c r="AF880" s="28" t="s">
        <v>4209</v>
      </c>
      <c r="AG880" s="28">
        <f t="shared" si="35"/>
        <v>2</v>
      </c>
      <c r="AH880" s="29" t="str">
        <f t="shared" si="36"/>
        <v>TH-170008</v>
      </c>
      <c r="AI880" s="28">
        <v>9066000000</v>
      </c>
      <c r="AJ880" s="30">
        <f>IFERROR(VLOOKUP($C880,#REF!,2,FALSE)*1000000000,0)+IFERROR(VLOOKUP($D880,#REF!,2,FALSE)*1000000,0)+IFERROR(VLOOKUP($E880,#REF!,2,FALSE)*1000,0)+IFERROR(VLOOKUP($F880,#REF!,2,FALSE),0)</f>
        <v>0</v>
      </c>
    </row>
    <row r="881" spans="1:36" s="28" customFormat="1" ht="27" customHeight="1" x14ac:dyDescent="0.15">
      <c r="A881" s="31" t="s">
        <v>32</v>
      </c>
      <c r="B881" s="32">
        <v>877</v>
      </c>
      <c r="C881" s="33" t="s">
        <v>4172</v>
      </c>
      <c r="D881" s="33" t="s">
        <v>4173</v>
      </c>
      <c r="E881" s="32"/>
      <c r="F881" s="32"/>
      <c r="G881" s="33" t="s">
        <v>4211</v>
      </c>
      <c r="H881" s="35" t="s">
        <v>4212</v>
      </c>
      <c r="I881" s="32">
        <v>27400</v>
      </c>
      <c r="J881" s="32">
        <v>27100</v>
      </c>
      <c r="K881" s="32" t="s">
        <v>327</v>
      </c>
      <c r="L881" s="36">
        <f t="shared" si="34"/>
        <v>-1.1070110701107083E-2</v>
      </c>
      <c r="M881" s="32"/>
      <c r="N881" s="32" t="s">
        <v>47</v>
      </c>
      <c r="O881" s="32"/>
      <c r="P881" s="37" t="s">
        <v>4213</v>
      </c>
      <c r="Q881" s="32"/>
      <c r="R881" s="32"/>
      <c r="S881" s="32"/>
      <c r="T881" s="32" t="s">
        <v>158</v>
      </c>
      <c r="U881" s="42" t="s">
        <v>175</v>
      </c>
      <c r="V881" s="42" t="s">
        <v>175</v>
      </c>
      <c r="W881" s="42" t="s">
        <v>175</v>
      </c>
      <c r="X881" s="42" t="s">
        <v>175</v>
      </c>
      <c r="Y881" s="42" t="s">
        <v>175</v>
      </c>
      <c r="Z881" s="42" t="s">
        <v>176</v>
      </c>
      <c r="AA881" s="42" t="s">
        <v>175</v>
      </c>
      <c r="AB881" s="45" t="s">
        <v>4214</v>
      </c>
      <c r="AC881" s="27"/>
      <c r="AD881" s="27"/>
      <c r="AE881" s="27"/>
      <c r="AF881" s="28" t="s">
        <v>4213</v>
      </c>
      <c r="AG881" s="28">
        <f t="shared" si="35"/>
        <v>2</v>
      </c>
      <c r="AH881" s="29" t="str">
        <f t="shared" si="36"/>
        <v>KT-190125</v>
      </c>
      <c r="AJ881" s="30">
        <f>IFERROR(VLOOKUP($C881,#REF!,2,FALSE)*1000000000,0)+IFERROR(VLOOKUP($D881,#REF!,2,FALSE)*1000000,0)+IFERROR(VLOOKUP($E881,#REF!,2,FALSE)*1000,0)+IFERROR(VLOOKUP($F881,#REF!,2,FALSE),0)</f>
        <v>0</v>
      </c>
    </row>
    <row r="882" spans="1:36" s="28" customFormat="1" ht="27" customHeight="1" x14ac:dyDescent="0.15">
      <c r="A882" s="31" t="s">
        <v>32</v>
      </c>
      <c r="B882" s="32">
        <v>878</v>
      </c>
      <c r="C882" s="33" t="s">
        <v>4172</v>
      </c>
      <c r="D882" s="33" t="s">
        <v>4173</v>
      </c>
      <c r="E882" s="32"/>
      <c r="F882" s="32"/>
      <c r="G882" s="46" t="s">
        <v>4215</v>
      </c>
      <c r="H882" s="35" t="s">
        <v>4216</v>
      </c>
      <c r="I882" s="47">
        <v>155200</v>
      </c>
      <c r="J882" s="47">
        <v>256100</v>
      </c>
      <c r="K882" s="42" t="s">
        <v>4217</v>
      </c>
      <c r="L882" s="43">
        <f t="shared" si="34"/>
        <v>0.39398672393596257</v>
      </c>
      <c r="M882" s="32"/>
      <c r="N882" s="32" t="s">
        <v>47</v>
      </c>
      <c r="O882" s="32"/>
      <c r="P882" s="40" t="s">
        <v>4218</v>
      </c>
      <c r="Q882" s="32" t="s">
        <v>105</v>
      </c>
      <c r="R882" s="32"/>
      <c r="S882" s="32"/>
      <c r="T882" s="42" t="s">
        <v>40</v>
      </c>
      <c r="U882" s="42" t="s">
        <v>176</v>
      </c>
      <c r="V882" s="42" t="s">
        <v>176</v>
      </c>
      <c r="W882" s="42" t="s">
        <v>176</v>
      </c>
      <c r="X882" s="42" t="s">
        <v>176</v>
      </c>
      <c r="Y882" s="42" t="s">
        <v>176</v>
      </c>
      <c r="Z882" s="42" t="s">
        <v>176</v>
      </c>
      <c r="AA882" s="42" t="s">
        <v>176</v>
      </c>
      <c r="AB882" s="45" t="s">
        <v>4219</v>
      </c>
      <c r="AC882" s="27"/>
      <c r="AD882" s="27"/>
      <c r="AE882" s="27"/>
      <c r="AF882" s="28" t="s">
        <v>4218</v>
      </c>
      <c r="AG882" s="28">
        <f t="shared" si="35"/>
        <v>2</v>
      </c>
      <c r="AH882" s="29" t="str">
        <f t="shared" si="36"/>
        <v>KK-190006</v>
      </c>
      <c r="AJ882" s="30">
        <f>IFERROR(VLOOKUP($C882,#REF!,2,FALSE)*1000000000,0)+IFERROR(VLOOKUP($D882,#REF!,2,FALSE)*1000000,0)+IFERROR(VLOOKUP($E882,#REF!,2,FALSE)*1000,0)+IFERROR(VLOOKUP($F882,#REF!,2,FALSE),0)</f>
        <v>0</v>
      </c>
    </row>
    <row r="883" spans="1:36" s="28" customFormat="1" ht="27" customHeight="1" x14ac:dyDescent="0.15">
      <c r="A883" s="31" t="s">
        <v>32</v>
      </c>
      <c r="B883" s="32">
        <v>879</v>
      </c>
      <c r="C883" s="33" t="s">
        <v>4172</v>
      </c>
      <c r="D883" s="46" t="s">
        <v>4220</v>
      </c>
      <c r="E883" s="32" t="s">
        <v>4221</v>
      </c>
      <c r="F883" s="33" t="s">
        <v>4222</v>
      </c>
      <c r="G883" s="33" t="s">
        <v>4223</v>
      </c>
      <c r="H883" s="35" t="s">
        <v>316</v>
      </c>
      <c r="I883" s="32">
        <v>807</v>
      </c>
      <c r="J883" s="32">
        <v>718</v>
      </c>
      <c r="K883" s="32" t="s">
        <v>109</v>
      </c>
      <c r="L883" s="43">
        <f t="shared" si="34"/>
        <v>-0.12395543175487456</v>
      </c>
      <c r="M883" s="32"/>
      <c r="N883" s="32" t="s">
        <v>47</v>
      </c>
      <c r="O883" s="32"/>
      <c r="P883" s="37" t="s">
        <v>4224</v>
      </c>
      <c r="Q883" s="32"/>
      <c r="R883" s="32"/>
      <c r="S883" s="32"/>
      <c r="T883" s="32" t="s">
        <v>40</v>
      </c>
      <c r="U883" s="32" t="s">
        <v>42</v>
      </c>
      <c r="V883" s="32" t="s">
        <v>42</v>
      </c>
      <c r="W883" s="32" t="s">
        <v>42</v>
      </c>
      <c r="X883" s="32" t="s">
        <v>42</v>
      </c>
      <c r="Y883" s="32" t="s">
        <v>42</v>
      </c>
      <c r="Z883" s="32" t="s">
        <v>42</v>
      </c>
      <c r="AA883" s="32" t="s">
        <v>42</v>
      </c>
      <c r="AB883" s="39" t="s">
        <v>4225</v>
      </c>
      <c r="AC883" s="27"/>
      <c r="AD883" s="27"/>
      <c r="AE883" s="27"/>
      <c r="AF883" s="28" t="s">
        <v>4224</v>
      </c>
      <c r="AG883" s="28">
        <f t="shared" si="35"/>
        <v>2</v>
      </c>
      <c r="AH883" s="29" t="str">
        <f t="shared" si="36"/>
        <v>CB-100020</v>
      </c>
      <c r="AI883" s="28">
        <v>9067111065</v>
      </c>
      <c r="AJ883" s="30">
        <f>IFERROR(VLOOKUP($C883,#REF!,2,FALSE)*1000000000,0)+IFERROR(VLOOKUP($D883,#REF!,2,FALSE)*1000000,0)+IFERROR(VLOOKUP($E883,#REF!,2,FALSE)*1000,0)+IFERROR(VLOOKUP($F883,#REF!,2,FALSE),0)</f>
        <v>0</v>
      </c>
    </row>
    <row r="884" spans="1:36" s="28" customFormat="1" ht="27" customHeight="1" x14ac:dyDescent="0.15">
      <c r="A884" s="31" t="s">
        <v>32</v>
      </c>
      <c r="B884" s="32">
        <v>880</v>
      </c>
      <c r="C884" s="33" t="s">
        <v>4172</v>
      </c>
      <c r="D884" s="33" t="s">
        <v>4221</v>
      </c>
      <c r="E884" s="32" t="s">
        <v>4221</v>
      </c>
      <c r="F884" s="33" t="s">
        <v>4222</v>
      </c>
      <c r="G884" s="33" t="s">
        <v>4226</v>
      </c>
      <c r="H884" s="35" t="s">
        <v>4227</v>
      </c>
      <c r="I884" s="32">
        <v>174000</v>
      </c>
      <c r="J884" s="32">
        <v>384000</v>
      </c>
      <c r="K884" s="32" t="s">
        <v>4228</v>
      </c>
      <c r="L884" s="36">
        <f t="shared" si="34"/>
        <v>0.546875</v>
      </c>
      <c r="M884" s="32"/>
      <c r="N884" s="32" t="s">
        <v>47</v>
      </c>
      <c r="O884" s="32"/>
      <c r="P884" s="37" t="s">
        <v>4229</v>
      </c>
      <c r="Q884" s="32"/>
      <c r="R884" s="32"/>
      <c r="S884" s="32"/>
      <c r="T884" s="32" t="s">
        <v>40</v>
      </c>
      <c r="U884" s="32" t="s">
        <v>42</v>
      </c>
      <c r="V884" s="32" t="s">
        <v>42</v>
      </c>
      <c r="W884" s="32" t="s">
        <v>41</v>
      </c>
      <c r="X884" s="32" t="s">
        <v>42</v>
      </c>
      <c r="Y884" s="32" t="s">
        <v>42</v>
      </c>
      <c r="Z884" s="32" t="s">
        <v>42</v>
      </c>
      <c r="AA884" s="32" t="s">
        <v>42</v>
      </c>
      <c r="AB884" s="39" t="s">
        <v>4230</v>
      </c>
      <c r="AC884" s="27"/>
      <c r="AD884" s="27"/>
      <c r="AE884" s="27"/>
      <c r="AF884" s="28" t="s">
        <v>4229</v>
      </c>
      <c r="AG884" s="28">
        <f t="shared" si="35"/>
        <v>2</v>
      </c>
      <c r="AH884" s="29" t="str">
        <f t="shared" si="36"/>
        <v>CG-120019</v>
      </c>
      <c r="AI884" s="28">
        <v>9067111065</v>
      </c>
      <c r="AJ884" s="30">
        <f>IFERROR(VLOOKUP($C884,#REF!,2,FALSE)*1000000000,0)+IFERROR(VLOOKUP($D884,#REF!,2,FALSE)*1000000,0)+IFERROR(VLOOKUP($E884,#REF!,2,FALSE)*1000,0)+IFERROR(VLOOKUP($F884,#REF!,2,FALSE),0)</f>
        <v>0</v>
      </c>
    </row>
    <row r="885" spans="1:36" s="28" customFormat="1" ht="27" customHeight="1" x14ac:dyDescent="0.15">
      <c r="A885" s="31" t="s">
        <v>32</v>
      </c>
      <c r="B885" s="32">
        <v>881</v>
      </c>
      <c r="C885" s="33" t="s">
        <v>4172</v>
      </c>
      <c r="D885" s="33" t="s">
        <v>4221</v>
      </c>
      <c r="E885" s="34" t="s">
        <v>4221</v>
      </c>
      <c r="F885" s="34" t="s">
        <v>4222</v>
      </c>
      <c r="G885" s="33" t="s">
        <v>4231</v>
      </c>
      <c r="H885" s="35" t="s">
        <v>4232</v>
      </c>
      <c r="I885" s="32">
        <v>323400</v>
      </c>
      <c r="J885" s="32">
        <v>474000</v>
      </c>
      <c r="K885" s="32" t="s">
        <v>886</v>
      </c>
      <c r="L885" s="36">
        <f t="shared" si="34"/>
        <v>0.3177215189873418</v>
      </c>
      <c r="M885" s="32"/>
      <c r="N885" s="32" t="s">
        <v>47</v>
      </c>
      <c r="O885" s="32"/>
      <c r="P885" s="37" t="s">
        <v>4233</v>
      </c>
      <c r="Q885" s="32"/>
      <c r="R885" s="32"/>
      <c r="S885" s="32"/>
      <c r="T885" s="32" t="s">
        <v>40</v>
      </c>
      <c r="U885" s="32" t="s">
        <v>42</v>
      </c>
      <c r="V885" s="32" t="s">
        <v>42</v>
      </c>
      <c r="W885" s="32" t="s">
        <v>42</v>
      </c>
      <c r="X885" s="32" t="s">
        <v>42</v>
      </c>
      <c r="Y885" s="32" t="s">
        <v>42</v>
      </c>
      <c r="Z885" s="32" t="s">
        <v>42</v>
      </c>
      <c r="AA885" s="32" t="s">
        <v>42</v>
      </c>
      <c r="AB885" s="39" t="s">
        <v>4234</v>
      </c>
      <c r="AC885" s="27"/>
      <c r="AD885" s="27"/>
      <c r="AE885" s="27"/>
      <c r="AF885" s="28" t="s">
        <v>4233</v>
      </c>
      <c r="AG885" s="28">
        <f t="shared" si="35"/>
        <v>2</v>
      </c>
      <c r="AH885" s="29" t="str">
        <f t="shared" si="36"/>
        <v>HK-110039</v>
      </c>
      <c r="AI885" s="28">
        <v>9067111065</v>
      </c>
      <c r="AJ885" s="30">
        <f>IFERROR(VLOOKUP($C885,#REF!,2,FALSE)*1000000000,0)+IFERROR(VLOOKUP($D885,#REF!,2,FALSE)*1000000,0)+IFERROR(VLOOKUP($E885,#REF!,2,FALSE)*1000,0)+IFERROR(VLOOKUP($F885,#REF!,2,FALSE),0)</f>
        <v>0</v>
      </c>
    </row>
    <row r="886" spans="1:36" s="28" customFormat="1" ht="27" customHeight="1" x14ac:dyDescent="0.15">
      <c r="A886" s="31" t="s">
        <v>32</v>
      </c>
      <c r="B886" s="32">
        <v>882</v>
      </c>
      <c r="C886" s="33" t="s">
        <v>4172</v>
      </c>
      <c r="D886" s="33" t="s">
        <v>4221</v>
      </c>
      <c r="E886" s="32" t="s">
        <v>4221</v>
      </c>
      <c r="F886" s="33" t="s">
        <v>4222</v>
      </c>
      <c r="G886" s="33" t="s">
        <v>4235</v>
      </c>
      <c r="H886" s="35" t="s">
        <v>4236</v>
      </c>
      <c r="I886" s="32">
        <v>33600</v>
      </c>
      <c r="J886" s="32">
        <v>31600</v>
      </c>
      <c r="K886" s="32" t="s">
        <v>109</v>
      </c>
      <c r="L886" s="36">
        <f t="shared" si="34"/>
        <v>-6.3291139240506222E-2</v>
      </c>
      <c r="M886" s="32"/>
      <c r="N886" s="32" t="s">
        <v>47</v>
      </c>
      <c r="O886" s="32"/>
      <c r="P886" s="37" t="s">
        <v>4237</v>
      </c>
      <c r="Q886" s="32"/>
      <c r="R886" s="32"/>
      <c r="S886" s="32"/>
      <c r="T886" s="32" t="s">
        <v>40</v>
      </c>
      <c r="U886" s="32" t="s">
        <v>42</v>
      </c>
      <c r="V886" s="32" t="s">
        <v>42</v>
      </c>
      <c r="W886" s="32" t="s">
        <v>42</v>
      </c>
      <c r="X886" s="32" t="s">
        <v>41</v>
      </c>
      <c r="Y886" s="32" t="s">
        <v>42</v>
      </c>
      <c r="Z886" s="32" t="s">
        <v>42</v>
      </c>
      <c r="AA886" s="32" t="s">
        <v>42</v>
      </c>
      <c r="AB886" s="39" t="s">
        <v>4238</v>
      </c>
      <c r="AC886" s="27"/>
      <c r="AD886" s="27"/>
      <c r="AE886" s="27"/>
      <c r="AF886" s="28" t="s">
        <v>4237</v>
      </c>
      <c r="AG886" s="28">
        <f t="shared" si="35"/>
        <v>2</v>
      </c>
      <c r="AH886" s="29" t="str">
        <f t="shared" si="36"/>
        <v>HK-120001</v>
      </c>
      <c r="AI886" s="28">
        <v>9067111065</v>
      </c>
      <c r="AJ886" s="30">
        <f>IFERROR(VLOOKUP($C886,#REF!,2,FALSE)*1000000000,0)+IFERROR(VLOOKUP($D886,#REF!,2,FALSE)*1000000,0)+IFERROR(VLOOKUP($E886,#REF!,2,FALSE)*1000,0)+IFERROR(VLOOKUP($F886,#REF!,2,FALSE),0)</f>
        <v>0</v>
      </c>
    </row>
    <row r="887" spans="1:36" s="28" customFormat="1" ht="27" customHeight="1" x14ac:dyDescent="0.15">
      <c r="A887" s="31" t="s">
        <v>32</v>
      </c>
      <c r="B887" s="32">
        <v>883</v>
      </c>
      <c r="C887" s="33" t="s">
        <v>4172</v>
      </c>
      <c r="D887" s="33" t="s">
        <v>4221</v>
      </c>
      <c r="E887" s="32" t="s">
        <v>4221</v>
      </c>
      <c r="F887" s="33" t="s">
        <v>4222</v>
      </c>
      <c r="G887" s="33" t="s">
        <v>4239</v>
      </c>
      <c r="H887" s="35" t="s">
        <v>4240</v>
      </c>
      <c r="I887" s="32">
        <v>71</v>
      </c>
      <c r="J887" s="32">
        <v>113</v>
      </c>
      <c r="K887" s="32" t="s">
        <v>4241</v>
      </c>
      <c r="L887" s="36">
        <f t="shared" si="34"/>
        <v>0.37168141592920356</v>
      </c>
      <c r="M887" s="32"/>
      <c r="N887" s="32" t="s">
        <v>47</v>
      </c>
      <c r="O887" s="32"/>
      <c r="P887" s="37" t="s">
        <v>4242</v>
      </c>
      <c r="Q887" s="32" t="s">
        <v>105</v>
      </c>
      <c r="R887" s="32"/>
      <c r="S887" s="32"/>
      <c r="T887" s="32" t="s">
        <v>40</v>
      </c>
      <c r="U887" s="32" t="s">
        <v>41</v>
      </c>
      <c r="V887" s="32" t="s">
        <v>42</v>
      </c>
      <c r="W887" s="32" t="s">
        <v>41</v>
      </c>
      <c r="X887" s="32" t="s">
        <v>41</v>
      </c>
      <c r="Y887" s="32" t="s">
        <v>41</v>
      </c>
      <c r="Z887" s="32" t="s">
        <v>41</v>
      </c>
      <c r="AA887" s="32" t="s">
        <v>41</v>
      </c>
      <c r="AB887" s="39" t="s">
        <v>4243</v>
      </c>
      <c r="AC887" s="27"/>
      <c r="AD887" s="27"/>
      <c r="AE887" s="27"/>
      <c r="AF887" s="28" t="s">
        <v>4242</v>
      </c>
      <c r="AG887" s="28">
        <f t="shared" si="35"/>
        <v>2</v>
      </c>
      <c r="AH887" s="29" t="str">
        <f t="shared" si="36"/>
        <v>HK-120004</v>
      </c>
      <c r="AI887" s="28">
        <v>9067111065</v>
      </c>
      <c r="AJ887" s="30">
        <f>IFERROR(VLOOKUP($C887,#REF!,2,FALSE)*1000000000,0)+IFERROR(VLOOKUP($D887,#REF!,2,FALSE)*1000000,0)+IFERROR(VLOOKUP($E887,#REF!,2,FALSE)*1000,0)+IFERROR(VLOOKUP($F887,#REF!,2,FALSE),0)</f>
        <v>0</v>
      </c>
    </row>
    <row r="888" spans="1:36" s="28" customFormat="1" ht="27" customHeight="1" x14ac:dyDescent="0.15">
      <c r="A888" s="31" t="s">
        <v>32</v>
      </c>
      <c r="B888" s="32">
        <v>884</v>
      </c>
      <c r="C888" s="33" t="s">
        <v>4172</v>
      </c>
      <c r="D888" s="33" t="s">
        <v>4221</v>
      </c>
      <c r="E888" s="32" t="s">
        <v>4221</v>
      </c>
      <c r="F888" s="33" t="s">
        <v>4222</v>
      </c>
      <c r="G888" s="33" t="s">
        <v>4244</v>
      </c>
      <c r="H888" s="35" t="s">
        <v>4245</v>
      </c>
      <c r="I888" s="32">
        <v>188</v>
      </c>
      <c r="J888" s="32">
        <v>89</v>
      </c>
      <c r="K888" s="32" t="s">
        <v>4246</v>
      </c>
      <c r="L888" s="36">
        <f t="shared" si="34"/>
        <v>-1.1123595505617976</v>
      </c>
      <c r="M888" s="32"/>
      <c r="N888" s="32" t="s">
        <v>47</v>
      </c>
      <c r="O888" s="32"/>
      <c r="P888" s="37" t="s">
        <v>4247</v>
      </c>
      <c r="Q888" s="32"/>
      <c r="R888" s="32"/>
      <c r="S888" s="32"/>
      <c r="T888" s="32" t="s">
        <v>40</v>
      </c>
      <c r="U888" s="32" t="s">
        <v>74</v>
      </c>
      <c r="V888" s="32" t="s">
        <v>42</v>
      </c>
      <c r="W888" s="32" t="s">
        <v>41</v>
      </c>
      <c r="X888" s="32" t="s">
        <v>42</v>
      </c>
      <c r="Y888" s="32" t="s">
        <v>41</v>
      </c>
      <c r="Z888" s="32" t="s">
        <v>41</v>
      </c>
      <c r="AA888" s="32" t="s">
        <v>42</v>
      </c>
      <c r="AB888" s="39" t="s">
        <v>4248</v>
      </c>
      <c r="AC888" s="27"/>
      <c r="AD888" s="27"/>
      <c r="AE888" s="27"/>
      <c r="AF888" s="28" t="s">
        <v>4249</v>
      </c>
      <c r="AG888" s="28">
        <f t="shared" si="35"/>
        <v>2</v>
      </c>
      <c r="AH888" s="29" t="str">
        <f t="shared" si="36"/>
        <v>HR-130001</v>
      </c>
      <c r="AI888" s="28">
        <v>9067111065</v>
      </c>
      <c r="AJ888" s="30">
        <f>IFERROR(VLOOKUP($C888,#REF!,2,FALSE)*1000000000,0)+IFERROR(VLOOKUP($D888,#REF!,2,FALSE)*1000000,0)+IFERROR(VLOOKUP($E888,#REF!,2,FALSE)*1000,0)+IFERROR(VLOOKUP($F888,#REF!,2,FALSE),0)</f>
        <v>0</v>
      </c>
    </row>
    <row r="889" spans="1:36" s="28" customFormat="1" ht="27" customHeight="1" x14ac:dyDescent="0.15">
      <c r="A889" s="31" t="s">
        <v>32</v>
      </c>
      <c r="B889" s="32">
        <v>885</v>
      </c>
      <c r="C889" s="33" t="s">
        <v>4172</v>
      </c>
      <c r="D889" s="33" t="s">
        <v>4221</v>
      </c>
      <c r="E889" s="32" t="s">
        <v>4221</v>
      </c>
      <c r="F889" s="33" t="s">
        <v>4222</v>
      </c>
      <c r="G889" s="33" t="s">
        <v>4250</v>
      </c>
      <c r="H889" s="35" t="s">
        <v>4251</v>
      </c>
      <c r="I889" s="32">
        <v>629600</v>
      </c>
      <c r="J889" s="32">
        <v>159400</v>
      </c>
      <c r="K889" s="32" t="s">
        <v>103</v>
      </c>
      <c r="L889" s="36">
        <f t="shared" si="34"/>
        <v>-2.9498117942283564</v>
      </c>
      <c r="M889" s="32"/>
      <c r="N889" s="32" t="s">
        <v>47</v>
      </c>
      <c r="O889" s="32"/>
      <c r="P889" s="37" t="s">
        <v>4252</v>
      </c>
      <c r="Q889" s="32"/>
      <c r="R889" s="32"/>
      <c r="S889" s="32" t="s">
        <v>158</v>
      </c>
      <c r="T889" s="32" t="s">
        <v>40</v>
      </c>
      <c r="U889" s="32" t="s">
        <v>74</v>
      </c>
      <c r="V889" s="32" t="s">
        <v>42</v>
      </c>
      <c r="W889" s="32" t="s">
        <v>75</v>
      </c>
      <c r="X889" s="32" t="s">
        <v>42</v>
      </c>
      <c r="Y889" s="32" t="s">
        <v>42</v>
      </c>
      <c r="Z889" s="32" t="s">
        <v>41</v>
      </c>
      <c r="AA889" s="32" t="s">
        <v>42</v>
      </c>
      <c r="AB889" s="39" t="s">
        <v>4253</v>
      </c>
      <c r="AC889" s="27"/>
      <c r="AD889" s="27"/>
      <c r="AE889" s="27"/>
      <c r="AF889" s="28" t="s">
        <v>4252</v>
      </c>
      <c r="AG889" s="28">
        <f t="shared" si="35"/>
        <v>2</v>
      </c>
      <c r="AH889" s="29" t="str">
        <f t="shared" si="36"/>
        <v>HR-140001</v>
      </c>
      <c r="AI889" s="28">
        <v>9067111065</v>
      </c>
      <c r="AJ889" s="30">
        <f>IFERROR(VLOOKUP($C889,#REF!,2,FALSE)*1000000000,0)+IFERROR(VLOOKUP($D889,#REF!,2,FALSE)*1000000,0)+IFERROR(VLOOKUP($E889,#REF!,2,FALSE)*1000,0)+IFERROR(VLOOKUP($F889,#REF!,2,FALSE),0)</f>
        <v>0</v>
      </c>
    </row>
    <row r="890" spans="1:36" s="28" customFormat="1" ht="27" customHeight="1" x14ac:dyDescent="0.15">
      <c r="A890" s="31" t="s">
        <v>32</v>
      </c>
      <c r="B890" s="32">
        <v>886</v>
      </c>
      <c r="C890" s="33" t="s">
        <v>4172</v>
      </c>
      <c r="D890" s="33" t="s">
        <v>4221</v>
      </c>
      <c r="E890" s="32" t="s">
        <v>4221</v>
      </c>
      <c r="F890" s="33" t="s">
        <v>4222</v>
      </c>
      <c r="G890" s="33" t="s">
        <v>4254</v>
      </c>
      <c r="H890" s="35" t="s">
        <v>4255</v>
      </c>
      <c r="I890" s="32">
        <v>433600</v>
      </c>
      <c r="J890" s="32">
        <v>322600</v>
      </c>
      <c r="K890" s="32" t="s">
        <v>103</v>
      </c>
      <c r="L890" s="36">
        <f t="shared" si="34"/>
        <v>-0.3440793552386856</v>
      </c>
      <c r="M890" s="32"/>
      <c r="N890" s="32" t="s">
        <v>47</v>
      </c>
      <c r="O890" s="32"/>
      <c r="P890" s="37" t="s">
        <v>4256</v>
      </c>
      <c r="Q890" s="32"/>
      <c r="R890" s="32"/>
      <c r="S890" s="32" t="s">
        <v>158</v>
      </c>
      <c r="T890" s="32" t="s">
        <v>40</v>
      </c>
      <c r="U890" s="32" t="s">
        <v>74</v>
      </c>
      <c r="V890" s="32" t="s">
        <v>74</v>
      </c>
      <c r="W890" s="32" t="s">
        <v>41</v>
      </c>
      <c r="X890" s="32" t="s">
        <v>41</v>
      </c>
      <c r="Y890" s="32" t="s">
        <v>74</v>
      </c>
      <c r="Z890" s="32" t="s">
        <v>41</v>
      </c>
      <c r="AA890" s="32" t="s">
        <v>42</v>
      </c>
      <c r="AB890" s="39" t="s">
        <v>4257</v>
      </c>
      <c r="AC890" s="27"/>
      <c r="AD890" s="27"/>
      <c r="AE890" s="27"/>
      <c r="AF890" s="28" t="s">
        <v>4256</v>
      </c>
      <c r="AG890" s="28">
        <f t="shared" si="35"/>
        <v>2</v>
      </c>
      <c r="AH890" s="29" t="str">
        <f t="shared" si="36"/>
        <v>HR-140009</v>
      </c>
      <c r="AI890" s="28">
        <v>9067111065</v>
      </c>
      <c r="AJ890" s="30">
        <f>IFERROR(VLOOKUP($C890,#REF!,2,FALSE)*1000000000,0)+IFERROR(VLOOKUP($D890,#REF!,2,FALSE)*1000000,0)+IFERROR(VLOOKUP($E890,#REF!,2,FALSE)*1000,0)+IFERROR(VLOOKUP($F890,#REF!,2,FALSE),0)</f>
        <v>0</v>
      </c>
    </row>
    <row r="891" spans="1:36" s="28" customFormat="1" ht="27" customHeight="1" x14ac:dyDescent="0.15">
      <c r="A891" s="31" t="s">
        <v>32</v>
      </c>
      <c r="B891" s="32">
        <v>887</v>
      </c>
      <c r="C891" s="33" t="s">
        <v>4172</v>
      </c>
      <c r="D891" s="33" t="s">
        <v>4221</v>
      </c>
      <c r="E891" s="32" t="s">
        <v>4221</v>
      </c>
      <c r="F891" s="33" t="s">
        <v>4222</v>
      </c>
      <c r="G891" s="33" t="s">
        <v>4258</v>
      </c>
      <c r="H891" s="35" t="s">
        <v>4251</v>
      </c>
      <c r="I891" s="32">
        <v>875300</v>
      </c>
      <c r="J891" s="32">
        <v>169700</v>
      </c>
      <c r="K891" s="32" t="s">
        <v>400</v>
      </c>
      <c r="L891" s="36">
        <f t="shared" si="34"/>
        <v>-4.1579257513258696</v>
      </c>
      <c r="M891" s="32"/>
      <c r="N891" s="32" t="s">
        <v>47</v>
      </c>
      <c r="O891" s="32"/>
      <c r="P891" s="37" t="s">
        <v>4259</v>
      </c>
      <c r="Q891" s="32"/>
      <c r="R891" s="32"/>
      <c r="S891" s="32" t="s">
        <v>158</v>
      </c>
      <c r="T891" s="32" t="s">
        <v>40</v>
      </c>
      <c r="U891" s="32" t="s">
        <v>42</v>
      </c>
      <c r="V891" s="32" t="s">
        <v>74</v>
      </c>
      <c r="W891" s="32" t="s">
        <v>41</v>
      </c>
      <c r="X891" s="32" t="s">
        <v>41</v>
      </c>
      <c r="Y891" s="32" t="s">
        <v>42</v>
      </c>
      <c r="Z891" s="32" t="s">
        <v>41</v>
      </c>
      <c r="AA891" s="32" t="s">
        <v>42</v>
      </c>
      <c r="AB891" s="39" t="s">
        <v>4260</v>
      </c>
      <c r="AC891" s="27"/>
      <c r="AD891" s="27"/>
      <c r="AE891" s="27"/>
      <c r="AF891" s="28" t="s">
        <v>4259</v>
      </c>
      <c r="AG891" s="28">
        <f t="shared" si="35"/>
        <v>2</v>
      </c>
      <c r="AH891" s="29" t="str">
        <f t="shared" si="36"/>
        <v>HR-140010</v>
      </c>
      <c r="AI891" s="28">
        <v>9067111065</v>
      </c>
      <c r="AJ891" s="30">
        <f>IFERROR(VLOOKUP($C891,#REF!,2,FALSE)*1000000000,0)+IFERROR(VLOOKUP($D891,#REF!,2,FALSE)*1000000,0)+IFERROR(VLOOKUP($E891,#REF!,2,FALSE)*1000,0)+IFERROR(VLOOKUP($F891,#REF!,2,FALSE),0)</f>
        <v>0</v>
      </c>
    </row>
    <row r="892" spans="1:36" s="28" customFormat="1" ht="27" customHeight="1" x14ac:dyDescent="0.15">
      <c r="A892" s="31" t="s">
        <v>32</v>
      </c>
      <c r="B892" s="32">
        <v>888</v>
      </c>
      <c r="C892" s="33" t="s">
        <v>4172</v>
      </c>
      <c r="D892" s="33" t="s">
        <v>4221</v>
      </c>
      <c r="E892" s="33" t="s">
        <v>4221</v>
      </c>
      <c r="F892" s="33" t="s">
        <v>4222</v>
      </c>
      <c r="G892" s="33" t="s">
        <v>4261</v>
      </c>
      <c r="H892" s="33" t="s">
        <v>4262</v>
      </c>
      <c r="I892" s="32">
        <v>57400</v>
      </c>
      <c r="J892" s="32">
        <v>145040</v>
      </c>
      <c r="K892" s="32" t="s">
        <v>4263</v>
      </c>
      <c r="L892" s="36">
        <f t="shared" si="34"/>
        <v>0.60424710424710426</v>
      </c>
      <c r="M892" s="32"/>
      <c r="N892" s="32" t="s">
        <v>47</v>
      </c>
      <c r="O892" s="32"/>
      <c r="P892" s="37" t="s">
        <v>4264</v>
      </c>
      <c r="Q892" s="32" t="s">
        <v>105</v>
      </c>
      <c r="R892" s="32"/>
      <c r="S892" s="32"/>
      <c r="T892" s="32" t="s">
        <v>40</v>
      </c>
      <c r="U892" s="42" t="s">
        <v>41</v>
      </c>
      <c r="V892" s="42" t="s">
        <v>42</v>
      </c>
      <c r="W892" s="42" t="s">
        <v>41</v>
      </c>
      <c r="X892" s="42" t="s">
        <v>41</v>
      </c>
      <c r="Y892" s="42" t="s">
        <v>41</v>
      </c>
      <c r="Z892" s="42" t="s">
        <v>42</v>
      </c>
      <c r="AA892" s="42" t="s">
        <v>41</v>
      </c>
      <c r="AB892" s="45" t="s">
        <v>4265</v>
      </c>
      <c r="AC892" s="27"/>
      <c r="AD892" s="27"/>
      <c r="AE892" s="27"/>
      <c r="AF892" s="28" t="s">
        <v>4264</v>
      </c>
      <c r="AG892" s="28">
        <f t="shared" si="35"/>
        <v>2</v>
      </c>
      <c r="AH892" s="29" t="str">
        <f t="shared" si="36"/>
        <v>KT-090061</v>
      </c>
      <c r="AI892" s="28">
        <v>9067111065</v>
      </c>
      <c r="AJ892" s="30">
        <f>IFERROR(VLOOKUP($C892,#REF!,2,FALSE)*1000000000,0)+IFERROR(VLOOKUP($D892,#REF!,2,FALSE)*1000000,0)+IFERROR(VLOOKUP($E892,#REF!,2,FALSE)*1000,0)+IFERROR(VLOOKUP($F892,#REF!,2,FALSE),0)</f>
        <v>0</v>
      </c>
    </row>
    <row r="893" spans="1:36" s="28" customFormat="1" ht="27" customHeight="1" x14ac:dyDescent="0.15">
      <c r="A893" s="31" t="s">
        <v>32</v>
      </c>
      <c r="B893" s="32">
        <v>889</v>
      </c>
      <c r="C893" s="33" t="s">
        <v>4172</v>
      </c>
      <c r="D893" s="33" t="s">
        <v>4221</v>
      </c>
      <c r="E893" s="33" t="s">
        <v>4221</v>
      </c>
      <c r="F893" s="33" t="s">
        <v>4222</v>
      </c>
      <c r="G893" s="33" t="s">
        <v>4266</v>
      </c>
      <c r="H893" s="33" t="s">
        <v>4267</v>
      </c>
      <c r="I893" s="32">
        <v>179522</v>
      </c>
      <c r="J893" s="32">
        <v>164462</v>
      </c>
      <c r="K893" s="32" t="s">
        <v>103</v>
      </c>
      <c r="L893" s="36">
        <f t="shared" si="34"/>
        <v>-9.1571305225523147E-2</v>
      </c>
      <c r="M893" s="32"/>
      <c r="N893" s="32" t="s">
        <v>47</v>
      </c>
      <c r="O893" s="32"/>
      <c r="P893" s="37" t="s">
        <v>4268</v>
      </c>
      <c r="Q893" s="32"/>
      <c r="R893" s="32"/>
      <c r="S893" s="32"/>
      <c r="T893" s="32" t="s">
        <v>40</v>
      </c>
      <c r="U893" s="42" t="s">
        <v>42</v>
      </c>
      <c r="V893" s="42" t="s">
        <v>41</v>
      </c>
      <c r="W893" s="42" t="s">
        <v>42</v>
      </c>
      <c r="X893" s="42" t="s">
        <v>42</v>
      </c>
      <c r="Y893" s="42" t="s">
        <v>41</v>
      </c>
      <c r="Z893" s="42" t="s">
        <v>41</v>
      </c>
      <c r="AA893" s="42" t="s">
        <v>42</v>
      </c>
      <c r="AB893" s="45" t="s">
        <v>4269</v>
      </c>
      <c r="AC893" s="27"/>
      <c r="AD893" s="27"/>
      <c r="AE893" s="27"/>
      <c r="AF893" s="28" t="s">
        <v>4268</v>
      </c>
      <c r="AG893" s="28">
        <f t="shared" si="35"/>
        <v>2</v>
      </c>
      <c r="AH893" s="29" t="str">
        <f t="shared" si="36"/>
        <v>KT-100013</v>
      </c>
      <c r="AI893" s="28">
        <v>9067111065</v>
      </c>
      <c r="AJ893" s="30">
        <f>IFERROR(VLOOKUP($C893,#REF!,2,FALSE)*1000000000,0)+IFERROR(VLOOKUP($D893,#REF!,2,FALSE)*1000000,0)+IFERROR(VLOOKUP($E893,#REF!,2,FALSE)*1000,0)+IFERROR(VLOOKUP($F893,#REF!,2,FALSE),0)</f>
        <v>0</v>
      </c>
    </row>
    <row r="894" spans="1:36" s="28" customFormat="1" ht="27" customHeight="1" x14ac:dyDescent="0.15">
      <c r="A894" s="31" t="s">
        <v>32</v>
      </c>
      <c r="B894" s="32">
        <v>890</v>
      </c>
      <c r="C894" s="33" t="s">
        <v>4172</v>
      </c>
      <c r="D894" s="33" t="s">
        <v>4221</v>
      </c>
      <c r="E894" s="32" t="s">
        <v>4221</v>
      </c>
      <c r="F894" s="33" t="s">
        <v>4222</v>
      </c>
      <c r="G894" s="33" t="s">
        <v>4270</v>
      </c>
      <c r="H894" s="35" t="s">
        <v>4271</v>
      </c>
      <c r="I894" s="32">
        <v>40400</v>
      </c>
      <c r="J894" s="32">
        <v>147118</v>
      </c>
      <c r="K894" s="32" t="s">
        <v>513</v>
      </c>
      <c r="L894" s="36">
        <f t="shared" si="34"/>
        <v>0.72539050286164852</v>
      </c>
      <c r="M894" s="32"/>
      <c r="N894" s="32" t="s">
        <v>47</v>
      </c>
      <c r="O894" s="32"/>
      <c r="P894" s="37" t="s">
        <v>4272</v>
      </c>
      <c r="Q894" s="32" t="s">
        <v>105</v>
      </c>
      <c r="R894" s="32"/>
      <c r="S894" s="32"/>
      <c r="T894" s="32" t="s">
        <v>40</v>
      </c>
      <c r="U894" s="32" t="s">
        <v>41</v>
      </c>
      <c r="V894" s="32" t="s">
        <v>41</v>
      </c>
      <c r="W894" s="32" t="s">
        <v>42</v>
      </c>
      <c r="X894" s="32" t="s">
        <v>42</v>
      </c>
      <c r="Y894" s="32" t="s">
        <v>41</v>
      </c>
      <c r="Z894" s="32" t="s">
        <v>42</v>
      </c>
      <c r="AA894" s="32" t="s">
        <v>41</v>
      </c>
      <c r="AB894" s="39" t="s">
        <v>4273</v>
      </c>
      <c r="AC894" s="27"/>
      <c r="AD894" s="27"/>
      <c r="AE894" s="27"/>
      <c r="AF894" s="28" t="s">
        <v>4272</v>
      </c>
      <c r="AG894" s="28">
        <f t="shared" si="35"/>
        <v>2</v>
      </c>
      <c r="AH894" s="29" t="str">
        <f t="shared" si="36"/>
        <v>KT-120018</v>
      </c>
      <c r="AI894" s="28">
        <v>9067111065</v>
      </c>
      <c r="AJ894" s="30">
        <f>IFERROR(VLOOKUP($C894,#REF!,2,FALSE)*1000000000,0)+IFERROR(VLOOKUP($D894,#REF!,2,FALSE)*1000000,0)+IFERROR(VLOOKUP($E894,#REF!,2,FALSE)*1000,0)+IFERROR(VLOOKUP($F894,#REF!,2,FALSE),0)</f>
        <v>0</v>
      </c>
    </row>
    <row r="895" spans="1:36" s="28" customFormat="1" ht="27" customHeight="1" x14ac:dyDescent="0.15">
      <c r="A895" s="31" t="s">
        <v>32</v>
      </c>
      <c r="B895" s="32">
        <v>891</v>
      </c>
      <c r="C895" s="33" t="s">
        <v>4172</v>
      </c>
      <c r="D895" s="33" t="s">
        <v>4221</v>
      </c>
      <c r="E895" s="32" t="s">
        <v>4221</v>
      </c>
      <c r="F895" s="33" t="s">
        <v>4222</v>
      </c>
      <c r="G895" s="33" t="s">
        <v>4274</v>
      </c>
      <c r="H895" s="35" t="s">
        <v>4275</v>
      </c>
      <c r="I895" s="32">
        <v>211004.36</v>
      </c>
      <c r="J895" s="32">
        <v>185864.36</v>
      </c>
      <c r="K895" s="32" t="s">
        <v>400</v>
      </c>
      <c r="L895" s="36">
        <f t="shared" si="34"/>
        <v>-0.13525992826166355</v>
      </c>
      <c r="M895" s="32"/>
      <c r="N895" s="32" t="s">
        <v>47</v>
      </c>
      <c r="O895" s="32"/>
      <c r="P895" s="37" t="s">
        <v>4276</v>
      </c>
      <c r="Q895" s="32"/>
      <c r="R895" s="32"/>
      <c r="S895" s="32"/>
      <c r="T895" s="32" t="s">
        <v>40</v>
      </c>
      <c r="U895" s="32" t="s">
        <v>74</v>
      </c>
      <c r="V895" s="32" t="s">
        <v>42</v>
      </c>
      <c r="W895" s="32" t="s">
        <v>41</v>
      </c>
      <c r="X895" s="32" t="s">
        <v>42</v>
      </c>
      <c r="Y895" s="32" t="s">
        <v>41</v>
      </c>
      <c r="Z895" s="32" t="s">
        <v>41</v>
      </c>
      <c r="AA895" s="32" t="s">
        <v>42</v>
      </c>
      <c r="AB895" s="39" t="s">
        <v>4277</v>
      </c>
      <c r="AC895" s="27"/>
      <c r="AD895" s="27"/>
      <c r="AE895" s="27"/>
      <c r="AF895" s="28" t="s">
        <v>4276</v>
      </c>
      <c r="AG895" s="28">
        <f t="shared" si="35"/>
        <v>2</v>
      </c>
      <c r="AH895" s="29" t="str">
        <f t="shared" si="36"/>
        <v>KT-120064</v>
      </c>
      <c r="AI895" s="28">
        <v>9067111065</v>
      </c>
      <c r="AJ895" s="30">
        <f>IFERROR(VLOOKUP($C895,#REF!,2,FALSE)*1000000000,0)+IFERROR(VLOOKUP($D895,#REF!,2,FALSE)*1000000,0)+IFERROR(VLOOKUP($E895,#REF!,2,FALSE)*1000,0)+IFERROR(VLOOKUP($F895,#REF!,2,FALSE),0)</f>
        <v>0</v>
      </c>
    </row>
    <row r="896" spans="1:36" s="28" customFormat="1" ht="27" customHeight="1" x14ac:dyDescent="0.15">
      <c r="A896" s="31" t="s">
        <v>32</v>
      </c>
      <c r="B896" s="32">
        <v>892</v>
      </c>
      <c r="C896" s="33" t="s">
        <v>4172</v>
      </c>
      <c r="D896" s="33" t="s">
        <v>4221</v>
      </c>
      <c r="E896" s="32" t="s">
        <v>4221</v>
      </c>
      <c r="F896" s="33" t="s">
        <v>4222</v>
      </c>
      <c r="G896" s="33" t="s">
        <v>4278</v>
      </c>
      <c r="H896" s="35" t="s">
        <v>4279</v>
      </c>
      <c r="I896" s="32">
        <v>116500</v>
      </c>
      <c r="J896" s="32">
        <v>206000</v>
      </c>
      <c r="K896" s="32" t="s">
        <v>4280</v>
      </c>
      <c r="L896" s="36">
        <f t="shared" si="34"/>
        <v>0.43446601941747576</v>
      </c>
      <c r="M896" s="32"/>
      <c r="N896" s="32" t="s">
        <v>47</v>
      </c>
      <c r="O896" s="32"/>
      <c r="P896" s="37" t="s">
        <v>4281</v>
      </c>
      <c r="Q896" s="32"/>
      <c r="R896" s="32"/>
      <c r="S896" s="32"/>
      <c r="T896" s="32" t="s">
        <v>40</v>
      </c>
      <c r="U896" s="32" t="s">
        <v>42</v>
      </c>
      <c r="V896" s="32" t="s">
        <v>42</v>
      </c>
      <c r="W896" s="32" t="s">
        <v>41</v>
      </c>
      <c r="X896" s="32" t="s">
        <v>42</v>
      </c>
      <c r="Y896" s="32" t="s">
        <v>41</v>
      </c>
      <c r="Z896" s="32" t="s">
        <v>41</v>
      </c>
      <c r="AA896" s="32" t="s">
        <v>42</v>
      </c>
      <c r="AB896" s="39" t="s">
        <v>4282</v>
      </c>
      <c r="AC896" s="27"/>
      <c r="AD896" s="27"/>
      <c r="AE896" s="27"/>
      <c r="AF896" s="28" t="s">
        <v>4281</v>
      </c>
      <c r="AG896" s="28">
        <f t="shared" si="35"/>
        <v>2</v>
      </c>
      <c r="AH896" s="29" t="str">
        <f t="shared" si="36"/>
        <v>KT-120124</v>
      </c>
      <c r="AI896" s="28">
        <v>9067111065</v>
      </c>
      <c r="AJ896" s="30">
        <f>IFERROR(VLOOKUP($C896,#REF!,2,FALSE)*1000000000,0)+IFERROR(VLOOKUP($D896,#REF!,2,FALSE)*1000000,0)+IFERROR(VLOOKUP($E896,#REF!,2,FALSE)*1000,0)+IFERROR(VLOOKUP($F896,#REF!,2,FALSE),0)</f>
        <v>0</v>
      </c>
    </row>
    <row r="897" spans="1:36" s="28" customFormat="1" ht="27" customHeight="1" x14ac:dyDescent="0.15">
      <c r="A897" s="31" t="s">
        <v>32</v>
      </c>
      <c r="B897" s="32">
        <v>893</v>
      </c>
      <c r="C897" s="33" t="s">
        <v>4172</v>
      </c>
      <c r="D897" s="33" t="s">
        <v>4221</v>
      </c>
      <c r="E897" s="32" t="s">
        <v>4221</v>
      </c>
      <c r="F897" s="33" t="s">
        <v>4222</v>
      </c>
      <c r="G897" s="33" t="s">
        <v>4283</v>
      </c>
      <c r="H897" s="35" t="s">
        <v>4284</v>
      </c>
      <c r="I897" s="32">
        <v>135540</v>
      </c>
      <c r="J897" s="32">
        <v>105918.39999999999</v>
      </c>
      <c r="K897" s="32" t="s">
        <v>308</v>
      </c>
      <c r="L897" s="36">
        <f t="shared" si="34"/>
        <v>-0.27966434538286089</v>
      </c>
      <c r="M897" s="32"/>
      <c r="N897" s="32" t="s">
        <v>47</v>
      </c>
      <c r="O897" s="32"/>
      <c r="P897" s="37" t="s">
        <v>4285</v>
      </c>
      <c r="Q897" s="32" t="s">
        <v>105</v>
      </c>
      <c r="R897" s="32"/>
      <c r="S897" s="32"/>
      <c r="T897" s="32" t="s">
        <v>40</v>
      </c>
      <c r="U897" s="32" t="s">
        <v>42</v>
      </c>
      <c r="V897" s="32" t="s">
        <v>41</v>
      </c>
      <c r="W897" s="32" t="s">
        <v>41</v>
      </c>
      <c r="X897" s="32" t="s">
        <v>42</v>
      </c>
      <c r="Y897" s="32" t="s">
        <v>41</v>
      </c>
      <c r="Z897" s="32" t="s">
        <v>41</v>
      </c>
      <c r="AA897" s="32" t="s">
        <v>41</v>
      </c>
      <c r="AB897" s="39" t="s">
        <v>4286</v>
      </c>
      <c r="AC897" s="27"/>
      <c r="AD897" s="27"/>
      <c r="AE897" s="27"/>
      <c r="AF897" s="28" t="s">
        <v>4287</v>
      </c>
      <c r="AG897" s="28">
        <f t="shared" si="35"/>
        <v>2</v>
      </c>
      <c r="AH897" s="29" t="str">
        <f t="shared" si="36"/>
        <v>KT-130071</v>
      </c>
      <c r="AI897" s="28">
        <v>9067111065</v>
      </c>
      <c r="AJ897" s="30">
        <f>IFERROR(VLOOKUP($C897,#REF!,2,FALSE)*1000000000,0)+IFERROR(VLOOKUP($D897,#REF!,2,FALSE)*1000000,0)+IFERROR(VLOOKUP($E897,#REF!,2,FALSE)*1000,0)+IFERROR(VLOOKUP($F897,#REF!,2,FALSE),0)</f>
        <v>0</v>
      </c>
    </row>
    <row r="898" spans="1:36" s="28" customFormat="1" ht="27" customHeight="1" x14ac:dyDescent="0.15">
      <c r="A898" s="31" t="s">
        <v>32</v>
      </c>
      <c r="B898" s="32">
        <v>894</v>
      </c>
      <c r="C898" s="33" t="s">
        <v>4172</v>
      </c>
      <c r="D898" s="33" t="s">
        <v>4221</v>
      </c>
      <c r="E898" s="32" t="s">
        <v>4221</v>
      </c>
      <c r="F898" s="33" t="s">
        <v>4222</v>
      </c>
      <c r="G898" s="33" t="s">
        <v>4288</v>
      </c>
      <c r="H898" s="35" t="s">
        <v>4289</v>
      </c>
      <c r="I898" s="32">
        <v>7639.4</v>
      </c>
      <c r="J898" s="32">
        <v>6610.5</v>
      </c>
      <c r="K898" s="32" t="s">
        <v>109</v>
      </c>
      <c r="L898" s="36">
        <f t="shared" si="34"/>
        <v>-0.15564632024809</v>
      </c>
      <c r="M898" s="32"/>
      <c r="N898" s="32" t="s">
        <v>47</v>
      </c>
      <c r="O898" s="32"/>
      <c r="P898" s="37" t="s">
        <v>4290</v>
      </c>
      <c r="Q898" s="32"/>
      <c r="R898" s="32"/>
      <c r="S898" s="32"/>
      <c r="T898" s="32" t="s">
        <v>40</v>
      </c>
      <c r="U898" s="32" t="s">
        <v>42</v>
      </c>
      <c r="V898" s="32" t="s">
        <v>42</v>
      </c>
      <c r="W898" s="32" t="s">
        <v>75</v>
      </c>
      <c r="X898" s="32" t="s">
        <v>41</v>
      </c>
      <c r="Y898" s="32" t="s">
        <v>42</v>
      </c>
      <c r="Z898" s="32" t="s">
        <v>41</v>
      </c>
      <c r="AA898" s="32" t="s">
        <v>42</v>
      </c>
      <c r="AB898" s="39" t="s">
        <v>4291</v>
      </c>
      <c r="AC898" s="27"/>
      <c r="AD898" s="27"/>
      <c r="AE898" s="27"/>
      <c r="AF898" s="28" t="s">
        <v>4290</v>
      </c>
      <c r="AG898" s="28">
        <f t="shared" si="35"/>
        <v>2</v>
      </c>
      <c r="AH898" s="29" t="str">
        <f t="shared" si="36"/>
        <v>KT-150024</v>
      </c>
      <c r="AI898" s="28">
        <v>9067111065</v>
      </c>
      <c r="AJ898" s="30">
        <f>IFERROR(VLOOKUP($C898,#REF!,2,FALSE)*1000000000,0)+IFERROR(VLOOKUP($D898,#REF!,2,FALSE)*1000000,0)+IFERROR(VLOOKUP($E898,#REF!,2,FALSE)*1000,0)+IFERROR(VLOOKUP($F898,#REF!,2,FALSE),0)</f>
        <v>0</v>
      </c>
    </row>
    <row r="899" spans="1:36" s="28" customFormat="1" ht="27" customHeight="1" x14ac:dyDescent="0.15">
      <c r="A899" s="31" t="s">
        <v>32</v>
      </c>
      <c r="B899" s="32">
        <v>895</v>
      </c>
      <c r="C899" s="33" t="s">
        <v>4172</v>
      </c>
      <c r="D899" s="33" t="s">
        <v>4221</v>
      </c>
      <c r="E899" s="33" t="s">
        <v>4221</v>
      </c>
      <c r="F899" s="33" t="s">
        <v>4222</v>
      </c>
      <c r="G899" s="33" t="s">
        <v>4292</v>
      </c>
      <c r="H899" s="33" t="s">
        <v>4293</v>
      </c>
      <c r="I899" s="32">
        <v>48816510</v>
      </c>
      <c r="J899" s="32">
        <v>48928400</v>
      </c>
      <c r="K899" s="32" t="s">
        <v>4294</v>
      </c>
      <c r="L899" s="36">
        <f t="shared" si="34"/>
        <v>2.2868109318923135E-3</v>
      </c>
      <c r="M899" s="32"/>
      <c r="N899" s="32" t="s">
        <v>47</v>
      </c>
      <c r="O899" s="32"/>
      <c r="P899" s="37" t="s">
        <v>4295</v>
      </c>
      <c r="Q899" s="32" t="s">
        <v>105</v>
      </c>
      <c r="R899" s="32"/>
      <c r="S899" s="32"/>
      <c r="T899" s="32" t="s">
        <v>40</v>
      </c>
      <c r="U899" s="42" t="s">
        <v>42</v>
      </c>
      <c r="V899" s="42" t="s">
        <v>41</v>
      </c>
      <c r="W899" s="42" t="s">
        <v>41</v>
      </c>
      <c r="X899" s="42" t="s">
        <v>41</v>
      </c>
      <c r="Y899" s="42" t="s">
        <v>41</v>
      </c>
      <c r="Z899" s="42" t="s">
        <v>42</v>
      </c>
      <c r="AA899" s="42" t="s">
        <v>41</v>
      </c>
      <c r="AB899" s="45" t="s">
        <v>4296</v>
      </c>
      <c r="AC899" s="27"/>
      <c r="AD899" s="27"/>
      <c r="AE899" s="27"/>
      <c r="AF899" s="28" t="s">
        <v>4295</v>
      </c>
      <c r="AG899" s="28">
        <f t="shared" si="35"/>
        <v>2</v>
      </c>
      <c r="AH899" s="29" t="str">
        <f t="shared" si="36"/>
        <v>SK-110018</v>
      </c>
      <c r="AI899" s="28">
        <v>9067111065</v>
      </c>
      <c r="AJ899" s="30">
        <f>IFERROR(VLOOKUP($C899,#REF!,2,FALSE)*1000000000,0)+IFERROR(VLOOKUP($D899,#REF!,2,FALSE)*1000000,0)+IFERROR(VLOOKUP($E899,#REF!,2,FALSE)*1000,0)+IFERROR(VLOOKUP($F899,#REF!,2,FALSE),0)</f>
        <v>0</v>
      </c>
    </row>
    <row r="900" spans="1:36" s="28" customFormat="1" ht="27" customHeight="1" x14ac:dyDescent="0.15">
      <c r="A900" s="31" t="s">
        <v>32</v>
      </c>
      <c r="B900" s="32">
        <v>896</v>
      </c>
      <c r="C900" s="33" t="s">
        <v>4172</v>
      </c>
      <c r="D900" s="33" t="s">
        <v>4221</v>
      </c>
      <c r="E900" s="33" t="s">
        <v>4221</v>
      </c>
      <c r="F900" s="33" t="s">
        <v>4222</v>
      </c>
      <c r="G900" s="33" t="s">
        <v>4297</v>
      </c>
      <c r="H900" s="33" t="s">
        <v>4298</v>
      </c>
      <c r="I900" s="32">
        <v>2335</v>
      </c>
      <c r="J900" s="32">
        <v>2430</v>
      </c>
      <c r="K900" s="32" t="s">
        <v>1293</v>
      </c>
      <c r="L900" s="36">
        <f t="shared" si="34"/>
        <v>3.9094650205761305E-2</v>
      </c>
      <c r="M900" s="32"/>
      <c r="N900" s="32" t="s">
        <v>47</v>
      </c>
      <c r="O900" s="32"/>
      <c r="P900" s="37" t="s">
        <v>4299</v>
      </c>
      <c r="Q900" s="32"/>
      <c r="R900" s="32"/>
      <c r="S900" s="32"/>
      <c r="T900" s="32" t="s">
        <v>40</v>
      </c>
      <c r="U900" s="42" t="s">
        <v>42</v>
      </c>
      <c r="V900" s="42" t="s">
        <v>42</v>
      </c>
      <c r="W900" s="42" t="s">
        <v>41</v>
      </c>
      <c r="X900" s="42" t="s">
        <v>42</v>
      </c>
      <c r="Y900" s="42" t="s">
        <v>42</v>
      </c>
      <c r="Z900" s="42" t="s">
        <v>42</v>
      </c>
      <c r="AA900" s="42" t="s">
        <v>42</v>
      </c>
      <c r="AB900" s="45" t="s">
        <v>4300</v>
      </c>
      <c r="AC900" s="27"/>
      <c r="AD900" s="27"/>
      <c r="AE900" s="27"/>
      <c r="AF900" s="28" t="s">
        <v>4299</v>
      </c>
      <c r="AG900" s="28">
        <f t="shared" si="35"/>
        <v>2</v>
      </c>
      <c r="AH900" s="29" t="str">
        <f t="shared" si="36"/>
        <v>TH-100018</v>
      </c>
      <c r="AI900" s="28">
        <v>9067111065</v>
      </c>
      <c r="AJ900" s="30">
        <f>IFERROR(VLOOKUP($C900,#REF!,2,FALSE)*1000000000,0)+IFERROR(VLOOKUP($D900,#REF!,2,FALSE)*1000000,0)+IFERROR(VLOOKUP($E900,#REF!,2,FALSE)*1000,0)+IFERROR(VLOOKUP($F900,#REF!,2,FALSE),0)</f>
        <v>0</v>
      </c>
    </row>
    <row r="901" spans="1:36" s="28" customFormat="1" ht="27" customHeight="1" x14ac:dyDescent="0.15">
      <c r="A901" s="31" t="s">
        <v>32</v>
      </c>
      <c r="B901" s="32">
        <v>897</v>
      </c>
      <c r="C901" s="33" t="s">
        <v>4172</v>
      </c>
      <c r="D901" s="33" t="s">
        <v>4221</v>
      </c>
      <c r="E901" s="32" t="s">
        <v>4221</v>
      </c>
      <c r="F901" s="33" t="s">
        <v>4222</v>
      </c>
      <c r="G901" s="33" t="s">
        <v>4301</v>
      </c>
      <c r="H901" s="35" t="s">
        <v>4302</v>
      </c>
      <c r="I901" s="32">
        <v>4950455.5999999996</v>
      </c>
      <c r="J901" s="32">
        <v>4993126</v>
      </c>
      <c r="K901" s="32" t="s">
        <v>4263</v>
      </c>
      <c r="L901" s="36">
        <f t="shared" si="34"/>
        <v>8.5458288054417464E-3</v>
      </c>
      <c r="M901" s="32"/>
      <c r="N901" s="32" t="s">
        <v>47</v>
      </c>
      <c r="O901" s="32"/>
      <c r="P901" s="37" t="s">
        <v>4303</v>
      </c>
      <c r="Q901" s="32"/>
      <c r="R901" s="32"/>
      <c r="S901" s="32"/>
      <c r="T901" s="32" t="s">
        <v>40</v>
      </c>
      <c r="U901" s="32" t="s">
        <v>42</v>
      </c>
      <c r="V901" s="32" t="s">
        <v>41</v>
      </c>
      <c r="W901" s="32" t="s">
        <v>42</v>
      </c>
      <c r="X901" s="32" t="s">
        <v>42</v>
      </c>
      <c r="Y901" s="32" t="s">
        <v>41</v>
      </c>
      <c r="Z901" s="32" t="s">
        <v>41</v>
      </c>
      <c r="AA901" s="32" t="s">
        <v>42</v>
      </c>
      <c r="AB901" s="39" t="s">
        <v>4304</v>
      </c>
      <c r="AC901" s="27"/>
      <c r="AD901" s="27"/>
      <c r="AE901" s="27"/>
      <c r="AF901" s="28" t="s">
        <v>4303</v>
      </c>
      <c r="AG901" s="28">
        <f t="shared" si="35"/>
        <v>2</v>
      </c>
      <c r="AH901" s="29" t="str">
        <f t="shared" si="36"/>
        <v>TH-140008</v>
      </c>
      <c r="AI901" s="28">
        <v>9067111065</v>
      </c>
      <c r="AJ901" s="30">
        <f>IFERROR(VLOOKUP($C901,#REF!,2,FALSE)*1000000000,0)+IFERROR(VLOOKUP($D901,#REF!,2,FALSE)*1000000,0)+IFERROR(VLOOKUP($E901,#REF!,2,FALSE)*1000,0)+IFERROR(VLOOKUP($F901,#REF!,2,FALSE),0)</f>
        <v>0</v>
      </c>
    </row>
    <row r="902" spans="1:36" s="28" customFormat="1" ht="27" customHeight="1" x14ac:dyDescent="0.15">
      <c r="A902" s="31" t="s">
        <v>32</v>
      </c>
      <c r="B902" s="32">
        <v>898</v>
      </c>
      <c r="C902" s="33" t="s">
        <v>4172</v>
      </c>
      <c r="D902" s="33" t="s">
        <v>4221</v>
      </c>
      <c r="E902" s="34" t="s">
        <v>4221</v>
      </c>
      <c r="F902" s="33" t="s">
        <v>4222</v>
      </c>
      <c r="G902" s="33" t="s">
        <v>4305</v>
      </c>
      <c r="H902" s="35" t="s">
        <v>4306</v>
      </c>
      <c r="I902" s="32">
        <v>2742000</v>
      </c>
      <c r="J902" s="32">
        <v>2752000</v>
      </c>
      <c r="K902" s="32" t="s">
        <v>4307</v>
      </c>
      <c r="L902" s="36">
        <f t="shared" si="34"/>
        <v>3.6337209302325091E-3</v>
      </c>
      <c r="M902" s="32"/>
      <c r="N902" s="32" t="s">
        <v>47</v>
      </c>
      <c r="O902" s="32"/>
      <c r="P902" s="37" t="s">
        <v>4308</v>
      </c>
      <c r="Q902" s="32" t="s">
        <v>130</v>
      </c>
      <c r="R902" s="32"/>
      <c r="S902" s="32"/>
      <c r="T902" s="32" t="s">
        <v>40</v>
      </c>
      <c r="U902" s="32" t="s">
        <v>42</v>
      </c>
      <c r="V902" s="32" t="s">
        <v>41</v>
      </c>
      <c r="W902" s="32" t="s">
        <v>42</v>
      </c>
      <c r="X902" s="32" t="s">
        <v>42</v>
      </c>
      <c r="Y902" s="32" t="s">
        <v>42</v>
      </c>
      <c r="Z902" s="32" t="s">
        <v>41</v>
      </c>
      <c r="AA902" s="32" t="s">
        <v>42</v>
      </c>
      <c r="AB902" s="39" t="s">
        <v>4309</v>
      </c>
      <c r="AC902" s="27"/>
      <c r="AD902" s="27"/>
      <c r="AE902" s="27"/>
      <c r="AF902" s="28" t="s">
        <v>4308</v>
      </c>
      <c r="AG902" s="28">
        <f t="shared" si="35"/>
        <v>2</v>
      </c>
      <c r="AH902" s="29" t="str">
        <f t="shared" si="36"/>
        <v>KT-180007</v>
      </c>
      <c r="AI902" s="28">
        <v>9067111065</v>
      </c>
      <c r="AJ902" s="30">
        <f>IFERROR(VLOOKUP($C902,#REF!,2,FALSE)*1000000000,0)+IFERROR(VLOOKUP($D902,#REF!,2,FALSE)*1000000,0)+IFERROR(VLOOKUP($E902,#REF!,2,FALSE)*1000,0)+IFERROR(VLOOKUP($F902,#REF!,2,FALSE),0)</f>
        <v>0</v>
      </c>
    </row>
    <row r="903" spans="1:36" s="28" customFormat="1" ht="27" customHeight="1" x14ac:dyDescent="0.15">
      <c r="A903" s="31" t="s">
        <v>32</v>
      </c>
      <c r="B903" s="32">
        <v>899</v>
      </c>
      <c r="C903" s="33" t="s">
        <v>4172</v>
      </c>
      <c r="D903" s="33" t="s">
        <v>4221</v>
      </c>
      <c r="E903" s="34" t="s">
        <v>4221</v>
      </c>
      <c r="F903" s="33" t="s">
        <v>4222</v>
      </c>
      <c r="G903" s="33" t="s">
        <v>4310</v>
      </c>
      <c r="H903" s="35" t="s">
        <v>4311</v>
      </c>
      <c r="I903" s="32">
        <v>200.8</v>
      </c>
      <c r="J903" s="32">
        <v>456.9</v>
      </c>
      <c r="K903" s="32" t="s">
        <v>4312</v>
      </c>
      <c r="L903" s="36">
        <f t="shared" si="34"/>
        <v>0.56051652440358934</v>
      </c>
      <c r="M903" s="32"/>
      <c r="N903" s="32" t="s">
        <v>47</v>
      </c>
      <c r="O903" s="32"/>
      <c r="P903" s="37" t="s">
        <v>4313</v>
      </c>
      <c r="Q903" s="32" t="s">
        <v>105</v>
      </c>
      <c r="R903" s="32"/>
      <c r="S903" s="32"/>
      <c r="T903" s="32" t="s">
        <v>40</v>
      </c>
      <c r="U903" s="32" t="s">
        <v>41</v>
      </c>
      <c r="V903" s="32" t="s">
        <v>42</v>
      </c>
      <c r="W903" s="32" t="s">
        <v>41</v>
      </c>
      <c r="X903" s="32" t="s">
        <v>41</v>
      </c>
      <c r="Y903" s="32" t="s">
        <v>42</v>
      </c>
      <c r="Z903" s="32" t="s">
        <v>41</v>
      </c>
      <c r="AA903" s="32" t="s">
        <v>41</v>
      </c>
      <c r="AB903" s="39" t="s">
        <v>4314</v>
      </c>
      <c r="AC903" s="27"/>
      <c r="AD903" s="27"/>
      <c r="AE903" s="27"/>
      <c r="AF903" s="28" t="s">
        <v>4313</v>
      </c>
      <c r="AG903" s="28">
        <f t="shared" si="35"/>
        <v>2</v>
      </c>
      <c r="AH903" s="29" t="str">
        <f t="shared" si="36"/>
        <v>KT-160038</v>
      </c>
      <c r="AI903" s="28">
        <v>9067111065</v>
      </c>
      <c r="AJ903" s="30">
        <f>IFERROR(VLOOKUP($C903,#REF!,2,FALSE)*1000000000,0)+IFERROR(VLOOKUP($D903,#REF!,2,FALSE)*1000000,0)+IFERROR(VLOOKUP($E903,#REF!,2,FALSE)*1000,0)+IFERROR(VLOOKUP($F903,#REF!,2,FALSE),0)</f>
        <v>0</v>
      </c>
    </row>
    <row r="904" spans="1:36" s="28" customFormat="1" ht="27" customHeight="1" x14ac:dyDescent="0.15">
      <c r="A904" s="31" t="s">
        <v>32</v>
      </c>
      <c r="B904" s="32">
        <v>900</v>
      </c>
      <c r="C904" s="33" t="s">
        <v>4172</v>
      </c>
      <c r="D904" s="33" t="s">
        <v>4221</v>
      </c>
      <c r="E904" s="51" t="s">
        <v>4221</v>
      </c>
      <c r="F904" s="33" t="s">
        <v>4222</v>
      </c>
      <c r="G904" s="33" t="s">
        <v>4315</v>
      </c>
      <c r="H904" s="35" t="s">
        <v>4316</v>
      </c>
      <c r="I904" s="32">
        <v>286</v>
      </c>
      <c r="J904" s="32">
        <v>320</v>
      </c>
      <c r="K904" s="32" t="s">
        <v>4317</v>
      </c>
      <c r="L904" s="36">
        <f t="shared" si="34"/>
        <v>0.10624999999999996</v>
      </c>
      <c r="M904" s="32"/>
      <c r="N904" s="32" t="s">
        <v>47</v>
      </c>
      <c r="O904" s="32"/>
      <c r="P904" s="37" t="s">
        <v>4318</v>
      </c>
      <c r="Q904" s="32" t="s">
        <v>105</v>
      </c>
      <c r="R904" s="32"/>
      <c r="S904" s="32"/>
      <c r="T904" s="32" t="s">
        <v>40</v>
      </c>
      <c r="U904" s="32" t="s">
        <v>41</v>
      </c>
      <c r="V904" s="32" t="s">
        <v>42</v>
      </c>
      <c r="W904" s="32" t="s">
        <v>41</v>
      </c>
      <c r="X904" s="32" t="s">
        <v>41</v>
      </c>
      <c r="Y904" s="32" t="s">
        <v>42</v>
      </c>
      <c r="Z904" s="32" t="s">
        <v>41</v>
      </c>
      <c r="AA904" s="32" t="s">
        <v>41</v>
      </c>
      <c r="AB904" s="39" t="s">
        <v>4319</v>
      </c>
      <c r="AC904" s="27"/>
      <c r="AD904" s="27"/>
      <c r="AE904" s="27"/>
      <c r="AF904" s="28" t="s">
        <v>4318</v>
      </c>
      <c r="AG904" s="28">
        <f t="shared" si="35"/>
        <v>2</v>
      </c>
      <c r="AH904" s="29" t="str">
        <f t="shared" si="36"/>
        <v>KT-150116</v>
      </c>
      <c r="AI904" s="28">
        <v>9067111065</v>
      </c>
      <c r="AJ904" s="30">
        <f>IFERROR(VLOOKUP($C904,#REF!,2,FALSE)*1000000000,0)+IFERROR(VLOOKUP($D904,#REF!,2,FALSE)*1000000,0)+IFERROR(VLOOKUP($E904,#REF!,2,FALSE)*1000,0)+IFERROR(VLOOKUP($F904,#REF!,2,FALSE),0)</f>
        <v>0</v>
      </c>
    </row>
    <row r="905" spans="1:36" s="28" customFormat="1" ht="27" customHeight="1" x14ac:dyDescent="0.15">
      <c r="A905" s="31" t="s">
        <v>32</v>
      </c>
      <c r="B905" s="32">
        <v>901</v>
      </c>
      <c r="C905" s="33" t="s">
        <v>4172</v>
      </c>
      <c r="D905" s="33" t="s">
        <v>4221</v>
      </c>
      <c r="E905" s="33" t="s">
        <v>4221</v>
      </c>
      <c r="F905" s="33" t="s">
        <v>4222</v>
      </c>
      <c r="G905" s="33" t="s">
        <v>4320</v>
      </c>
      <c r="H905" s="33" t="s">
        <v>4321</v>
      </c>
      <c r="I905" s="32">
        <v>1243690</v>
      </c>
      <c r="J905" s="32">
        <v>1553688</v>
      </c>
      <c r="K905" s="32" t="s">
        <v>4322</v>
      </c>
      <c r="L905" s="36">
        <f t="shared" si="34"/>
        <v>0.1995239713507474</v>
      </c>
      <c r="M905" s="32" t="s">
        <v>47</v>
      </c>
      <c r="N905" s="32" t="s">
        <v>47</v>
      </c>
      <c r="O905" s="32"/>
      <c r="P905" s="40" t="s">
        <v>4323</v>
      </c>
      <c r="Q905" s="32" t="s">
        <v>105</v>
      </c>
      <c r="R905" s="32" t="s">
        <v>40</v>
      </c>
      <c r="S905" s="32"/>
      <c r="T905" s="32" t="s">
        <v>40</v>
      </c>
      <c r="U905" s="42" t="s">
        <v>175</v>
      </c>
      <c r="V905" s="32" t="s">
        <v>41</v>
      </c>
      <c r="W905" s="32" t="s">
        <v>41</v>
      </c>
      <c r="X905" s="32" t="s">
        <v>41</v>
      </c>
      <c r="Y905" s="42" t="s">
        <v>509</v>
      </c>
      <c r="Z905" s="42" t="s">
        <v>509</v>
      </c>
      <c r="AA905" s="32" t="s">
        <v>41</v>
      </c>
      <c r="AB905" s="45" t="s">
        <v>4324</v>
      </c>
      <c r="AC905" s="27"/>
      <c r="AD905" s="27"/>
      <c r="AE905" s="27"/>
      <c r="AF905" s="28" t="s">
        <v>4325</v>
      </c>
      <c r="AG905" s="28">
        <f t="shared" si="35"/>
        <v>2</v>
      </c>
      <c r="AH905" s="29" t="str">
        <f t="shared" si="36"/>
        <v>KK-140014</v>
      </c>
      <c r="AI905" s="28">
        <v>9067111065</v>
      </c>
      <c r="AJ905" s="30">
        <f>IFERROR(VLOOKUP($C905,#REF!,2,FALSE)*1000000000,0)+IFERROR(VLOOKUP($D905,#REF!,2,FALSE)*1000000,0)+IFERROR(VLOOKUP($E905,#REF!,2,FALSE)*1000,0)+IFERROR(VLOOKUP($F905,#REF!,2,FALSE),0)</f>
        <v>0</v>
      </c>
    </row>
    <row r="906" spans="1:36" s="28" customFormat="1" ht="27" customHeight="1" x14ac:dyDescent="0.15">
      <c r="A906" s="31" t="s">
        <v>32</v>
      </c>
      <c r="B906" s="32">
        <v>902</v>
      </c>
      <c r="C906" s="33" t="s">
        <v>4172</v>
      </c>
      <c r="D906" s="33" t="s">
        <v>4221</v>
      </c>
      <c r="E906" s="33" t="s">
        <v>4221</v>
      </c>
      <c r="F906" s="33" t="s">
        <v>4222</v>
      </c>
      <c r="G906" s="33" t="s">
        <v>4326</v>
      </c>
      <c r="H906" s="33" t="s">
        <v>4327</v>
      </c>
      <c r="I906" s="32">
        <v>412300</v>
      </c>
      <c r="J906" s="32">
        <v>176000</v>
      </c>
      <c r="K906" s="32" t="s">
        <v>321</v>
      </c>
      <c r="L906" s="36">
        <f t="shared" si="34"/>
        <v>-1.3426136363636365</v>
      </c>
      <c r="M906" s="32"/>
      <c r="N906" s="32" t="s">
        <v>47</v>
      </c>
      <c r="O906" s="32"/>
      <c r="P906" s="37" t="s">
        <v>4328</v>
      </c>
      <c r="Q906" s="32"/>
      <c r="R906" s="32"/>
      <c r="S906" s="32"/>
      <c r="T906" s="32" t="s">
        <v>158</v>
      </c>
      <c r="U906" s="42" t="s">
        <v>175</v>
      </c>
      <c r="V906" s="42" t="s">
        <v>175</v>
      </c>
      <c r="W906" s="42" t="s">
        <v>176</v>
      </c>
      <c r="X906" s="42" t="s">
        <v>175</v>
      </c>
      <c r="Y906" s="42" t="s">
        <v>175</v>
      </c>
      <c r="Z906" s="42" t="s">
        <v>175</v>
      </c>
      <c r="AA906" s="42" t="s">
        <v>175</v>
      </c>
      <c r="AB906" s="45" t="s">
        <v>4329</v>
      </c>
      <c r="AC906" s="27"/>
      <c r="AD906" s="27"/>
      <c r="AE906" s="27"/>
      <c r="AF906" s="28" t="s">
        <v>4328</v>
      </c>
      <c r="AG906" s="28">
        <f t="shared" si="35"/>
        <v>2</v>
      </c>
      <c r="AH906" s="29" t="str">
        <f t="shared" si="36"/>
        <v>QS-200025</v>
      </c>
      <c r="AJ906" s="30">
        <f>IFERROR(VLOOKUP($C906,#REF!,2,FALSE)*1000000000,0)+IFERROR(VLOOKUP($D906,#REF!,2,FALSE)*1000000,0)+IFERROR(VLOOKUP($E906,#REF!,2,FALSE)*1000,0)+IFERROR(VLOOKUP($F906,#REF!,2,FALSE),0)</f>
        <v>0</v>
      </c>
    </row>
    <row r="907" spans="1:36" s="28" customFormat="1" ht="27" customHeight="1" x14ac:dyDescent="0.15">
      <c r="A907" s="31" t="s">
        <v>32</v>
      </c>
      <c r="B907" s="32">
        <v>903</v>
      </c>
      <c r="C907" s="33" t="s">
        <v>4172</v>
      </c>
      <c r="D907" s="33" t="s">
        <v>4221</v>
      </c>
      <c r="E907" s="33" t="s">
        <v>4221</v>
      </c>
      <c r="F907" s="33" t="s">
        <v>4222</v>
      </c>
      <c r="G907" s="33" t="s">
        <v>4330</v>
      </c>
      <c r="H907" s="33" t="s">
        <v>4331</v>
      </c>
      <c r="I907" s="32">
        <v>158315</v>
      </c>
      <c r="J907" s="32">
        <v>182065</v>
      </c>
      <c r="K907" s="32" t="s">
        <v>321</v>
      </c>
      <c r="L907" s="36">
        <f t="shared" si="34"/>
        <v>0.13044791695273661</v>
      </c>
      <c r="M907" s="32"/>
      <c r="N907" s="32" t="s">
        <v>47</v>
      </c>
      <c r="O907" s="32"/>
      <c r="P907" s="37" t="s">
        <v>4332</v>
      </c>
      <c r="Q907" s="32"/>
      <c r="R907" s="32"/>
      <c r="S907" s="32"/>
      <c r="T907" s="32" t="s">
        <v>158</v>
      </c>
      <c r="U907" s="42" t="s">
        <v>176</v>
      </c>
      <c r="V907" s="42" t="s">
        <v>175</v>
      </c>
      <c r="W907" s="42" t="s">
        <v>509</v>
      </c>
      <c r="X907" s="42" t="s">
        <v>509</v>
      </c>
      <c r="Y907" s="42" t="s">
        <v>175</v>
      </c>
      <c r="Z907" s="42" t="s">
        <v>175</v>
      </c>
      <c r="AA907" s="42" t="s">
        <v>175</v>
      </c>
      <c r="AB907" s="45" t="s">
        <v>4333</v>
      </c>
      <c r="AC907" s="27"/>
      <c r="AD907" s="27"/>
      <c r="AE907" s="27"/>
      <c r="AF907" s="28" t="s">
        <v>4332</v>
      </c>
      <c r="AG907" s="28">
        <f t="shared" si="35"/>
        <v>2</v>
      </c>
      <c r="AH907" s="29" t="str">
        <f t="shared" si="36"/>
        <v>HK-160019</v>
      </c>
      <c r="AJ907" s="30">
        <f>IFERROR(VLOOKUP($C907,#REF!,2,FALSE)*1000000000,0)+IFERROR(VLOOKUP($D907,#REF!,2,FALSE)*1000000,0)+IFERROR(VLOOKUP($E907,#REF!,2,FALSE)*1000,0)+IFERROR(VLOOKUP($F907,#REF!,2,FALSE),0)</f>
        <v>0</v>
      </c>
    </row>
    <row r="908" spans="1:36" s="28" customFormat="1" ht="27" customHeight="1" x14ac:dyDescent="0.15">
      <c r="A908" s="31" t="s">
        <v>32</v>
      </c>
      <c r="B908" s="32">
        <v>904</v>
      </c>
      <c r="C908" s="33" t="s">
        <v>4172</v>
      </c>
      <c r="D908" s="33" t="s">
        <v>4221</v>
      </c>
      <c r="E908" s="33" t="s">
        <v>4334</v>
      </c>
      <c r="F908" s="33" t="s">
        <v>4222</v>
      </c>
      <c r="G908" s="33" t="s">
        <v>4335</v>
      </c>
      <c r="H908" s="33" t="s">
        <v>4336</v>
      </c>
      <c r="I908" s="32">
        <v>2321000</v>
      </c>
      <c r="J908" s="32">
        <v>915500</v>
      </c>
      <c r="K908" s="32" t="s">
        <v>1883</v>
      </c>
      <c r="L908" s="36">
        <f t="shared" si="34"/>
        <v>-1.5352266521026761</v>
      </c>
      <c r="M908" s="32"/>
      <c r="N908" s="32" t="s">
        <v>47</v>
      </c>
      <c r="O908" s="32"/>
      <c r="P908" s="37" t="s">
        <v>4337</v>
      </c>
      <c r="Q908" s="32"/>
      <c r="R908" s="32"/>
      <c r="S908" s="32"/>
      <c r="T908" s="32" t="s">
        <v>40</v>
      </c>
      <c r="U908" s="42" t="s">
        <v>74</v>
      </c>
      <c r="V908" s="42" t="s">
        <v>74</v>
      </c>
      <c r="W908" s="42" t="s">
        <v>41</v>
      </c>
      <c r="X908" s="42" t="s">
        <v>42</v>
      </c>
      <c r="Y908" s="42" t="s">
        <v>42</v>
      </c>
      <c r="Z908" s="42" t="s">
        <v>42</v>
      </c>
      <c r="AA908" s="42" t="s">
        <v>42</v>
      </c>
      <c r="AB908" s="45" t="s">
        <v>4338</v>
      </c>
      <c r="AC908" s="27"/>
      <c r="AD908" s="27"/>
      <c r="AE908" s="27"/>
      <c r="AF908" s="28" t="s">
        <v>4337</v>
      </c>
      <c r="AG908" s="28">
        <f t="shared" si="35"/>
        <v>2</v>
      </c>
      <c r="AH908" s="29" t="str">
        <f t="shared" si="36"/>
        <v>CB-100063</v>
      </c>
      <c r="AI908" s="28">
        <v>9067113065</v>
      </c>
      <c r="AJ908" s="30">
        <f>IFERROR(VLOOKUP($C908,#REF!,2,FALSE)*1000000000,0)+IFERROR(VLOOKUP($D908,#REF!,2,FALSE)*1000000,0)+IFERROR(VLOOKUP($E908,#REF!,2,FALSE)*1000,0)+IFERROR(VLOOKUP($F908,#REF!,2,FALSE),0)</f>
        <v>0</v>
      </c>
    </row>
    <row r="909" spans="1:36" s="28" customFormat="1" ht="27" customHeight="1" x14ac:dyDescent="0.15">
      <c r="A909" s="31" t="s">
        <v>32</v>
      </c>
      <c r="B909" s="32">
        <v>905</v>
      </c>
      <c r="C909" s="33" t="s">
        <v>4172</v>
      </c>
      <c r="D909" s="33" t="s">
        <v>4221</v>
      </c>
      <c r="E909" s="34" t="s">
        <v>4334</v>
      </c>
      <c r="F909" s="33" t="s">
        <v>4222</v>
      </c>
      <c r="G909" s="33" t="s">
        <v>4339</v>
      </c>
      <c r="H909" s="35" t="s">
        <v>4340</v>
      </c>
      <c r="I909" s="32">
        <v>173724</v>
      </c>
      <c r="J909" s="32">
        <v>169811</v>
      </c>
      <c r="K909" s="32" t="s">
        <v>400</v>
      </c>
      <c r="L909" s="43">
        <f t="shared" si="34"/>
        <v>-2.3043265748390773E-2</v>
      </c>
      <c r="M909" s="32"/>
      <c r="N909" s="32" t="s">
        <v>47</v>
      </c>
      <c r="O909" s="32"/>
      <c r="P909" s="37" t="s">
        <v>4341</v>
      </c>
      <c r="Q909" s="38"/>
      <c r="R909" s="32"/>
      <c r="S909" s="32"/>
      <c r="T909" s="32" t="s">
        <v>40</v>
      </c>
      <c r="U909" s="32" t="s">
        <v>42</v>
      </c>
      <c r="V909" s="32" t="s">
        <v>42</v>
      </c>
      <c r="W909" s="32" t="s">
        <v>41</v>
      </c>
      <c r="X909" s="32" t="s">
        <v>41</v>
      </c>
      <c r="Y909" s="32" t="s">
        <v>41</v>
      </c>
      <c r="Z909" s="32" t="s">
        <v>41</v>
      </c>
      <c r="AA909" s="32" t="s">
        <v>42</v>
      </c>
      <c r="AB909" s="39" t="s">
        <v>4342</v>
      </c>
      <c r="AC909" s="27"/>
      <c r="AD909" s="27"/>
      <c r="AE909" s="27"/>
      <c r="AF909" s="28" t="s">
        <v>4341</v>
      </c>
      <c r="AG909" s="28">
        <f t="shared" si="35"/>
        <v>2</v>
      </c>
      <c r="AH909" s="29" t="str">
        <f t="shared" si="36"/>
        <v>CG-100014</v>
      </c>
      <c r="AI909" s="28">
        <v>9067113065</v>
      </c>
      <c r="AJ909" s="30">
        <f>IFERROR(VLOOKUP($C909,#REF!,2,FALSE)*1000000000,0)+IFERROR(VLOOKUP($D909,#REF!,2,FALSE)*1000000,0)+IFERROR(VLOOKUP($E909,#REF!,2,FALSE)*1000,0)+IFERROR(VLOOKUP($F909,#REF!,2,FALSE),0)</f>
        <v>0</v>
      </c>
    </row>
    <row r="910" spans="1:36" s="28" customFormat="1" ht="27" customHeight="1" x14ac:dyDescent="0.15">
      <c r="A910" s="31" t="s">
        <v>32</v>
      </c>
      <c r="B910" s="32">
        <v>906</v>
      </c>
      <c r="C910" s="33" t="s">
        <v>4172</v>
      </c>
      <c r="D910" s="33" t="s">
        <v>4221</v>
      </c>
      <c r="E910" s="33" t="s">
        <v>4334</v>
      </c>
      <c r="F910" s="33" t="s">
        <v>4222</v>
      </c>
      <c r="G910" s="33" t="s">
        <v>4343</v>
      </c>
      <c r="H910" s="33" t="s">
        <v>4344</v>
      </c>
      <c r="I910" s="32">
        <v>187.5</v>
      </c>
      <c r="J910" s="32">
        <v>504</v>
      </c>
      <c r="K910" s="32" t="s">
        <v>4345</v>
      </c>
      <c r="L910" s="43">
        <f t="shared" si="34"/>
        <v>0.62797619047619047</v>
      </c>
      <c r="M910" s="32"/>
      <c r="N910" s="32" t="s">
        <v>47</v>
      </c>
      <c r="O910" s="32"/>
      <c r="P910" s="37" t="s">
        <v>4346</v>
      </c>
      <c r="Q910" s="32"/>
      <c r="R910" s="32"/>
      <c r="S910" s="32"/>
      <c r="T910" s="32" t="s">
        <v>40</v>
      </c>
      <c r="U910" s="42" t="s">
        <v>42</v>
      </c>
      <c r="V910" s="42" t="s">
        <v>42</v>
      </c>
      <c r="W910" s="42" t="s">
        <v>42</v>
      </c>
      <c r="X910" s="42" t="s">
        <v>41</v>
      </c>
      <c r="Y910" s="42" t="s">
        <v>42</v>
      </c>
      <c r="Z910" s="42" t="s">
        <v>41</v>
      </c>
      <c r="AA910" s="42" t="s">
        <v>42</v>
      </c>
      <c r="AB910" s="45" t="s">
        <v>4347</v>
      </c>
      <c r="AC910" s="27"/>
      <c r="AD910" s="27"/>
      <c r="AE910" s="27"/>
      <c r="AF910" s="28" t="s">
        <v>4346</v>
      </c>
      <c r="AG910" s="28">
        <f t="shared" si="35"/>
        <v>2</v>
      </c>
      <c r="AH910" s="29" t="str">
        <f t="shared" si="36"/>
        <v>KK-080024</v>
      </c>
      <c r="AI910" s="28">
        <v>9067113065</v>
      </c>
      <c r="AJ910" s="30">
        <f>IFERROR(VLOOKUP($C910,#REF!,2,FALSE)*1000000000,0)+IFERROR(VLOOKUP($D910,#REF!,2,FALSE)*1000000,0)+IFERROR(VLOOKUP($E910,#REF!,2,FALSE)*1000,0)+IFERROR(VLOOKUP($F910,#REF!,2,FALSE),0)</f>
        <v>0</v>
      </c>
    </row>
    <row r="911" spans="1:36" s="28" customFormat="1" ht="27" customHeight="1" x14ac:dyDescent="0.15">
      <c r="A911" s="31" t="s">
        <v>32</v>
      </c>
      <c r="B911" s="32">
        <v>907</v>
      </c>
      <c r="C911" s="33" t="s">
        <v>4172</v>
      </c>
      <c r="D911" s="33" t="s">
        <v>4221</v>
      </c>
      <c r="E911" s="33" t="s">
        <v>4334</v>
      </c>
      <c r="F911" s="33" t="s">
        <v>4222</v>
      </c>
      <c r="G911" s="33" t="s">
        <v>4348</v>
      </c>
      <c r="H911" s="35" t="s">
        <v>4349</v>
      </c>
      <c r="I911" s="32">
        <v>4590207.5999999996</v>
      </c>
      <c r="J911" s="32">
        <v>2591168.6</v>
      </c>
      <c r="K911" s="32" t="s">
        <v>4350</v>
      </c>
      <c r="L911" s="36">
        <f t="shared" si="34"/>
        <v>-0.77148163959689819</v>
      </c>
      <c r="M911" s="32"/>
      <c r="N911" s="32" t="s">
        <v>47</v>
      </c>
      <c r="O911" s="32"/>
      <c r="P911" s="37" t="s">
        <v>4351</v>
      </c>
      <c r="Q911" s="32"/>
      <c r="R911" s="32"/>
      <c r="S911" s="32" t="s">
        <v>158</v>
      </c>
      <c r="T911" s="32" t="s">
        <v>40</v>
      </c>
      <c r="U911" s="32" t="s">
        <v>74</v>
      </c>
      <c r="V911" s="32" t="s">
        <v>42</v>
      </c>
      <c r="W911" s="32" t="s">
        <v>41</v>
      </c>
      <c r="X911" s="32" t="s">
        <v>42</v>
      </c>
      <c r="Y911" s="32" t="s">
        <v>42</v>
      </c>
      <c r="Z911" s="32" t="s">
        <v>42</v>
      </c>
      <c r="AA911" s="32" t="s">
        <v>42</v>
      </c>
      <c r="AB911" s="39" t="s">
        <v>4352</v>
      </c>
      <c r="AC911" s="27"/>
      <c r="AD911" s="27"/>
      <c r="AE911" s="27"/>
      <c r="AF911" s="28" t="s">
        <v>4353</v>
      </c>
      <c r="AG911" s="28">
        <f t="shared" si="35"/>
        <v>2</v>
      </c>
      <c r="AH911" s="29" t="str">
        <f t="shared" si="36"/>
        <v>KT-130010</v>
      </c>
      <c r="AI911" s="28">
        <v>9067113065</v>
      </c>
      <c r="AJ911" s="30">
        <f>IFERROR(VLOOKUP($C911,#REF!,2,FALSE)*1000000000,0)+IFERROR(VLOOKUP($D911,#REF!,2,FALSE)*1000000,0)+IFERROR(VLOOKUP($E911,#REF!,2,FALSE)*1000,0)+IFERROR(VLOOKUP($F911,#REF!,2,FALSE),0)</f>
        <v>0</v>
      </c>
    </row>
    <row r="912" spans="1:36" s="28" customFormat="1" ht="27" customHeight="1" x14ac:dyDescent="0.15">
      <c r="A912" s="31" t="s">
        <v>32</v>
      </c>
      <c r="B912" s="32">
        <v>908</v>
      </c>
      <c r="C912" s="33" t="s">
        <v>4172</v>
      </c>
      <c r="D912" s="33" t="s">
        <v>4221</v>
      </c>
      <c r="E912" s="33" t="s">
        <v>4334</v>
      </c>
      <c r="F912" s="33" t="s">
        <v>4222</v>
      </c>
      <c r="G912" s="33" t="s">
        <v>4354</v>
      </c>
      <c r="H912" s="33" t="s">
        <v>4334</v>
      </c>
      <c r="I912" s="32">
        <v>5210837.5999999996</v>
      </c>
      <c r="J912" s="32">
        <v>5067000</v>
      </c>
      <c r="K912" s="32" t="s">
        <v>128</v>
      </c>
      <c r="L912" s="36">
        <f t="shared" si="34"/>
        <v>-2.8387132425498285E-2</v>
      </c>
      <c r="M912" s="32"/>
      <c r="N912" s="32" t="s">
        <v>47</v>
      </c>
      <c r="O912" s="32"/>
      <c r="P912" s="37" t="s">
        <v>4355</v>
      </c>
      <c r="Q912" s="32" t="s">
        <v>130</v>
      </c>
      <c r="R912" s="32"/>
      <c r="S912" s="32"/>
      <c r="T912" s="32" t="s">
        <v>40</v>
      </c>
      <c r="U912" s="42" t="s">
        <v>74</v>
      </c>
      <c r="V912" s="42" t="s">
        <v>42</v>
      </c>
      <c r="W912" s="42" t="s">
        <v>41</v>
      </c>
      <c r="X912" s="42" t="s">
        <v>42</v>
      </c>
      <c r="Y912" s="42" t="s">
        <v>42</v>
      </c>
      <c r="Z912" s="42" t="s">
        <v>42</v>
      </c>
      <c r="AA912" s="42" t="s">
        <v>42</v>
      </c>
      <c r="AB912" s="45" t="s">
        <v>4356</v>
      </c>
      <c r="AC912" s="27"/>
      <c r="AD912" s="27"/>
      <c r="AE912" s="27"/>
      <c r="AF912" s="28" t="s">
        <v>4357</v>
      </c>
      <c r="AG912" s="28">
        <f t="shared" si="35"/>
        <v>2</v>
      </c>
      <c r="AH912" s="29" t="str">
        <f t="shared" si="36"/>
        <v>KT-130030</v>
      </c>
      <c r="AI912" s="28">
        <v>9067113065</v>
      </c>
      <c r="AJ912" s="30">
        <f>IFERROR(VLOOKUP($C912,#REF!,2,FALSE)*1000000000,0)+IFERROR(VLOOKUP($D912,#REF!,2,FALSE)*1000000,0)+IFERROR(VLOOKUP($E912,#REF!,2,FALSE)*1000,0)+IFERROR(VLOOKUP($F912,#REF!,2,FALSE),0)</f>
        <v>0</v>
      </c>
    </row>
    <row r="913" spans="1:36" s="28" customFormat="1" ht="27" customHeight="1" x14ac:dyDescent="0.15">
      <c r="A913" s="31" t="s">
        <v>32</v>
      </c>
      <c r="B913" s="32">
        <v>909</v>
      </c>
      <c r="C913" s="33" t="s">
        <v>4172</v>
      </c>
      <c r="D913" s="33" t="s">
        <v>4221</v>
      </c>
      <c r="E913" s="33" t="s">
        <v>4221</v>
      </c>
      <c r="F913" s="33" t="s">
        <v>4222</v>
      </c>
      <c r="G913" s="33" t="s">
        <v>4358</v>
      </c>
      <c r="H913" s="33" t="s">
        <v>4359</v>
      </c>
      <c r="I913" s="32">
        <v>162500</v>
      </c>
      <c r="J913" s="32">
        <v>124000</v>
      </c>
      <c r="K913" s="32" t="s">
        <v>959</v>
      </c>
      <c r="L913" s="36">
        <f t="shared" ref="L913:L976" si="37">1-I913/J913</f>
        <v>-0.31048387096774199</v>
      </c>
      <c r="M913" s="32"/>
      <c r="N913" s="32" t="s">
        <v>47</v>
      </c>
      <c r="O913" s="32"/>
      <c r="P913" s="37" t="s">
        <v>4360</v>
      </c>
      <c r="Q913" s="32" t="s">
        <v>130</v>
      </c>
      <c r="R913" s="32" t="s">
        <v>130</v>
      </c>
      <c r="S913" s="32" t="s">
        <v>130</v>
      </c>
      <c r="T913" s="32" t="s">
        <v>158</v>
      </c>
      <c r="U913" s="42" t="s">
        <v>42</v>
      </c>
      <c r="V913" s="42" t="s">
        <v>509</v>
      </c>
      <c r="W913" s="42" t="s">
        <v>509</v>
      </c>
      <c r="X913" s="42" t="s">
        <v>41</v>
      </c>
      <c r="Y913" s="42" t="s">
        <v>41</v>
      </c>
      <c r="Z913" s="42" t="s">
        <v>41</v>
      </c>
      <c r="AA913" s="42" t="s">
        <v>41</v>
      </c>
      <c r="AB913" s="45" t="s">
        <v>4361</v>
      </c>
      <c r="AC913" s="27"/>
      <c r="AD913" s="27"/>
      <c r="AE913" s="27"/>
      <c r="AF913" s="28" t="s">
        <v>4360</v>
      </c>
      <c r="AG913" s="28">
        <f t="shared" si="35"/>
        <v>2</v>
      </c>
      <c r="AH913" s="29" t="str">
        <f t="shared" si="36"/>
        <v>HR-190004</v>
      </c>
      <c r="AI913" s="28">
        <v>9067111065</v>
      </c>
      <c r="AJ913" s="30">
        <f>IFERROR(VLOOKUP($C913,#REF!,2,FALSE)*1000000000,0)+IFERROR(VLOOKUP($D913,#REF!,2,FALSE)*1000000,0)+IFERROR(VLOOKUP($E913,#REF!,2,FALSE)*1000,0)+IFERROR(VLOOKUP($F913,#REF!,2,FALSE),0)</f>
        <v>0</v>
      </c>
    </row>
    <row r="914" spans="1:36" s="28" customFormat="1" ht="27" customHeight="1" x14ac:dyDescent="0.15">
      <c r="A914" s="31" t="s">
        <v>32</v>
      </c>
      <c r="B914" s="32">
        <v>910</v>
      </c>
      <c r="C914" s="33" t="s">
        <v>4172</v>
      </c>
      <c r="D914" s="33" t="s">
        <v>4221</v>
      </c>
      <c r="E914" s="33" t="s">
        <v>4221</v>
      </c>
      <c r="F914" s="33" t="s">
        <v>4222</v>
      </c>
      <c r="G914" s="33" t="s">
        <v>4362</v>
      </c>
      <c r="H914" s="33" t="s">
        <v>4363</v>
      </c>
      <c r="I914" s="32">
        <v>701156</v>
      </c>
      <c r="J914" s="32">
        <v>707313</v>
      </c>
      <c r="K914" s="32" t="s">
        <v>327</v>
      </c>
      <c r="L914" s="36">
        <f t="shared" si="37"/>
        <v>8.7047742654242644E-3</v>
      </c>
      <c r="M914" s="32"/>
      <c r="N914" s="32" t="s">
        <v>47</v>
      </c>
      <c r="O914" s="32"/>
      <c r="P914" s="37" t="s">
        <v>4364</v>
      </c>
      <c r="Q914" s="32" t="s">
        <v>130</v>
      </c>
      <c r="R914" s="32" t="s">
        <v>130</v>
      </c>
      <c r="S914" s="32" t="s">
        <v>130</v>
      </c>
      <c r="T914" s="32" t="s">
        <v>158</v>
      </c>
      <c r="U914" s="42" t="s">
        <v>42</v>
      </c>
      <c r="V914" s="42" t="s">
        <v>42</v>
      </c>
      <c r="W914" s="42" t="s">
        <v>42</v>
      </c>
      <c r="X914" s="42" t="s">
        <v>41</v>
      </c>
      <c r="Y914" s="42" t="s">
        <v>42</v>
      </c>
      <c r="Z914" s="42" t="s">
        <v>42</v>
      </c>
      <c r="AA914" s="42" t="s">
        <v>42</v>
      </c>
      <c r="AB914" s="45" t="s">
        <v>4365</v>
      </c>
      <c r="AC914" s="27"/>
      <c r="AD914" s="27"/>
      <c r="AE914" s="27"/>
      <c r="AF914" s="28" t="s">
        <v>4364</v>
      </c>
      <c r="AG914" s="28">
        <f t="shared" si="35"/>
        <v>2</v>
      </c>
      <c r="AH914" s="29" t="str">
        <f t="shared" si="36"/>
        <v>HK-180024</v>
      </c>
      <c r="AI914" s="28">
        <v>9067111065</v>
      </c>
      <c r="AJ914" s="30">
        <f>IFERROR(VLOOKUP($C914,#REF!,2,FALSE)*1000000000,0)+IFERROR(VLOOKUP($D914,#REF!,2,FALSE)*1000000,0)+IFERROR(VLOOKUP($E914,#REF!,2,FALSE)*1000,0)+IFERROR(VLOOKUP($F914,#REF!,2,FALSE),0)</f>
        <v>0</v>
      </c>
    </row>
    <row r="915" spans="1:36" s="28" customFormat="1" ht="27" customHeight="1" x14ac:dyDescent="0.15">
      <c r="A915" s="31" t="s">
        <v>32</v>
      </c>
      <c r="B915" s="32">
        <v>911</v>
      </c>
      <c r="C915" s="33" t="s">
        <v>4172</v>
      </c>
      <c r="D915" s="33" t="s">
        <v>4221</v>
      </c>
      <c r="E915" s="34" t="s">
        <v>4221</v>
      </c>
      <c r="F915" s="33" t="s">
        <v>4222</v>
      </c>
      <c r="G915" s="33" t="s">
        <v>4366</v>
      </c>
      <c r="H915" s="35" t="s">
        <v>4367</v>
      </c>
      <c r="I915" s="32">
        <v>3221386</v>
      </c>
      <c r="J915" s="32">
        <v>3210586</v>
      </c>
      <c r="K915" s="32" t="s">
        <v>4368</v>
      </c>
      <c r="L915" s="36">
        <f t="shared" si="37"/>
        <v>-3.363871891299608E-3</v>
      </c>
      <c r="M915" s="32"/>
      <c r="N915" s="32" t="s">
        <v>47</v>
      </c>
      <c r="O915" s="32"/>
      <c r="P915" s="37" t="s">
        <v>4369</v>
      </c>
      <c r="Q915" s="32" t="s">
        <v>105</v>
      </c>
      <c r="R915" s="32" t="s">
        <v>130</v>
      </c>
      <c r="S915" s="32" t="s">
        <v>130</v>
      </c>
      <c r="T915" s="32" t="s">
        <v>158</v>
      </c>
      <c r="U915" s="32" t="s">
        <v>74</v>
      </c>
      <c r="V915" s="32" t="s">
        <v>509</v>
      </c>
      <c r="W915" s="32" t="s">
        <v>509</v>
      </c>
      <c r="X915" s="32" t="s">
        <v>75</v>
      </c>
      <c r="Y915" s="32" t="s">
        <v>41</v>
      </c>
      <c r="Z915" s="32" t="s">
        <v>509</v>
      </c>
      <c r="AA915" s="32" t="s">
        <v>42</v>
      </c>
      <c r="AB915" s="39" t="s">
        <v>4370</v>
      </c>
      <c r="AC915" s="27"/>
      <c r="AD915" s="27"/>
      <c r="AE915" s="27"/>
      <c r="AF915" s="28" t="s">
        <v>4369</v>
      </c>
      <c r="AG915" s="28">
        <f t="shared" si="35"/>
        <v>2</v>
      </c>
      <c r="AH915" s="29" t="str">
        <f t="shared" si="36"/>
        <v>KT-180082</v>
      </c>
      <c r="AI915" s="28">
        <v>9067111065</v>
      </c>
      <c r="AJ915" s="30">
        <f>IFERROR(VLOOKUP($C915,#REF!,2,FALSE)*1000000000,0)+IFERROR(VLOOKUP($D915,#REF!,2,FALSE)*1000000,0)+IFERROR(VLOOKUP($E915,#REF!,2,FALSE)*1000,0)+IFERROR(VLOOKUP($F915,#REF!,2,FALSE),0)</f>
        <v>0</v>
      </c>
    </row>
    <row r="916" spans="1:36" s="28" customFormat="1" ht="27" customHeight="1" x14ac:dyDescent="0.15">
      <c r="A916" s="31" t="s">
        <v>32</v>
      </c>
      <c r="B916" s="32">
        <v>912</v>
      </c>
      <c r="C916" s="33" t="s">
        <v>4172</v>
      </c>
      <c r="D916" s="33" t="s">
        <v>4221</v>
      </c>
      <c r="E916" s="34" t="s">
        <v>4334</v>
      </c>
      <c r="F916" s="33" t="s">
        <v>4222</v>
      </c>
      <c r="G916" s="33" t="s">
        <v>4371</v>
      </c>
      <c r="H916" s="35" t="s">
        <v>4372</v>
      </c>
      <c r="I916" s="32">
        <v>2162700</v>
      </c>
      <c r="J916" s="32">
        <v>2125700</v>
      </c>
      <c r="K916" s="32" t="s">
        <v>4373</v>
      </c>
      <c r="L916" s="36">
        <f t="shared" si="37"/>
        <v>-1.7406030954509211E-2</v>
      </c>
      <c r="M916" s="32"/>
      <c r="N916" s="32" t="s">
        <v>47</v>
      </c>
      <c r="O916" s="32"/>
      <c r="P916" s="37" t="s">
        <v>4374</v>
      </c>
      <c r="Q916" s="32" t="s">
        <v>130</v>
      </c>
      <c r="R916" s="32" t="s">
        <v>130</v>
      </c>
      <c r="S916" s="32" t="s">
        <v>130</v>
      </c>
      <c r="T916" s="32" t="s">
        <v>158</v>
      </c>
      <c r="U916" s="32" t="s">
        <v>74</v>
      </c>
      <c r="V916" s="42" t="s">
        <v>41</v>
      </c>
      <c r="W916" s="32" t="s">
        <v>41</v>
      </c>
      <c r="X916" s="32" t="s">
        <v>42</v>
      </c>
      <c r="Y916" s="32" t="s">
        <v>41</v>
      </c>
      <c r="Z916" s="32" t="s">
        <v>41</v>
      </c>
      <c r="AA916" s="42" t="s">
        <v>42</v>
      </c>
      <c r="AB916" s="39" t="s">
        <v>4375</v>
      </c>
      <c r="AC916" s="27"/>
      <c r="AD916" s="27"/>
      <c r="AE916" s="27"/>
      <c r="AF916" s="28" t="s">
        <v>4374</v>
      </c>
      <c r="AG916" s="28">
        <f t="shared" si="35"/>
        <v>2</v>
      </c>
      <c r="AH916" s="29" t="str">
        <f t="shared" si="36"/>
        <v>CG-150008</v>
      </c>
      <c r="AI916" s="28">
        <v>9067113065</v>
      </c>
      <c r="AJ916" s="30">
        <f>IFERROR(VLOOKUP($C916,#REF!,2,FALSE)*1000000000,0)+IFERROR(VLOOKUP($D916,#REF!,2,FALSE)*1000000,0)+IFERROR(VLOOKUP($E916,#REF!,2,FALSE)*1000,0)+IFERROR(VLOOKUP($F916,#REF!,2,FALSE),0)</f>
        <v>0</v>
      </c>
    </row>
    <row r="917" spans="1:36" s="28" customFormat="1" ht="27" customHeight="1" x14ac:dyDescent="0.15">
      <c r="A917" s="31" t="s">
        <v>32</v>
      </c>
      <c r="B917" s="32">
        <v>913</v>
      </c>
      <c r="C917" s="33" t="s">
        <v>4172</v>
      </c>
      <c r="D917" s="33" t="s">
        <v>4221</v>
      </c>
      <c r="E917" s="34" t="s">
        <v>4221</v>
      </c>
      <c r="F917" s="33" t="s">
        <v>4222</v>
      </c>
      <c r="G917" s="33" t="s">
        <v>4376</v>
      </c>
      <c r="H917" s="35" t="s">
        <v>4377</v>
      </c>
      <c r="I917" s="32">
        <v>29100</v>
      </c>
      <c r="J917" s="32">
        <v>57200</v>
      </c>
      <c r="K917" s="32" t="s">
        <v>321</v>
      </c>
      <c r="L917" s="36">
        <f t="shared" si="37"/>
        <v>0.49125874125874125</v>
      </c>
      <c r="M917" s="32"/>
      <c r="N917" s="32" t="s">
        <v>47</v>
      </c>
      <c r="O917" s="32"/>
      <c r="P917" s="40" t="s">
        <v>4378</v>
      </c>
      <c r="Q917" s="32" t="s">
        <v>130</v>
      </c>
      <c r="R917" s="32" t="s">
        <v>130</v>
      </c>
      <c r="S917" s="32" t="s">
        <v>130</v>
      </c>
      <c r="T917" s="32" t="s">
        <v>158</v>
      </c>
      <c r="U917" s="32" t="s">
        <v>509</v>
      </c>
      <c r="V917" s="32" t="s">
        <v>509</v>
      </c>
      <c r="W917" s="32" t="s">
        <v>509</v>
      </c>
      <c r="X917" s="32" t="s">
        <v>509</v>
      </c>
      <c r="Y917" s="32" t="s">
        <v>509</v>
      </c>
      <c r="Z917" s="32" t="s">
        <v>509</v>
      </c>
      <c r="AA917" s="32" t="s">
        <v>509</v>
      </c>
      <c r="AB917" s="39" t="s">
        <v>4379</v>
      </c>
      <c r="AC917" s="27"/>
      <c r="AD917" s="27"/>
      <c r="AE917" s="27"/>
      <c r="AF917" s="28" t="s">
        <v>4380</v>
      </c>
      <c r="AG917" s="28">
        <f t="shared" si="35"/>
        <v>2</v>
      </c>
      <c r="AH917" s="29" t="str">
        <f t="shared" si="36"/>
        <v>KT-140053</v>
      </c>
      <c r="AI917" s="28">
        <v>9067111065</v>
      </c>
      <c r="AJ917" s="30">
        <f>IFERROR(VLOOKUP($C917,#REF!,2,FALSE)*1000000000,0)+IFERROR(VLOOKUP($D917,#REF!,2,FALSE)*1000000,0)+IFERROR(VLOOKUP($E917,#REF!,2,FALSE)*1000,0)+IFERROR(VLOOKUP($F917,#REF!,2,FALSE),0)</f>
        <v>0</v>
      </c>
    </row>
    <row r="918" spans="1:36" s="28" customFormat="1" ht="27" customHeight="1" x14ac:dyDescent="0.15">
      <c r="A918" s="31" t="s">
        <v>32</v>
      </c>
      <c r="B918" s="32">
        <v>914</v>
      </c>
      <c r="C918" s="33" t="s">
        <v>4172</v>
      </c>
      <c r="D918" s="33" t="s">
        <v>4221</v>
      </c>
      <c r="E918" s="34" t="s">
        <v>4221</v>
      </c>
      <c r="F918" s="33" t="s">
        <v>4222</v>
      </c>
      <c r="G918" s="33" t="s">
        <v>4381</v>
      </c>
      <c r="H918" s="35" t="s">
        <v>4382</v>
      </c>
      <c r="I918" s="32">
        <v>2204880</v>
      </c>
      <c r="J918" s="32">
        <v>2024880</v>
      </c>
      <c r="K918" s="32" t="s">
        <v>713</v>
      </c>
      <c r="L918" s="36">
        <f t="shared" si="37"/>
        <v>-8.8894156690766835E-2</v>
      </c>
      <c r="M918" s="32"/>
      <c r="N918" s="32" t="s">
        <v>47</v>
      </c>
      <c r="O918" s="32"/>
      <c r="P918" s="37" t="s">
        <v>4383</v>
      </c>
      <c r="Q918" s="32"/>
      <c r="R918" s="32"/>
      <c r="S918" s="32"/>
      <c r="T918" s="32" t="s">
        <v>158</v>
      </c>
      <c r="U918" s="42" t="s">
        <v>174</v>
      </c>
      <c r="V918" s="42" t="s">
        <v>175</v>
      </c>
      <c r="W918" s="42" t="s">
        <v>176</v>
      </c>
      <c r="X918" s="42" t="s">
        <v>175</v>
      </c>
      <c r="Y918" s="42" t="s">
        <v>175</v>
      </c>
      <c r="Z918" s="42" t="s">
        <v>176</v>
      </c>
      <c r="AA918" s="42" t="s">
        <v>175</v>
      </c>
      <c r="AB918" s="45" t="s">
        <v>4384</v>
      </c>
      <c r="AC918" s="27"/>
      <c r="AD918" s="27"/>
      <c r="AE918" s="27"/>
      <c r="AF918" s="28" t="s">
        <v>4383</v>
      </c>
      <c r="AG918" s="28">
        <f t="shared" si="35"/>
        <v>2</v>
      </c>
      <c r="AH918" s="29" t="str">
        <f t="shared" si="36"/>
        <v>KT-160100</v>
      </c>
      <c r="AJ918" s="30">
        <f>IFERROR(VLOOKUP($C918,#REF!,2,FALSE)*1000000000,0)+IFERROR(VLOOKUP($D918,#REF!,2,FALSE)*1000000,0)+IFERROR(VLOOKUP($E918,#REF!,2,FALSE)*1000,0)+IFERROR(VLOOKUP($F918,#REF!,2,FALSE),0)</f>
        <v>0</v>
      </c>
    </row>
    <row r="919" spans="1:36" s="28" customFormat="1" ht="27" customHeight="1" x14ac:dyDescent="0.15">
      <c r="A919" s="31" t="s">
        <v>32</v>
      </c>
      <c r="B919" s="32">
        <v>915</v>
      </c>
      <c r="C919" s="33" t="s">
        <v>4172</v>
      </c>
      <c r="D919" s="33" t="s">
        <v>4221</v>
      </c>
      <c r="E919" s="34" t="s">
        <v>4221</v>
      </c>
      <c r="F919" s="33" t="s">
        <v>4222</v>
      </c>
      <c r="G919" t="s">
        <v>4385</v>
      </c>
      <c r="H919" s="35" t="s">
        <v>4386</v>
      </c>
      <c r="I919" s="47">
        <v>3356463</v>
      </c>
      <c r="J919" s="47">
        <v>3346463</v>
      </c>
      <c r="K919" s="42" t="s">
        <v>4387</v>
      </c>
      <c r="L919" s="43">
        <f t="shared" si="37"/>
        <v>-2.9882296621837057E-3</v>
      </c>
      <c r="M919" s="32"/>
      <c r="N919" s="32" t="s">
        <v>47</v>
      </c>
      <c r="O919" s="32"/>
      <c r="P919" s="40" t="s">
        <v>4388</v>
      </c>
      <c r="Q919" s="32"/>
      <c r="R919" s="32"/>
      <c r="S919" s="32"/>
      <c r="T919" s="32" t="s">
        <v>158</v>
      </c>
      <c r="U919" s="42" t="s">
        <v>174</v>
      </c>
      <c r="V919" s="42" t="s">
        <v>175</v>
      </c>
      <c r="W919" s="42" t="s">
        <v>229</v>
      </c>
      <c r="X919" s="42" t="s">
        <v>176</v>
      </c>
      <c r="Y919" s="42" t="s">
        <v>176</v>
      </c>
      <c r="Z919" s="42" t="s">
        <v>175</v>
      </c>
      <c r="AA919" s="42" t="s">
        <v>176</v>
      </c>
      <c r="AB919" s="45" t="s">
        <v>4389</v>
      </c>
      <c r="AC919" s="27"/>
      <c r="AD919" s="27"/>
      <c r="AE919" s="27"/>
      <c r="AF919" s="28" t="s">
        <v>4388</v>
      </c>
      <c r="AG919" s="28">
        <f t="shared" si="35"/>
        <v>2</v>
      </c>
      <c r="AH919" s="29" t="str">
        <f t="shared" si="36"/>
        <v>KT-160073</v>
      </c>
      <c r="AJ919" s="30">
        <f>IFERROR(VLOOKUP($C919,#REF!,2,FALSE)*1000000000,0)+IFERROR(VLOOKUP($D919,#REF!,2,FALSE)*1000000,0)+IFERROR(VLOOKUP($E919,#REF!,2,FALSE)*1000,0)+IFERROR(VLOOKUP($F919,#REF!,2,FALSE),0)</f>
        <v>0</v>
      </c>
    </row>
    <row r="920" spans="1:36" s="28" customFormat="1" ht="27" customHeight="1" x14ac:dyDescent="0.15">
      <c r="A920" s="31" t="s">
        <v>32</v>
      </c>
      <c r="B920" s="32">
        <v>916</v>
      </c>
      <c r="C920" s="33" t="s">
        <v>4172</v>
      </c>
      <c r="D920" s="33" t="s">
        <v>4221</v>
      </c>
      <c r="E920" s="46" t="s">
        <v>4220</v>
      </c>
      <c r="F920" s="33" t="s">
        <v>387</v>
      </c>
      <c r="G920" s="33" t="s">
        <v>4390</v>
      </c>
      <c r="H920" s="33" t="s">
        <v>4391</v>
      </c>
      <c r="I920" s="32">
        <v>20024</v>
      </c>
      <c r="J920" s="32">
        <v>8578</v>
      </c>
      <c r="K920" s="32" t="s">
        <v>2888</v>
      </c>
      <c r="L920" s="36">
        <f t="shared" si="37"/>
        <v>-1.3343436698531126</v>
      </c>
      <c r="M920" s="32"/>
      <c r="N920" s="32" t="s">
        <v>47</v>
      </c>
      <c r="O920" s="32"/>
      <c r="P920" s="37" t="s">
        <v>4392</v>
      </c>
      <c r="Q920" s="32" t="s">
        <v>130</v>
      </c>
      <c r="R920" s="32"/>
      <c r="S920" s="32"/>
      <c r="T920" s="32" t="s">
        <v>40</v>
      </c>
      <c r="U920" s="42" t="s">
        <v>42</v>
      </c>
      <c r="V920" s="42" t="s">
        <v>41</v>
      </c>
      <c r="W920" s="42" t="s">
        <v>41</v>
      </c>
      <c r="X920" s="42" t="s">
        <v>41</v>
      </c>
      <c r="Y920" s="42" t="s">
        <v>41</v>
      </c>
      <c r="Z920" s="42" t="s">
        <v>41</v>
      </c>
      <c r="AA920" s="42" t="s">
        <v>41</v>
      </c>
      <c r="AB920" s="45" t="s">
        <v>4393</v>
      </c>
      <c r="AC920" s="27"/>
      <c r="AD920" s="27"/>
      <c r="AE920" s="27"/>
      <c r="AF920" s="28" t="s">
        <v>4394</v>
      </c>
      <c r="AG920" s="28">
        <f t="shared" si="35"/>
        <v>2</v>
      </c>
      <c r="AH920" s="29" t="str">
        <f t="shared" si="36"/>
        <v>KK-130019</v>
      </c>
      <c r="AI920" s="28">
        <v>9067111253</v>
      </c>
      <c r="AJ920" s="30">
        <f>IFERROR(VLOOKUP($C920,#REF!,2,FALSE)*1000000000,0)+IFERROR(VLOOKUP($D920,#REF!,2,FALSE)*1000000,0)+IFERROR(VLOOKUP($E920,#REF!,2,FALSE)*1000,0)+IFERROR(VLOOKUP($F920,#REF!,2,FALSE),0)</f>
        <v>0</v>
      </c>
    </row>
    <row r="921" spans="1:36" s="28" customFormat="1" ht="27" customHeight="1" x14ac:dyDescent="0.15">
      <c r="A921" s="31" t="s">
        <v>32</v>
      </c>
      <c r="B921" s="32">
        <v>917</v>
      </c>
      <c r="C921" s="33" t="s">
        <v>4172</v>
      </c>
      <c r="D921" s="33" t="s">
        <v>4221</v>
      </c>
      <c r="E921" s="33" t="s">
        <v>4221</v>
      </c>
      <c r="F921" s="33" t="s">
        <v>387</v>
      </c>
      <c r="G921" s="33" t="s">
        <v>4395</v>
      </c>
      <c r="H921" s="33" t="s">
        <v>4396</v>
      </c>
      <c r="I921" s="32">
        <v>93754</v>
      </c>
      <c r="J921" s="32">
        <v>132680</v>
      </c>
      <c r="K921" s="32" t="s">
        <v>4397</v>
      </c>
      <c r="L921" s="36">
        <f t="shared" si="37"/>
        <v>0.29338257461561656</v>
      </c>
      <c r="M921" s="32" t="s">
        <v>47</v>
      </c>
      <c r="N921" s="32" t="s">
        <v>47</v>
      </c>
      <c r="O921" s="32"/>
      <c r="P921" s="37" t="s">
        <v>4398</v>
      </c>
      <c r="Q921" s="32" t="s">
        <v>105</v>
      </c>
      <c r="R921" s="32" t="s">
        <v>130</v>
      </c>
      <c r="S921" s="32" t="s">
        <v>130</v>
      </c>
      <c r="T921" s="32" t="s">
        <v>158</v>
      </c>
      <c r="U921" s="42" t="s">
        <v>41</v>
      </c>
      <c r="V921" s="42" t="s">
        <v>41</v>
      </c>
      <c r="W921" s="42" t="s">
        <v>41</v>
      </c>
      <c r="X921" s="42" t="s">
        <v>42</v>
      </c>
      <c r="Y921" s="42" t="s">
        <v>41</v>
      </c>
      <c r="Z921" s="42" t="s">
        <v>41</v>
      </c>
      <c r="AA921" s="42" t="s">
        <v>41</v>
      </c>
      <c r="AB921" s="45" t="s">
        <v>4399</v>
      </c>
      <c r="AC921" s="27"/>
      <c r="AD921" s="27"/>
      <c r="AE921" s="27"/>
      <c r="AF921" s="28" t="s">
        <v>4398</v>
      </c>
      <c r="AG921" s="28">
        <f t="shared" si="35"/>
        <v>2</v>
      </c>
      <c r="AH921" s="29" t="str">
        <f t="shared" si="36"/>
        <v>KK-140021</v>
      </c>
      <c r="AI921" s="28">
        <v>9067111253</v>
      </c>
      <c r="AJ921" s="30">
        <f>IFERROR(VLOOKUP($C921,#REF!,2,FALSE)*1000000000,0)+IFERROR(VLOOKUP($D921,#REF!,2,FALSE)*1000000,0)+IFERROR(VLOOKUP($E921,#REF!,2,FALSE)*1000,0)+IFERROR(VLOOKUP($F921,#REF!,2,FALSE),0)</f>
        <v>0</v>
      </c>
    </row>
    <row r="922" spans="1:36" s="28" customFormat="1" ht="27" customHeight="1" x14ac:dyDescent="0.15">
      <c r="A922" s="31" t="s">
        <v>32</v>
      </c>
      <c r="B922" s="32">
        <v>918</v>
      </c>
      <c r="C922" s="33" t="s">
        <v>4172</v>
      </c>
      <c r="D922" s="33" t="s">
        <v>4221</v>
      </c>
      <c r="E922" s="34" t="s">
        <v>387</v>
      </c>
      <c r="F922" s="32"/>
      <c r="G922" s="33" t="s">
        <v>4400</v>
      </c>
      <c r="H922" s="35" t="s">
        <v>4401</v>
      </c>
      <c r="I922" s="32">
        <v>66.7</v>
      </c>
      <c r="J922" s="32">
        <v>123.6</v>
      </c>
      <c r="K922" s="32" t="s">
        <v>4241</v>
      </c>
      <c r="L922" s="36">
        <f t="shared" si="37"/>
        <v>0.46035598705501612</v>
      </c>
      <c r="M922" s="32"/>
      <c r="N922" s="32" t="s">
        <v>47</v>
      </c>
      <c r="O922" s="32"/>
      <c r="P922" s="37" t="s">
        <v>4402</v>
      </c>
      <c r="Q922" s="38"/>
      <c r="R922" s="32"/>
      <c r="S922" s="32"/>
      <c r="T922" s="32" t="s">
        <v>40</v>
      </c>
      <c r="U922" s="32" t="s">
        <v>41</v>
      </c>
      <c r="V922" s="32" t="s">
        <v>42</v>
      </c>
      <c r="W922" s="32" t="s">
        <v>42</v>
      </c>
      <c r="X922" s="32" t="s">
        <v>42</v>
      </c>
      <c r="Y922" s="32" t="s">
        <v>42</v>
      </c>
      <c r="Z922" s="32" t="s">
        <v>41</v>
      </c>
      <c r="AA922" s="32" t="s">
        <v>42</v>
      </c>
      <c r="AB922" s="39" t="s">
        <v>4403</v>
      </c>
      <c r="AC922" s="27"/>
      <c r="AD922" s="27"/>
      <c r="AE922" s="27"/>
      <c r="AF922" s="28" t="s">
        <v>4402</v>
      </c>
      <c r="AG922" s="28">
        <f t="shared" si="35"/>
        <v>2</v>
      </c>
      <c r="AH922" s="29" t="str">
        <f t="shared" si="36"/>
        <v>KK-080002</v>
      </c>
      <c r="AI922" s="28">
        <v>9067351000</v>
      </c>
      <c r="AJ922" s="30">
        <f>IFERROR(VLOOKUP($C922,#REF!,2,FALSE)*1000000000,0)+IFERROR(VLOOKUP($D922,#REF!,2,FALSE)*1000000,0)+IFERROR(VLOOKUP($E922,#REF!,2,FALSE)*1000,0)+IFERROR(VLOOKUP($F922,#REF!,2,FALSE),0)</f>
        <v>0</v>
      </c>
    </row>
    <row r="923" spans="1:36" s="28" customFormat="1" ht="27" customHeight="1" x14ac:dyDescent="0.15">
      <c r="A923" s="31" t="s">
        <v>32</v>
      </c>
      <c r="B923" s="32">
        <v>919</v>
      </c>
      <c r="C923" s="33" t="s">
        <v>4172</v>
      </c>
      <c r="D923" s="33" t="s">
        <v>4221</v>
      </c>
      <c r="E923" s="34" t="s">
        <v>387</v>
      </c>
      <c r="F923" s="33"/>
      <c r="G923" s="33" t="s">
        <v>4404</v>
      </c>
      <c r="H923" s="35" t="s">
        <v>4405</v>
      </c>
      <c r="I923" s="32">
        <v>2634.41</v>
      </c>
      <c r="J923" s="32">
        <v>4569</v>
      </c>
      <c r="K923" s="32" t="s">
        <v>4406</v>
      </c>
      <c r="L923" s="36">
        <f t="shared" si="37"/>
        <v>0.42341650251696217</v>
      </c>
      <c r="M923" s="32"/>
      <c r="N923" s="32" t="s">
        <v>47</v>
      </c>
      <c r="O923" s="32"/>
      <c r="P923" s="37" t="s">
        <v>4407</v>
      </c>
      <c r="Q923" s="38"/>
      <c r="R923" s="32"/>
      <c r="S923" s="32"/>
      <c r="T923" s="32" t="s">
        <v>40</v>
      </c>
      <c r="U923" s="32" t="s">
        <v>41</v>
      </c>
      <c r="V923" s="32" t="s">
        <v>42</v>
      </c>
      <c r="W923" s="32" t="s">
        <v>41</v>
      </c>
      <c r="X923" s="32" t="s">
        <v>41</v>
      </c>
      <c r="Y923" s="32" t="s">
        <v>42</v>
      </c>
      <c r="Z923" s="32" t="s">
        <v>41</v>
      </c>
      <c r="AA923" s="32" t="s">
        <v>41</v>
      </c>
      <c r="AB923" s="39" t="s">
        <v>4408</v>
      </c>
      <c r="AC923" s="27"/>
      <c r="AD923" s="27"/>
      <c r="AE923" s="27"/>
      <c r="AF923" s="28" t="s">
        <v>4407</v>
      </c>
      <c r="AG923" s="28">
        <f t="shared" si="35"/>
        <v>2</v>
      </c>
      <c r="AH923" s="29" t="str">
        <f t="shared" si="36"/>
        <v>KK-100039</v>
      </c>
      <c r="AI923" s="28">
        <v>9067351000</v>
      </c>
      <c r="AJ923" s="30">
        <f>IFERROR(VLOOKUP($C923,#REF!,2,FALSE)*1000000000,0)+IFERROR(VLOOKUP($D923,#REF!,2,FALSE)*1000000,0)+IFERROR(VLOOKUP($E923,#REF!,2,FALSE)*1000,0)+IFERROR(VLOOKUP($F923,#REF!,2,FALSE),0)</f>
        <v>0</v>
      </c>
    </row>
    <row r="924" spans="1:36" s="28" customFormat="1" ht="27" customHeight="1" x14ac:dyDescent="0.15">
      <c r="A924" s="31" t="s">
        <v>32</v>
      </c>
      <c r="B924" s="32">
        <v>920</v>
      </c>
      <c r="C924" s="33" t="s">
        <v>4172</v>
      </c>
      <c r="D924" s="33" t="s">
        <v>4221</v>
      </c>
      <c r="E924" s="34" t="s">
        <v>387</v>
      </c>
      <c r="F924" s="33"/>
      <c r="G924" s="33" t="s">
        <v>4409</v>
      </c>
      <c r="H924" s="35" t="s">
        <v>4410</v>
      </c>
      <c r="I924" s="32">
        <v>646000</v>
      </c>
      <c r="J924" s="32">
        <v>707875</v>
      </c>
      <c r="K924" s="32" t="s">
        <v>959</v>
      </c>
      <c r="L924" s="36">
        <f t="shared" si="37"/>
        <v>8.740950026487726E-2</v>
      </c>
      <c r="M924" s="32"/>
      <c r="N924" s="32" t="s">
        <v>47</v>
      </c>
      <c r="O924" s="32" t="s">
        <v>47</v>
      </c>
      <c r="P924" s="37" t="s">
        <v>4411</v>
      </c>
      <c r="Q924" s="38" t="s">
        <v>130</v>
      </c>
      <c r="R924" s="32"/>
      <c r="S924" s="32"/>
      <c r="T924" s="32" t="s">
        <v>40</v>
      </c>
      <c r="U924" s="32" t="s">
        <v>42</v>
      </c>
      <c r="V924" s="32" t="s">
        <v>42</v>
      </c>
      <c r="W924" s="32" t="s">
        <v>42</v>
      </c>
      <c r="X924" s="32" t="s">
        <v>41</v>
      </c>
      <c r="Y924" s="32" t="s">
        <v>42</v>
      </c>
      <c r="Z924" s="32" t="s">
        <v>41</v>
      </c>
      <c r="AA924" s="32" t="s">
        <v>42</v>
      </c>
      <c r="AB924" s="39" t="s">
        <v>4412</v>
      </c>
      <c r="AC924" s="27"/>
      <c r="AD924" s="27"/>
      <c r="AE924" s="27"/>
      <c r="AF924" s="28" t="s">
        <v>4413</v>
      </c>
      <c r="AG924" s="28">
        <f t="shared" si="35"/>
        <v>2</v>
      </c>
      <c r="AH924" s="29" t="str">
        <f t="shared" si="36"/>
        <v>KK-160046</v>
      </c>
      <c r="AI924" s="28">
        <v>9067351000</v>
      </c>
      <c r="AJ924" s="30">
        <f>IFERROR(VLOOKUP($C924,#REF!,2,FALSE)*1000000000,0)+IFERROR(VLOOKUP($D924,#REF!,2,FALSE)*1000000,0)+IFERROR(VLOOKUP($E924,#REF!,2,FALSE)*1000,0)+IFERROR(VLOOKUP($F924,#REF!,2,FALSE),0)</f>
        <v>0</v>
      </c>
    </row>
    <row r="925" spans="1:36" s="28" customFormat="1" ht="27" customHeight="1" x14ac:dyDescent="0.15">
      <c r="A925" s="31" t="s">
        <v>32</v>
      </c>
      <c r="B925" s="32">
        <v>921</v>
      </c>
      <c r="C925" s="33" t="s">
        <v>4172</v>
      </c>
      <c r="D925" s="33" t="s">
        <v>4221</v>
      </c>
      <c r="E925" s="34"/>
      <c r="F925" s="33"/>
      <c r="G925" s="46" t="s">
        <v>4414</v>
      </c>
      <c r="H925" s="35" t="s">
        <v>4415</v>
      </c>
      <c r="I925" s="48">
        <v>27684.400000000001</v>
      </c>
      <c r="J925" s="48">
        <v>27534.400000000001</v>
      </c>
      <c r="K925" s="42" t="s">
        <v>4416</v>
      </c>
      <c r="L925" s="36">
        <f t="shared" si="37"/>
        <v>-5.4477308385147971E-3</v>
      </c>
      <c r="M925" s="32"/>
      <c r="N925" s="32" t="s">
        <v>47</v>
      </c>
      <c r="O925" s="32" t="s">
        <v>47</v>
      </c>
      <c r="P925" s="40" t="s">
        <v>4417</v>
      </c>
      <c r="Q925" s="38"/>
      <c r="R925" s="32"/>
      <c r="S925" s="32"/>
      <c r="T925" s="32" t="s">
        <v>40</v>
      </c>
      <c r="U925" s="42" t="s">
        <v>174</v>
      </c>
      <c r="V925" s="42" t="s">
        <v>175</v>
      </c>
      <c r="W925" s="42" t="s">
        <v>175</v>
      </c>
      <c r="X925" s="42" t="s">
        <v>176</v>
      </c>
      <c r="Y925" s="42" t="s">
        <v>175</v>
      </c>
      <c r="Z925" s="42" t="s">
        <v>175</v>
      </c>
      <c r="AA925" s="42" t="s">
        <v>175</v>
      </c>
      <c r="AB925" s="45" t="s">
        <v>4418</v>
      </c>
      <c r="AC925" s="27"/>
      <c r="AD925" s="27"/>
      <c r="AE925" s="27"/>
      <c r="AF925" s="28" t="s">
        <v>4417</v>
      </c>
      <c r="AG925" s="28">
        <f t="shared" si="35"/>
        <v>2</v>
      </c>
      <c r="AH925" s="29" t="str">
        <f t="shared" si="36"/>
        <v>KT-220114</v>
      </c>
      <c r="AJ925" s="30">
        <f>IFERROR(VLOOKUP($C925,#REF!,2,FALSE)*1000000000,0)+IFERROR(VLOOKUP($D925,#REF!,2,FALSE)*1000000,0)+IFERROR(VLOOKUP($E925,#REF!,2,FALSE)*1000,0)+IFERROR(VLOOKUP($F925,#REF!,2,FALSE),0)</f>
        <v>0</v>
      </c>
    </row>
    <row r="926" spans="1:36" s="28" customFormat="1" ht="27" customHeight="1" x14ac:dyDescent="0.15">
      <c r="A926" s="31" t="s">
        <v>32</v>
      </c>
      <c r="B926" s="32">
        <v>922</v>
      </c>
      <c r="C926" s="33" t="s">
        <v>4172</v>
      </c>
      <c r="D926" s="33" t="s">
        <v>4419</v>
      </c>
      <c r="E926" s="34" t="s">
        <v>4419</v>
      </c>
      <c r="F926" s="33" t="s">
        <v>4222</v>
      </c>
      <c r="G926" s="33" t="s">
        <v>4420</v>
      </c>
      <c r="H926" s="35" t="s">
        <v>4421</v>
      </c>
      <c r="I926" s="32">
        <v>22910</v>
      </c>
      <c r="J926" s="32">
        <v>27864</v>
      </c>
      <c r="K926" s="32" t="s">
        <v>4422</v>
      </c>
      <c r="L926" s="36">
        <f t="shared" si="37"/>
        <v>0.17779213321848986</v>
      </c>
      <c r="M926" s="32"/>
      <c r="N926" s="32" t="s">
        <v>47</v>
      </c>
      <c r="O926" s="32"/>
      <c r="P926" s="37" t="s">
        <v>4423</v>
      </c>
      <c r="Q926" s="38"/>
      <c r="R926" s="32"/>
      <c r="S926" s="32"/>
      <c r="T926" s="32" t="s">
        <v>40</v>
      </c>
      <c r="U926" s="32" t="s">
        <v>42</v>
      </c>
      <c r="V926" s="32" t="s">
        <v>41</v>
      </c>
      <c r="W926" s="32" t="s">
        <v>41</v>
      </c>
      <c r="X926" s="32" t="s">
        <v>42</v>
      </c>
      <c r="Y926" s="32" t="s">
        <v>42</v>
      </c>
      <c r="Z926" s="32" t="s">
        <v>42</v>
      </c>
      <c r="AA926" s="32" t="s">
        <v>42</v>
      </c>
      <c r="AB926" s="39" t="s">
        <v>4424</v>
      </c>
      <c r="AC926" s="27"/>
      <c r="AD926" s="27"/>
      <c r="AE926" s="27"/>
      <c r="AF926" s="28" t="s">
        <v>4423</v>
      </c>
      <c r="AG926" s="28">
        <f t="shared" si="35"/>
        <v>2</v>
      </c>
      <c r="AH926" s="29" t="str">
        <f t="shared" si="36"/>
        <v>CG-110019</v>
      </c>
      <c r="AI926" s="28">
        <v>9068116065</v>
      </c>
      <c r="AJ926" s="30">
        <f>IFERROR(VLOOKUP($C926,#REF!,2,FALSE)*1000000000,0)+IFERROR(VLOOKUP($D926,#REF!,2,FALSE)*1000000,0)+IFERROR(VLOOKUP($E926,#REF!,2,FALSE)*1000,0)+IFERROR(VLOOKUP($F926,#REF!,2,FALSE),0)</f>
        <v>0</v>
      </c>
    </row>
    <row r="927" spans="1:36" s="28" customFormat="1" ht="27" customHeight="1" x14ac:dyDescent="0.15">
      <c r="A927" s="31" t="s">
        <v>32</v>
      </c>
      <c r="B927" s="32">
        <v>923</v>
      </c>
      <c r="C927" s="33" t="s">
        <v>4172</v>
      </c>
      <c r="D927" s="33" t="s">
        <v>4419</v>
      </c>
      <c r="E927" s="51" t="s">
        <v>4419</v>
      </c>
      <c r="F927" s="33" t="s">
        <v>4222</v>
      </c>
      <c r="G927" s="33" t="s">
        <v>4425</v>
      </c>
      <c r="H927" s="35" t="s">
        <v>4426</v>
      </c>
      <c r="I927" s="32">
        <v>111086000</v>
      </c>
      <c r="J927" s="32">
        <v>131786000</v>
      </c>
      <c r="K927" s="32" t="s">
        <v>4427</v>
      </c>
      <c r="L927" s="36">
        <f t="shared" si="37"/>
        <v>0.1570728301944061</v>
      </c>
      <c r="M927" s="32"/>
      <c r="N927" s="32" t="s">
        <v>47</v>
      </c>
      <c r="O927" s="32"/>
      <c r="P927" s="37" t="s">
        <v>4428</v>
      </c>
      <c r="Q927" s="32" t="s">
        <v>105</v>
      </c>
      <c r="R927" s="32"/>
      <c r="S927" s="32"/>
      <c r="T927" s="32" t="s">
        <v>40</v>
      </c>
      <c r="U927" s="32" t="s">
        <v>41</v>
      </c>
      <c r="V927" s="32" t="s">
        <v>41</v>
      </c>
      <c r="W927" s="32" t="s">
        <v>41</v>
      </c>
      <c r="X927" s="32" t="s">
        <v>41</v>
      </c>
      <c r="Y927" s="32" t="s">
        <v>41</v>
      </c>
      <c r="Z927" s="32" t="s">
        <v>42</v>
      </c>
      <c r="AA927" s="32" t="s">
        <v>41</v>
      </c>
      <c r="AB927" s="39" t="s">
        <v>4429</v>
      </c>
      <c r="AC927" s="27"/>
      <c r="AD927" s="27"/>
      <c r="AE927" s="27"/>
      <c r="AF927" s="28" t="s">
        <v>4428</v>
      </c>
      <c r="AG927" s="28">
        <f t="shared" si="35"/>
        <v>2</v>
      </c>
      <c r="AH927" s="29" t="str">
        <f t="shared" si="36"/>
        <v>KT-120061</v>
      </c>
      <c r="AI927" s="28">
        <v>9068116065</v>
      </c>
      <c r="AJ927" s="30">
        <f>IFERROR(VLOOKUP($C927,#REF!,2,FALSE)*1000000000,0)+IFERROR(VLOOKUP($D927,#REF!,2,FALSE)*1000000,0)+IFERROR(VLOOKUP($E927,#REF!,2,FALSE)*1000,0)+IFERROR(VLOOKUP($F927,#REF!,2,FALSE),0)</f>
        <v>0</v>
      </c>
    </row>
    <row r="928" spans="1:36" s="28" customFormat="1" ht="27" customHeight="1" x14ac:dyDescent="0.15">
      <c r="A928" s="31" t="s">
        <v>32</v>
      </c>
      <c r="B928" s="32">
        <v>924</v>
      </c>
      <c r="C928" s="33" t="s">
        <v>4172</v>
      </c>
      <c r="D928" s="33" t="s">
        <v>4419</v>
      </c>
      <c r="E928" s="51" t="s">
        <v>4419</v>
      </c>
      <c r="F928" s="33" t="s">
        <v>4222</v>
      </c>
      <c r="G928" s="33" t="s">
        <v>4430</v>
      </c>
      <c r="H928" s="35" t="s">
        <v>4431</v>
      </c>
      <c r="I928" s="32">
        <v>2576532</v>
      </c>
      <c r="J928" s="32">
        <v>2713032</v>
      </c>
      <c r="K928" s="32" t="s">
        <v>4432</v>
      </c>
      <c r="L928" s="36">
        <f t="shared" si="37"/>
        <v>5.0312712861477538E-2</v>
      </c>
      <c r="M928" s="32"/>
      <c r="N928" s="32" t="s">
        <v>47</v>
      </c>
      <c r="O928" s="32"/>
      <c r="P928" s="37" t="s">
        <v>4433</v>
      </c>
      <c r="Q928" s="32"/>
      <c r="R928" s="32"/>
      <c r="S928" s="32"/>
      <c r="T928" s="32" t="s">
        <v>40</v>
      </c>
      <c r="U928" s="32" t="s">
        <v>42</v>
      </c>
      <c r="V928" s="32" t="s">
        <v>41</v>
      </c>
      <c r="W928" s="32" t="s">
        <v>41</v>
      </c>
      <c r="X928" s="32" t="s">
        <v>42</v>
      </c>
      <c r="Y928" s="32" t="s">
        <v>41</v>
      </c>
      <c r="Z928" s="32" t="s">
        <v>42</v>
      </c>
      <c r="AA928" s="32" t="s">
        <v>42</v>
      </c>
      <c r="AB928" s="39" t="s">
        <v>4434</v>
      </c>
      <c r="AC928" s="27"/>
      <c r="AD928" s="27"/>
      <c r="AE928" s="27"/>
      <c r="AF928" s="28" t="s">
        <v>4435</v>
      </c>
      <c r="AG928" s="28">
        <f t="shared" si="35"/>
        <v>2</v>
      </c>
      <c r="AH928" s="29" t="str">
        <f t="shared" si="36"/>
        <v>KT-130044</v>
      </c>
      <c r="AI928" s="28">
        <v>9068116065</v>
      </c>
      <c r="AJ928" s="30">
        <f>IFERROR(VLOOKUP($C928,#REF!,2,FALSE)*1000000000,0)+IFERROR(VLOOKUP($D928,#REF!,2,FALSE)*1000000,0)+IFERROR(VLOOKUP($E928,#REF!,2,FALSE)*1000,0)+IFERROR(VLOOKUP($F928,#REF!,2,FALSE),0)</f>
        <v>0</v>
      </c>
    </row>
    <row r="929" spans="1:36" s="28" customFormat="1" ht="27" customHeight="1" x14ac:dyDescent="0.15">
      <c r="A929" s="31" t="s">
        <v>32</v>
      </c>
      <c r="B929" s="32">
        <v>925</v>
      </c>
      <c r="C929" s="33" t="s">
        <v>4172</v>
      </c>
      <c r="D929" s="33" t="s">
        <v>4419</v>
      </c>
      <c r="E929" s="51" t="s">
        <v>4419</v>
      </c>
      <c r="F929" s="33" t="s">
        <v>4222</v>
      </c>
      <c r="G929" s="33" t="s">
        <v>4436</v>
      </c>
      <c r="H929" s="35" t="s">
        <v>4437</v>
      </c>
      <c r="I929" s="32">
        <v>2793443</v>
      </c>
      <c r="J929" s="32">
        <v>2799108</v>
      </c>
      <c r="K929" s="32" t="s">
        <v>4438</v>
      </c>
      <c r="L929" s="43">
        <f t="shared" si="37"/>
        <v>2.023859029376518E-3</v>
      </c>
      <c r="M929" s="32"/>
      <c r="N929" s="32" t="s">
        <v>47</v>
      </c>
      <c r="O929" s="32"/>
      <c r="P929" s="37" t="s">
        <v>4439</v>
      </c>
      <c r="Q929" s="32" t="s">
        <v>105</v>
      </c>
      <c r="R929" s="32"/>
      <c r="S929" s="32"/>
      <c r="T929" s="32" t="s">
        <v>40</v>
      </c>
      <c r="U929" s="32" t="s">
        <v>41</v>
      </c>
      <c r="V929" s="32" t="s">
        <v>75</v>
      </c>
      <c r="W929" s="32" t="s">
        <v>41</v>
      </c>
      <c r="X929" s="32" t="s">
        <v>42</v>
      </c>
      <c r="Y929" s="32" t="s">
        <v>41</v>
      </c>
      <c r="Z929" s="32" t="s">
        <v>41</v>
      </c>
      <c r="AA929" s="32" t="s">
        <v>41</v>
      </c>
      <c r="AB929" s="39" t="s">
        <v>4440</v>
      </c>
      <c r="AC929" s="27"/>
      <c r="AD929" s="27"/>
      <c r="AE929" s="27"/>
      <c r="AF929" s="28" t="s">
        <v>4439</v>
      </c>
      <c r="AG929" s="28">
        <f t="shared" si="35"/>
        <v>2</v>
      </c>
      <c r="AH929" s="29" t="str">
        <f t="shared" si="36"/>
        <v>CG-160007</v>
      </c>
      <c r="AI929" s="28">
        <v>9068116065</v>
      </c>
      <c r="AJ929" s="30">
        <f>IFERROR(VLOOKUP($C929,#REF!,2,FALSE)*1000000000,0)+IFERROR(VLOOKUP($D929,#REF!,2,FALSE)*1000000,0)+IFERROR(VLOOKUP($E929,#REF!,2,FALSE)*1000,0)+IFERROR(VLOOKUP($F929,#REF!,2,FALSE),0)</f>
        <v>0</v>
      </c>
    </row>
    <row r="930" spans="1:36" s="28" customFormat="1" ht="27" customHeight="1" x14ac:dyDescent="0.15">
      <c r="A930" s="31" t="s">
        <v>32</v>
      </c>
      <c r="B930" s="32">
        <v>926</v>
      </c>
      <c r="C930" s="33" t="s">
        <v>4172</v>
      </c>
      <c r="D930" s="33" t="s">
        <v>4419</v>
      </c>
      <c r="E930" s="34" t="s">
        <v>4419</v>
      </c>
      <c r="F930" s="32" t="s">
        <v>4222</v>
      </c>
      <c r="G930" s="33" t="s">
        <v>4441</v>
      </c>
      <c r="H930" s="35" t="s">
        <v>4442</v>
      </c>
      <c r="I930" s="32">
        <v>158722</v>
      </c>
      <c r="J930" s="32">
        <v>144332</v>
      </c>
      <c r="K930" s="32" t="s">
        <v>321</v>
      </c>
      <c r="L930" s="36">
        <f t="shared" si="37"/>
        <v>-9.970069007565896E-2</v>
      </c>
      <c r="M930" s="32"/>
      <c r="N930" s="32" t="s">
        <v>47</v>
      </c>
      <c r="O930" s="32"/>
      <c r="P930" s="37" t="s">
        <v>4443</v>
      </c>
      <c r="Q930" s="32" t="s">
        <v>105</v>
      </c>
      <c r="R930" s="32" t="s">
        <v>130</v>
      </c>
      <c r="S930" s="32" t="s">
        <v>158</v>
      </c>
      <c r="T930" s="32" t="s">
        <v>158</v>
      </c>
      <c r="U930" s="32" t="s">
        <v>41</v>
      </c>
      <c r="V930" s="32" t="s">
        <v>75</v>
      </c>
      <c r="W930" s="32" t="s">
        <v>41</v>
      </c>
      <c r="X930" s="32" t="s">
        <v>41</v>
      </c>
      <c r="Y930" s="32" t="s">
        <v>75</v>
      </c>
      <c r="Z930" s="32" t="s">
        <v>42</v>
      </c>
      <c r="AA930" s="32" t="s">
        <v>41</v>
      </c>
      <c r="AB930" s="39" t="s">
        <v>4444</v>
      </c>
      <c r="AC930" s="27"/>
      <c r="AD930" s="27"/>
      <c r="AE930" s="27"/>
      <c r="AF930" s="28" t="s">
        <v>4443</v>
      </c>
      <c r="AG930" s="28">
        <f t="shared" si="35"/>
        <v>2</v>
      </c>
      <c r="AH930" s="29" t="str">
        <f t="shared" si="36"/>
        <v>TH-170013</v>
      </c>
      <c r="AI930" s="28">
        <v>9068116065</v>
      </c>
      <c r="AJ930" s="30">
        <f>IFERROR(VLOOKUP($C930,#REF!,2,FALSE)*1000000000,0)+IFERROR(VLOOKUP($D930,#REF!,2,FALSE)*1000000,0)+IFERROR(VLOOKUP($E930,#REF!,2,FALSE)*1000,0)+IFERROR(VLOOKUP($F930,#REF!,2,FALSE),0)</f>
        <v>0</v>
      </c>
    </row>
    <row r="931" spans="1:36" s="28" customFormat="1" ht="27" customHeight="1" x14ac:dyDescent="0.15">
      <c r="A931" s="31" t="s">
        <v>32</v>
      </c>
      <c r="B931" s="32">
        <v>927</v>
      </c>
      <c r="C931" s="33" t="s">
        <v>4172</v>
      </c>
      <c r="D931" s="33" t="s">
        <v>4445</v>
      </c>
      <c r="E931" s="34" t="s">
        <v>4446</v>
      </c>
      <c r="F931" s="32"/>
      <c r="G931" s="33" t="s">
        <v>4447</v>
      </c>
      <c r="H931" s="35" t="s">
        <v>4448</v>
      </c>
      <c r="I931" s="32">
        <v>1009625</v>
      </c>
      <c r="J931" s="32">
        <v>875475</v>
      </c>
      <c r="K931" s="32" t="s">
        <v>400</v>
      </c>
      <c r="L931" s="36">
        <f t="shared" si="37"/>
        <v>-0.15323110311545163</v>
      </c>
      <c r="M931" s="32"/>
      <c r="N931" s="32" t="s">
        <v>47</v>
      </c>
      <c r="O931" s="32"/>
      <c r="P931" s="37" t="s">
        <v>4449</v>
      </c>
      <c r="Q931" s="32"/>
      <c r="R931" s="32"/>
      <c r="S931" s="32"/>
      <c r="T931" s="32" t="s">
        <v>40</v>
      </c>
      <c r="U931" s="32" t="s">
        <v>74</v>
      </c>
      <c r="V931" s="32" t="s">
        <v>74</v>
      </c>
      <c r="W931" s="32" t="s">
        <v>41</v>
      </c>
      <c r="X931" s="32" t="s">
        <v>42</v>
      </c>
      <c r="Y931" s="32" t="s">
        <v>42</v>
      </c>
      <c r="Z931" s="32" t="s">
        <v>41</v>
      </c>
      <c r="AA931" s="32" t="s">
        <v>42</v>
      </c>
      <c r="AB931" s="39" t="s">
        <v>4450</v>
      </c>
      <c r="AC931" s="27"/>
      <c r="AD931" s="27"/>
      <c r="AE931" s="27"/>
      <c r="AF931" s="28" t="s">
        <v>4449</v>
      </c>
      <c r="AG931" s="28">
        <f t="shared" si="35"/>
        <v>2</v>
      </c>
      <c r="AH931" s="29" t="str">
        <f t="shared" si="36"/>
        <v>QS-090025</v>
      </c>
      <c r="AI931" s="28">
        <v>9069120000</v>
      </c>
      <c r="AJ931" s="30">
        <f>IFERROR(VLOOKUP($C931,#REF!,2,FALSE)*1000000000,0)+IFERROR(VLOOKUP($D931,#REF!,2,FALSE)*1000000,0)+IFERROR(VLOOKUP($E931,#REF!,2,FALSE)*1000,0)+IFERROR(VLOOKUP($F931,#REF!,2,FALSE),0)</f>
        <v>0</v>
      </c>
    </row>
    <row r="932" spans="1:36" s="28" customFormat="1" ht="27" customHeight="1" x14ac:dyDescent="0.15">
      <c r="A932" s="31" t="s">
        <v>32</v>
      </c>
      <c r="B932" s="32">
        <v>928</v>
      </c>
      <c r="C932" s="33" t="s">
        <v>4172</v>
      </c>
      <c r="D932" s="33" t="s">
        <v>4451</v>
      </c>
      <c r="E932" s="34" t="s">
        <v>4451</v>
      </c>
      <c r="F932" s="32" t="s">
        <v>4222</v>
      </c>
      <c r="G932" s="33" t="s">
        <v>4452</v>
      </c>
      <c r="H932" s="35" t="s">
        <v>4251</v>
      </c>
      <c r="I932" s="32">
        <v>5206000.3</v>
      </c>
      <c r="J932" s="32">
        <v>1768000</v>
      </c>
      <c r="K932" s="32" t="s">
        <v>767</v>
      </c>
      <c r="L932" s="36">
        <f t="shared" si="37"/>
        <v>-1.9445703054298642</v>
      </c>
      <c r="M932" s="32"/>
      <c r="N932" s="32" t="s">
        <v>47</v>
      </c>
      <c r="O932" s="32"/>
      <c r="P932" s="37" t="s">
        <v>4453</v>
      </c>
      <c r="Q932" s="32"/>
      <c r="R932" s="32"/>
      <c r="S932" s="32" t="s">
        <v>158</v>
      </c>
      <c r="T932" s="32" t="s">
        <v>40</v>
      </c>
      <c r="U932" s="32" t="s">
        <v>74</v>
      </c>
      <c r="V932" s="32" t="s">
        <v>42</v>
      </c>
      <c r="W932" s="32" t="s">
        <v>41</v>
      </c>
      <c r="X932" s="32" t="s">
        <v>41</v>
      </c>
      <c r="Y932" s="32" t="s">
        <v>42</v>
      </c>
      <c r="Z932" s="32" t="s">
        <v>41</v>
      </c>
      <c r="AA932" s="32" t="s">
        <v>42</v>
      </c>
      <c r="AB932" s="39" t="s">
        <v>4454</v>
      </c>
      <c r="AC932" s="27"/>
      <c r="AD932" s="27"/>
      <c r="AE932" s="27"/>
      <c r="AF932" s="28" t="s">
        <v>4453</v>
      </c>
      <c r="AG932" s="28">
        <f t="shared" si="35"/>
        <v>2</v>
      </c>
      <c r="AH932" s="29" t="str">
        <f t="shared" si="36"/>
        <v>KT-140058</v>
      </c>
      <c r="AI932" s="28">
        <v>9070121065</v>
      </c>
      <c r="AJ932" s="30">
        <f>IFERROR(VLOOKUP($C932,#REF!,2,FALSE)*1000000000,0)+IFERROR(VLOOKUP($D932,#REF!,2,FALSE)*1000000,0)+IFERROR(VLOOKUP($E932,#REF!,2,FALSE)*1000,0)+IFERROR(VLOOKUP($F932,#REF!,2,FALSE),0)</f>
        <v>0</v>
      </c>
    </row>
    <row r="933" spans="1:36" s="28" customFormat="1" ht="27" customHeight="1" x14ac:dyDescent="0.15">
      <c r="A933" s="31" t="s">
        <v>32</v>
      </c>
      <c r="B933" s="32">
        <v>929</v>
      </c>
      <c r="C933" s="33" t="s">
        <v>4172</v>
      </c>
      <c r="D933" s="33" t="s">
        <v>4451</v>
      </c>
      <c r="E933" s="34" t="s">
        <v>4451</v>
      </c>
      <c r="F933" s="32" t="s">
        <v>4222</v>
      </c>
      <c r="G933" s="33" t="s">
        <v>4455</v>
      </c>
      <c r="H933" s="35" t="s">
        <v>4456</v>
      </c>
      <c r="I933" s="32">
        <v>7155000</v>
      </c>
      <c r="J933" s="32">
        <v>2910000</v>
      </c>
      <c r="K933" s="32" t="s">
        <v>4457</v>
      </c>
      <c r="L933" s="36">
        <f t="shared" si="37"/>
        <v>-1.4587628865979383</v>
      </c>
      <c r="M933" s="32"/>
      <c r="N933" s="32" t="s">
        <v>47</v>
      </c>
      <c r="O933" s="32"/>
      <c r="P933" s="37" t="s">
        <v>4458</v>
      </c>
      <c r="Q933" s="32"/>
      <c r="R933" s="32"/>
      <c r="S933" s="32" t="s">
        <v>158</v>
      </c>
      <c r="T933" s="32" t="s">
        <v>40</v>
      </c>
      <c r="U933" s="32" t="s">
        <v>74</v>
      </c>
      <c r="V933" s="32" t="s">
        <v>42</v>
      </c>
      <c r="W933" s="32" t="s">
        <v>75</v>
      </c>
      <c r="X933" s="32" t="s">
        <v>41</v>
      </c>
      <c r="Y933" s="32" t="s">
        <v>42</v>
      </c>
      <c r="Z933" s="32" t="s">
        <v>41</v>
      </c>
      <c r="AA933" s="32" t="s">
        <v>42</v>
      </c>
      <c r="AB933" s="39" t="s">
        <v>4459</v>
      </c>
      <c r="AC933" s="27"/>
      <c r="AD933" s="27"/>
      <c r="AE933" s="27"/>
      <c r="AF933" s="28" t="s">
        <v>4458</v>
      </c>
      <c r="AG933" s="28">
        <f t="shared" si="35"/>
        <v>2</v>
      </c>
      <c r="AH933" s="29" t="str">
        <f t="shared" si="36"/>
        <v>KT-140064</v>
      </c>
      <c r="AI933" s="28">
        <v>9070121065</v>
      </c>
      <c r="AJ933" s="30">
        <f>IFERROR(VLOOKUP($C933,#REF!,2,FALSE)*1000000000,0)+IFERROR(VLOOKUP($D933,#REF!,2,FALSE)*1000000,0)+IFERROR(VLOOKUP($E933,#REF!,2,FALSE)*1000,0)+IFERROR(VLOOKUP($F933,#REF!,2,FALSE),0)</f>
        <v>0</v>
      </c>
    </row>
    <row r="934" spans="1:36" s="28" customFormat="1" ht="27" customHeight="1" x14ac:dyDescent="0.15">
      <c r="A934" s="31" t="s">
        <v>32</v>
      </c>
      <c r="B934" s="32">
        <v>930</v>
      </c>
      <c r="C934" s="33" t="s">
        <v>4172</v>
      </c>
      <c r="D934" s="33" t="s">
        <v>4451</v>
      </c>
      <c r="E934" s="33" t="s">
        <v>4451</v>
      </c>
      <c r="F934" s="33" t="s">
        <v>4460</v>
      </c>
      <c r="G934" s="33" t="s">
        <v>4461</v>
      </c>
      <c r="H934" s="33" t="s">
        <v>4462</v>
      </c>
      <c r="I934" s="32">
        <v>93164.11</v>
      </c>
      <c r="J934" s="32">
        <v>409340.72</v>
      </c>
      <c r="K934" s="32" t="s">
        <v>103</v>
      </c>
      <c r="L934" s="36">
        <f t="shared" si="37"/>
        <v>0.77240448983428767</v>
      </c>
      <c r="M934" s="32"/>
      <c r="N934" s="32" t="s">
        <v>47</v>
      </c>
      <c r="O934" s="32"/>
      <c r="P934" s="37" t="s">
        <v>4463</v>
      </c>
      <c r="Q934" s="32" t="s">
        <v>105</v>
      </c>
      <c r="R934" s="32"/>
      <c r="S934" s="32"/>
      <c r="T934" s="32" t="s">
        <v>40</v>
      </c>
      <c r="U934" s="42" t="s">
        <v>41</v>
      </c>
      <c r="V934" s="42" t="s">
        <v>41</v>
      </c>
      <c r="W934" s="42" t="s">
        <v>42</v>
      </c>
      <c r="X934" s="42" t="s">
        <v>42</v>
      </c>
      <c r="Y934" s="42" t="s">
        <v>41</v>
      </c>
      <c r="Z934" s="42" t="s">
        <v>41</v>
      </c>
      <c r="AA934" s="42" t="s">
        <v>41</v>
      </c>
      <c r="AB934" s="45" t="s">
        <v>4464</v>
      </c>
      <c r="AC934" s="27"/>
      <c r="AD934" s="27"/>
      <c r="AE934" s="27"/>
      <c r="AF934" s="28" t="s">
        <v>4465</v>
      </c>
      <c r="AG934" s="28">
        <f t="shared" si="35"/>
        <v>2</v>
      </c>
      <c r="AH934" s="29" t="str">
        <f t="shared" si="36"/>
        <v>QS-130016</v>
      </c>
      <c r="AI934" s="28">
        <v>9070121066</v>
      </c>
      <c r="AJ934" s="30">
        <f>IFERROR(VLOOKUP($C934,#REF!,2,FALSE)*1000000000,0)+IFERROR(VLOOKUP($D934,#REF!,2,FALSE)*1000000,0)+IFERROR(VLOOKUP($E934,#REF!,2,FALSE)*1000,0)+IFERROR(VLOOKUP($F934,#REF!,2,FALSE),0)</f>
        <v>0</v>
      </c>
    </row>
    <row r="935" spans="1:36" s="28" customFormat="1" ht="27" customHeight="1" x14ac:dyDescent="0.15">
      <c r="A935" s="31" t="s">
        <v>32</v>
      </c>
      <c r="B935" s="32">
        <v>931</v>
      </c>
      <c r="C935" s="33" t="s">
        <v>4172</v>
      </c>
      <c r="D935" s="33" t="s">
        <v>4451</v>
      </c>
      <c r="E935" s="33" t="s">
        <v>4451</v>
      </c>
      <c r="F935" s="33" t="s">
        <v>4460</v>
      </c>
      <c r="G935" s="33" t="s">
        <v>4466</v>
      </c>
      <c r="H935" s="33" t="s">
        <v>4467</v>
      </c>
      <c r="I935" s="32">
        <v>2983098.6</v>
      </c>
      <c r="J935" s="32">
        <v>1274611.6000000001</v>
      </c>
      <c r="K935" s="32" t="s">
        <v>1992</v>
      </c>
      <c r="L935" s="36">
        <f t="shared" si="37"/>
        <v>-1.3403981259859865</v>
      </c>
      <c r="M935" s="32"/>
      <c r="N935" s="32" t="s">
        <v>47</v>
      </c>
      <c r="O935" s="32"/>
      <c r="P935" s="37" t="s">
        <v>4468</v>
      </c>
      <c r="Q935" s="32" t="s">
        <v>130</v>
      </c>
      <c r="R935" s="32" t="s">
        <v>130</v>
      </c>
      <c r="S935" s="32" t="s">
        <v>130</v>
      </c>
      <c r="T935" s="32" t="s">
        <v>158</v>
      </c>
      <c r="U935" s="42" t="s">
        <v>74</v>
      </c>
      <c r="V935" s="42" t="s">
        <v>74</v>
      </c>
      <c r="W935" s="42" t="s">
        <v>41</v>
      </c>
      <c r="X935" s="42" t="s">
        <v>41</v>
      </c>
      <c r="Y935" s="42" t="s">
        <v>74</v>
      </c>
      <c r="Z935" s="42" t="s">
        <v>41</v>
      </c>
      <c r="AA935" s="42" t="s">
        <v>42</v>
      </c>
      <c r="AB935" s="45" t="s">
        <v>4469</v>
      </c>
      <c r="AC935" s="27"/>
      <c r="AD935" s="27"/>
      <c r="AE935" s="27"/>
      <c r="AF935" s="28" t="s">
        <v>4468</v>
      </c>
      <c r="AG935" s="28">
        <f t="shared" si="35"/>
        <v>2</v>
      </c>
      <c r="AH935" s="29" t="str">
        <f t="shared" si="36"/>
        <v>QS-150035</v>
      </c>
      <c r="AI935" s="28">
        <v>9070121066</v>
      </c>
      <c r="AJ935" s="30">
        <f>IFERROR(VLOOKUP($C935,#REF!,2,FALSE)*1000000000,0)+IFERROR(VLOOKUP($D935,#REF!,2,FALSE)*1000000,0)+IFERROR(VLOOKUP($E935,#REF!,2,FALSE)*1000,0)+IFERROR(VLOOKUP($F935,#REF!,2,FALSE),0)</f>
        <v>0</v>
      </c>
    </row>
    <row r="936" spans="1:36" s="28" customFormat="1" ht="27" customHeight="1" x14ac:dyDescent="0.15">
      <c r="A936" s="31" t="s">
        <v>32</v>
      </c>
      <c r="B936" s="32">
        <v>932</v>
      </c>
      <c r="C936" s="33" t="s">
        <v>4172</v>
      </c>
      <c r="D936" s="33" t="s">
        <v>4470</v>
      </c>
      <c r="E936" s="33" t="s">
        <v>4470</v>
      </c>
      <c r="F936" s="33" t="s">
        <v>4222</v>
      </c>
      <c r="G936" s="46" t="s">
        <v>4471</v>
      </c>
      <c r="H936" s="33" t="s">
        <v>4472</v>
      </c>
      <c r="I936" s="32">
        <v>1700000</v>
      </c>
      <c r="J936" s="32">
        <v>1150000</v>
      </c>
      <c r="K936" s="32" t="s">
        <v>1083</v>
      </c>
      <c r="L936" s="36">
        <f t="shared" si="37"/>
        <v>-0.47826086956521729</v>
      </c>
      <c r="M936" s="32"/>
      <c r="N936" s="32" t="s">
        <v>47</v>
      </c>
      <c r="O936" s="32"/>
      <c r="P936" s="37" t="s">
        <v>4473</v>
      </c>
      <c r="Q936" s="32"/>
      <c r="R936" s="32"/>
      <c r="S936" s="32"/>
      <c r="T936" s="32" t="s">
        <v>40</v>
      </c>
      <c r="U936" s="42" t="s">
        <v>74</v>
      </c>
      <c r="V936" s="42" t="s">
        <v>42</v>
      </c>
      <c r="W936" s="42" t="s">
        <v>41</v>
      </c>
      <c r="X936" s="42" t="s">
        <v>42</v>
      </c>
      <c r="Y936" s="42" t="s">
        <v>42</v>
      </c>
      <c r="Z936" s="42" t="s">
        <v>42</v>
      </c>
      <c r="AA936" s="42" t="s">
        <v>42</v>
      </c>
      <c r="AB936" s="45" t="s">
        <v>4474</v>
      </c>
      <c r="AC936" s="27"/>
      <c r="AD936" s="27"/>
      <c r="AE936" s="27"/>
      <c r="AF936" s="28" t="s">
        <v>4473</v>
      </c>
      <c r="AG936" s="28">
        <f t="shared" si="35"/>
        <v>2</v>
      </c>
      <c r="AH936" s="29" t="str">
        <f t="shared" si="36"/>
        <v>KT-100092</v>
      </c>
      <c r="AI936" s="28">
        <v>9071122065</v>
      </c>
      <c r="AJ936" s="30">
        <f>IFERROR(VLOOKUP($C936,#REF!,2,FALSE)*1000000000,0)+IFERROR(VLOOKUP($D936,#REF!,2,FALSE)*1000000,0)+IFERROR(VLOOKUP($E936,#REF!,2,FALSE)*1000,0)+IFERROR(VLOOKUP($F936,#REF!,2,FALSE),0)</f>
        <v>0</v>
      </c>
    </row>
    <row r="937" spans="1:36" s="28" customFormat="1" ht="27" customHeight="1" x14ac:dyDescent="0.15">
      <c r="A937" s="31" t="s">
        <v>32</v>
      </c>
      <c r="B937" s="32">
        <v>933</v>
      </c>
      <c r="C937" s="33" t="s">
        <v>4172</v>
      </c>
      <c r="D937" s="33" t="s">
        <v>4470</v>
      </c>
      <c r="E937" s="34" t="s">
        <v>4470</v>
      </c>
      <c r="F937" s="34" t="s">
        <v>4460</v>
      </c>
      <c r="G937" s="33" t="s">
        <v>4475</v>
      </c>
      <c r="H937" s="35" t="s">
        <v>4476</v>
      </c>
      <c r="I937" s="32">
        <v>380000</v>
      </c>
      <c r="J937" s="32">
        <v>414000</v>
      </c>
      <c r="K937" s="32" t="s">
        <v>321</v>
      </c>
      <c r="L937" s="36">
        <f t="shared" si="37"/>
        <v>8.2125603864734331E-2</v>
      </c>
      <c r="M937" s="32"/>
      <c r="N937" s="32" t="s">
        <v>47</v>
      </c>
      <c r="O937" s="32"/>
      <c r="P937" s="37" t="s">
        <v>4477</v>
      </c>
      <c r="Q937" s="32" t="s">
        <v>130</v>
      </c>
      <c r="R937" s="32"/>
      <c r="S937" s="32"/>
      <c r="T937" s="32" t="s">
        <v>715</v>
      </c>
      <c r="U937" s="32" t="s">
        <v>509</v>
      </c>
      <c r="V937" s="32" t="s">
        <v>509</v>
      </c>
      <c r="W937" s="32" t="s">
        <v>509</v>
      </c>
      <c r="X937" s="32" t="s">
        <v>509</v>
      </c>
      <c r="Y937" s="32" t="s">
        <v>509</v>
      </c>
      <c r="Z937" s="32" t="s">
        <v>509</v>
      </c>
      <c r="AA937" s="32" t="s">
        <v>509</v>
      </c>
      <c r="AB937" s="39" t="s">
        <v>4478</v>
      </c>
      <c r="AC937" s="27"/>
      <c r="AD937" s="27"/>
      <c r="AE937" s="27"/>
      <c r="AF937" s="28" t="s">
        <v>4477</v>
      </c>
      <c r="AG937" s="28">
        <f t="shared" si="35"/>
        <v>2</v>
      </c>
      <c r="AH937" s="29" t="str">
        <f t="shared" si="36"/>
        <v>HR-140003</v>
      </c>
      <c r="AI937" s="28">
        <v>9071122066</v>
      </c>
      <c r="AJ937" s="30">
        <f>IFERROR(VLOOKUP($C937,#REF!,2,FALSE)*1000000000,0)+IFERROR(VLOOKUP($D937,#REF!,2,FALSE)*1000000,0)+IFERROR(VLOOKUP($E937,#REF!,2,FALSE)*1000,0)+IFERROR(VLOOKUP($F937,#REF!,2,FALSE),0)</f>
        <v>0</v>
      </c>
    </row>
    <row r="938" spans="1:36" s="28" customFormat="1" ht="27" customHeight="1" x14ac:dyDescent="0.15">
      <c r="A938" s="31" t="s">
        <v>32</v>
      </c>
      <c r="B938" s="32">
        <v>934</v>
      </c>
      <c r="C938" s="33" t="s">
        <v>4479</v>
      </c>
      <c r="D938" s="33" t="s">
        <v>4480</v>
      </c>
      <c r="E938" s="34" t="s">
        <v>4481</v>
      </c>
      <c r="F938" s="34"/>
      <c r="G938" s="33" t="s">
        <v>4482</v>
      </c>
      <c r="H938" s="35" t="s">
        <v>4483</v>
      </c>
      <c r="I938" s="32">
        <v>1120000</v>
      </c>
      <c r="J938" s="32">
        <v>1120000</v>
      </c>
      <c r="K938" s="32" t="s">
        <v>913</v>
      </c>
      <c r="L938" s="49">
        <f t="shared" si="37"/>
        <v>0</v>
      </c>
      <c r="M938" s="32"/>
      <c r="N938" s="32" t="s">
        <v>47</v>
      </c>
      <c r="O938" s="32"/>
      <c r="P938" s="37" t="s">
        <v>4484</v>
      </c>
      <c r="Q938" s="38"/>
      <c r="R938" s="32"/>
      <c r="S938" s="32"/>
      <c r="T938" s="32" t="s">
        <v>40</v>
      </c>
      <c r="U938" s="32" t="s">
        <v>42</v>
      </c>
      <c r="V938" s="32" t="s">
        <v>42</v>
      </c>
      <c r="W938" s="32" t="s">
        <v>41</v>
      </c>
      <c r="X938" s="32" t="s">
        <v>42</v>
      </c>
      <c r="Y938" s="32" t="s">
        <v>42</v>
      </c>
      <c r="Z938" s="32" t="s">
        <v>42</v>
      </c>
      <c r="AA938" s="32" t="s">
        <v>42</v>
      </c>
      <c r="AB938" s="39" t="s">
        <v>4485</v>
      </c>
      <c r="AC938" s="27"/>
      <c r="AD938" s="27"/>
      <c r="AE938" s="27"/>
      <c r="AF938" s="28" t="s">
        <v>4484</v>
      </c>
      <c r="AG938" s="28">
        <f t="shared" si="35"/>
        <v>2</v>
      </c>
      <c r="AH938" s="29" t="str">
        <f t="shared" si="36"/>
        <v>CB-100014</v>
      </c>
      <c r="AI938" s="28">
        <v>10072123000</v>
      </c>
      <c r="AJ938" s="30">
        <f>IFERROR(VLOOKUP($C938,#REF!,2,FALSE)*1000000000,0)+IFERROR(VLOOKUP($D938,#REF!,2,FALSE)*1000000,0)+IFERROR(VLOOKUP($E938,#REF!,2,FALSE)*1000,0)+IFERROR(VLOOKUP($F938,#REF!,2,FALSE),0)</f>
        <v>0</v>
      </c>
    </row>
    <row r="939" spans="1:36" s="28" customFormat="1" ht="27" customHeight="1" x14ac:dyDescent="0.15">
      <c r="A939" s="31" t="s">
        <v>32</v>
      </c>
      <c r="B939" s="32">
        <v>935</v>
      </c>
      <c r="C939" s="33" t="s">
        <v>4479</v>
      </c>
      <c r="D939" s="33" t="s">
        <v>4480</v>
      </c>
      <c r="E939" s="34" t="s">
        <v>4481</v>
      </c>
      <c r="F939" s="34"/>
      <c r="G939" t="s">
        <v>4486</v>
      </c>
      <c r="H939" s="35" t="s">
        <v>4487</v>
      </c>
      <c r="I939" s="47">
        <v>1014000</v>
      </c>
      <c r="J939" s="47">
        <v>980000</v>
      </c>
      <c r="K939" s="32" t="s">
        <v>913</v>
      </c>
      <c r="L939" s="36">
        <f t="shared" si="37"/>
        <v>-3.469387755102038E-2</v>
      </c>
      <c r="M939" s="32"/>
      <c r="N939" s="32" t="s">
        <v>47</v>
      </c>
      <c r="O939" s="32"/>
      <c r="P939" s="40" t="s">
        <v>4488</v>
      </c>
      <c r="Q939" s="38"/>
      <c r="R939" s="32"/>
      <c r="S939" s="32"/>
      <c r="T939" s="32" t="s">
        <v>40</v>
      </c>
      <c r="U939" s="32" t="s">
        <v>41</v>
      </c>
      <c r="V939" s="42" t="s">
        <v>42</v>
      </c>
      <c r="W939" s="32" t="s">
        <v>41</v>
      </c>
      <c r="X939" s="42" t="s">
        <v>42</v>
      </c>
      <c r="Y939" s="42" t="s">
        <v>42</v>
      </c>
      <c r="Z939" s="32" t="s">
        <v>41</v>
      </c>
      <c r="AA939" s="32" t="s">
        <v>41</v>
      </c>
      <c r="AB939" s="45" t="s">
        <v>4489</v>
      </c>
      <c r="AC939" s="27"/>
      <c r="AD939" s="27"/>
      <c r="AE939" s="27"/>
      <c r="AF939" s="28" t="s">
        <v>4488</v>
      </c>
      <c r="AG939" s="28">
        <f t="shared" si="35"/>
        <v>2</v>
      </c>
      <c r="AH939" s="29" t="str">
        <f t="shared" si="36"/>
        <v>KK-160037</v>
      </c>
      <c r="AJ939" s="30">
        <f>IFERROR(VLOOKUP($C939,#REF!,2,FALSE)*1000000000,0)+IFERROR(VLOOKUP($D939,#REF!,2,FALSE)*1000000,0)+IFERROR(VLOOKUP($E939,#REF!,2,FALSE)*1000,0)+IFERROR(VLOOKUP($F939,#REF!,2,FALSE),0)</f>
        <v>0</v>
      </c>
    </row>
    <row r="940" spans="1:36" s="28" customFormat="1" ht="27" customHeight="1" x14ac:dyDescent="0.15">
      <c r="A940" s="31" t="s">
        <v>32</v>
      </c>
      <c r="B940" s="32">
        <v>936</v>
      </c>
      <c r="C940" s="33" t="s">
        <v>4479</v>
      </c>
      <c r="D940" s="33" t="s">
        <v>4480</v>
      </c>
      <c r="E940" s="34" t="s">
        <v>4490</v>
      </c>
      <c r="F940" s="32" t="s">
        <v>130</v>
      </c>
      <c r="G940" s="33" t="s">
        <v>4491</v>
      </c>
      <c r="H940" s="35" t="s">
        <v>4492</v>
      </c>
      <c r="I940" s="32">
        <v>24690.400000000001</v>
      </c>
      <c r="J940" s="32">
        <v>6048.4</v>
      </c>
      <c r="K940" s="32" t="s">
        <v>4493</v>
      </c>
      <c r="L940" s="36">
        <f t="shared" si="37"/>
        <v>-3.0821374247734941</v>
      </c>
      <c r="M940" s="32"/>
      <c r="N940" s="32" t="s">
        <v>47</v>
      </c>
      <c r="O940" s="32"/>
      <c r="P940" s="37" t="s">
        <v>4494</v>
      </c>
      <c r="Q940" s="38" t="s">
        <v>130</v>
      </c>
      <c r="R940" s="32" t="s">
        <v>130</v>
      </c>
      <c r="S940" s="32" t="s">
        <v>130</v>
      </c>
      <c r="T940" s="32" t="s">
        <v>158</v>
      </c>
      <c r="U940" s="32" t="s">
        <v>74</v>
      </c>
      <c r="V940" s="32" t="s">
        <v>42</v>
      </c>
      <c r="W940" s="32" t="s">
        <v>41</v>
      </c>
      <c r="X940" s="32" t="s">
        <v>41</v>
      </c>
      <c r="Y940" s="32" t="s">
        <v>42</v>
      </c>
      <c r="Z940" s="32" t="s">
        <v>42</v>
      </c>
      <c r="AA940" s="32" t="s">
        <v>42</v>
      </c>
      <c r="AB940" s="39" t="s">
        <v>4495</v>
      </c>
      <c r="AC940" s="27"/>
      <c r="AD940" s="27"/>
      <c r="AE940" s="27"/>
      <c r="AF940" s="28" t="s">
        <v>4494</v>
      </c>
      <c r="AG940" s="28">
        <f t="shared" ref="AG940:AG1020" si="38">LEN(LEFT(AF940,FIND("-",AF940)-1))</f>
        <v>2</v>
      </c>
      <c r="AH940" s="29" t="str">
        <f t="shared" ref="AH940:AH1020" si="39">LEFT(AF940,FIND("-",AF940)+6)</f>
        <v>KT-150028</v>
      </c>
      <c r="AI940" s="28">
        <v>10072124000</v>
      </c>
      <c r="AJ940" s="30">
        <f>IFERROR(VLOOKUP($C940,#REF!,2,FALSE)*1000000000,0)+IFERROR(VLOOKUP($D940,#REF!,2,FALSE)*1000000,0)+IFERROR(VLOOKUP($E940,#REF!,2,FALSE)*1000,0)+IFERROR(VLOOKUP($F940,#REF!,2,FALSE),0)</f>
        <v>0</v>
      </c>
    </row>
    <row r="941" spans="1:36" s="28" customFormat="1" ht="27" customHeight="1" x14ac:dyDescent="0.15">
      <c r="A941" s="31" t="s">
        <v>32</v>
      </c>
      <c r="B941" s="32">
        <v>937</v>
      </c>
      <c r="C941" s="33" t="s">
        <v>4479</v>
      </c>
      <c r="D941" s="33" t="s">
        <v>4480</v>
      </c>
      <c r="E941" s="34" t="s">
        <v>4496</v>
      </c>
      <c r="F941" s="32" t="s">
        <v>4497</v>
      </c>
      <c r="G941" s="33" t="s">
        <v>4498</v>
      </c>
      <c r="H941" s="35" t="s">
        <v>4499</v>
      </c>
      <c r="I941" s="32">
        <v>15138570.300000001</v>
      </c>
      <c r="J941" s="32">
        <v>15881360</v>
      </c>
      <c r="K941" s="32" t="s">
        <v>4500</v>
      </c>
      <c r="L941" s="36">
        <f t="shared" si="37"/>
        <v>4.6771164434280088E-2</v>
      </c>
      <c r="M941" s="32"/>
      <c r="N941" s="32" t="s">
        <v>47</v>
      </c>
      <c r="O941" s="32"/>
      <c r="P941" s="37" t="s">
        <v>4501</v>
      </c>
      <c r="Q941" s="32" t="s">
        <v>105</v>
      </c>
      <c r="R941" s="32"/>
      <c r="S941" s="32"/>
      <c r="T941" s="32" t="s">
        <v>40</v>
      </c>
      <c r="U941" s="32" t="s">
        <v>42</v>
      </c>
      <c r="V941" s="32" t="s">
        <v>41</v>
      </c>
      <c r="W941" s="32" t="s">
        <v>42</v>
      </c>
      <c r="X941" s="32" t="s">
        <v>42</v>
      </c>
      <c r="Y941" s="32" t="s">
        <v>41</v>
      </c>
      <c r="Z941" s="32" t="s">
        <v>41</v>
      </c>
      <c r="AA941" s="32" t="s">
        <v>41</v>
      </c>
      <c r="AB941" s="39" t="s">
        <v>4502</v>
      </c>
      <c r="AC941" s="27"/>
      <c r="AD941" s="27"/>
      <c r="AE941" s="27"/>
      <c r="AF941" s="28" t="s">
        <v>4501</v>
      </c>
      <c r="AG941" s="28">
        <f t="shared" si="38"/>
        <v>2</v>
      </c>
      <c r="AH941" s="29" t="str">
        <f t="shared" si="39"/>
        <v>KK-100030</v>
      </c>
      <c r="AI941" s="28">
        <v>10072126067</v>
      </c>
      <c r="AJ941" s="30">
        <f>IFERROR(VLOOKUP($C941,#REF!,2,FALSE)*1000000000,0)+IFERROR(VLOOKUP($D941,#REF!,2,FALSE)*1000000,0)+IFERROR(VLOOKUP($E941,#REF!,2,FALSE)*1000,0)+IFERROR(VLOOKUP($F941,#REF!,2,FALSE),0)</f>
        <v>0</v>
      </c>
    </row>
    <row r="942" spans="1:36" s="28" customFormat="1" ht="27" customHeight="1" x14ac:dyDescent="0.15">
      <c r="A942" s="31" t="s">
        <v>32</v>
      </c>
      <c r="B942" s="32">
        <v>938</v>
      </c>
      <c r="C942" s="33" t="s">
        <v>4479</v>
      </c>
      <c r="D942" s="33" t="s">
        <v>4480</v>
      </c>
      <c r="E942" s="34" t="s">
        <v>4496</v>
      </c>
      <c r="F942" s="32" t="s">
        <v>4497</v>
      </c>
      <c r="G942" s="33" t="s">
        <v>4503</v>
      </c>
      <c r="H942" s="35" t="s">
        <v>4504</v>
      </c>
      <c r="I942" s="32">
        <v>8847478</v>
      </c>
      <c r="J942" s="32">
        <v>6977528</v>
      </c>
      <c r="K942" s="32" t="s">
        <v>4505</v>
      </c>
      <c r="L942" s="43">
        <f t="shared" si="37"/>
        <v>-0.26799605820284778</v>
      </c>
      <c r="M942" s="32"/>
      <c r="N942" s="32" t="s">
        <v>47</v>
      </c>
      <c r="O942" s="32"/>
      <c r="P942" s="37" t="s">
        <v>4506</v>
      </c>
      <c r="Q942" s="32"/>
      <c r="R942" s="32"/>
      <c r="S942" s="32"/>
      <c r="T942" s="32" t="s">
        <v>40</v>
      </c>
      <c r="U942" s="42" t="s">
        <v>74</v>
      </c>
      <c r="V942" s="42" t="s">
        <v>42</v>
      </c>
      <c r="W942" s="42" t="s">
        <v>41</v>
      </c>
      <c r="X942" s="42" t="s">
        <v>42</v>
      </c>
      <c r="Y942" s="42" t="s">
        <v>42</v>
      </c>
      <c r="Z942" s="42" t="s">
        <v>42</v>
      </c>
      <c r="AA942" s="42" t="s">
        <v>42</v>
      </c>
      <c r="AB942" s="39" t="s">
        <v>4507</v>
      </c>
      <c r="AC942" s="27"/>
      <c r="AD942" s="27"/>
      <c r="AE942" s="27"/>
      <c r="AF942" s="28" t="s">
        <v>4506</v>
      </c>
      <c r="AG942" s="28">
        <f t="shared" si="38"/>
        <v>2</v>
      </c>
      <c r="AH942" s="29" t="str">
        <f t="shared" si="39"/>
        <v>QS-090008</v>
      </c>
      <c r="AI942" s="28">
        <v>10072126067</v>
      </c>
      <c r="AJ942" s="30">
        <f>IFERROR(VLOOKUP($C942,#REF!,2,FALSE)*1000000000,0)+IFERROR(VLOOKUP($D942,#REF!,2,FALSE)*1000000,0)+IFERROR(VLOOKUP($E942,#REF!,2,FALSE)*1000,0)+IFERROR(VLOOKUP($F942,#REF!,2,FALSE),0)</f>
        <v>0</v>
      </c>
    </row>
    <row r="943" spans="1:36" s="28" customFormat="1" ht="27" customHeight="1" x14ac:dyDescent="0.15">
      <c r="A943" s="31" t="s">
        <v>32</v>
      </c>
      <c r="B943" s="32">
        <v>939</v>
      </c>
      <c r="C943" s="33" t="s">
        <v>4479</v>
      </c>
      <c r="D943" s="33" t="s">
        <v>4480</v>
      </c>
      <c r="E943" s="34" t="s">
        <v>4496</v>
      </c>
      <c r="F943" s="32" t="s">
        <v>4497</v>
      </c>
      <c r="G943" s="33" t="s">
        <v>4508</v>
      </c>
      <c r="H943" s="35" t="s">
        <v>4509</v>
      </c>
      <c r="I943" s="32">
        <v>7015828</v>
      </c>
      <c r="J943" s="32">
        <v>8750434.4000000004</v>
      </c>
      <c r="K943" s="32" t="s">
        <v>4510</v>
      </c>
      <c r="L943" s="36">
        <f t="shared" si="37"/>
        <v>0.19823089011443829</v>
      </c>
      <c r="M943" s="32"/>
      <c r="N943" s="32" t="s">
        <v>47</v>
      </c>
      <c r="O943" s="32"/>
      <c r="P943" s="37" t="s">
        <v>4511</v>
      </c>
      <c r="Q943" s="32"/>
      <c r="R943" s="32"/>
      <c r="S943" s="32"/>
      <c r="T943" s="32" t="s">
        <v>40</v>
      </c>
      <c r="U943" s="32" t="s">
        <v>41</v>
      </c>
      <c r="V943" s="32" t="s">
        <v>42</v>
      </c>
      <c r="W943" s="32" t="s">
        <v>42</v>
      </c>
      <c r="X943" s="32" t="s">
        <v>42</v>
      </c>
      <c r="Y943" s="32" t="s">
        <v>42</v>
      </c>
      <c r="Z943" s="32" t="s">
        <v>41</v>
      </c>
      <c r="AA943" s="32" t="s">
        <v>42</v>
      </c>
      <c r="AB943" s="39" t="s">
        <v>4512</v>
      </c>
      <c r="AC943" s="27"/>
      <c r="AD943" s="27"/>
      <c r="AE943" s="27"/>
      <c r="AF943" s="28" t="s">
        <v>4511</v>
      </c>
      <c r="AG943" s="28">
        <f t="shared" si="38"/>
        <v>2</v>
      </c>
      <c r="AH943" s="29" t="str">
        <f t="shared" si="39"/>
        <v>QS-090035</v>
      </c>
      <c r="AI943" s="28">
        <v>10072126067</v>
      </c>
      <c r="AJ943" s="30">
        <f>IFERROR(VLOOKUP($C943,#REF!,2,FALSE)*1000000000,0)+IFERROR(VLOOKUP($D943,#REF!,2,FALSE)*1000000,0)+IFERROR(VLOOKUP($E943,#REF!,2,FALSE)*1000,0)+IFERROR(VLOOKUP($F943,#REF!,2,FALSE),0)</f>
        <v>0</v>
      </c>
    </row>
    <row r="944" spans="1:36" s="28" customFormat="1" ht="27" customHeight="1" x14ac:dyDescent="0.15">
      <c r="A944" s="31" t="s">
        <v>32</v>
      </c>
      <c r="B944" s="32">
        <v>940</v>
      </c>
      <c r="C944" s="33" t="s">
        <v>4479</v>
      </c>
      <c r="D944" s="33" t="s">
        <v>4480</v>
      </c>
      <c r="E944" s="34" t="s">
        <v>4496</v>
      </c>
      <c r="F944" s="32" t="s">
        <v>4497</v>
      </c>
      <c r="G944" s="33" t="s">
        <v>4513</v>
      </c>
      <c r="H944" s="35" t="s">
        <v>4499</v>
      </c>
      <c r="I944" s="32">
        <v>6650343</v>
      </c>
      <c r="J944" s="32">
        <v>6960270</v>
      </c>
      <c r="K944" s="32" t="s">
        <v>4510</v>
      </c>
      <c r="L944" s="36">
        <f t="shared" si="37"/>
        <v>4.4528013999456939E-2</v>
      </c>
      <c r="M944" s="32"/>
      <c r="N944" s="32" t="s">
        <v>47</v>
      </c>
      <c r="O944" s="32"/>
      <c r="P944" s="37" t="s">
        <v>4514</v>
      </c>
      <c r="Q944" s="32"/>
      <c r="R944" s="32"/>
      <c r="S944" s="32"/>
      <c r="T944" s="32" t="s">
        <v>40</v>
      </c>
      <c r="U944" s="32" t="s">
        <v>42</v>
      </c>
      <c r="V944" s="32" t="s">
        <v>74</v>
      </c>
      <c r="W944" s="32" t="s">
        <v>42</v>
      </c>
      <c r="X944" s="32" t="s">
        <v>42</v>
      </c>
      <c r="Y944" s="32" t="s">
        <v>42</v>
      </c>
      <c r="Z944" s="32" t="s">
        <v>42</v>
      </c>
      <c r="AA944" s="32" t="s">
        <v>42</v>
      </c>
      <c r="AB944" s="39" t="s">
        <v>4515</v>
      </c>
      <c r="AC944" s="27"/>
      <c r="AD944" s="27"/>
      <c r="AE944" s="27"/>
      <c r="AF944" s="28" t="s">
        <v>4514</v>
      </c>
      <c r="AG944" s="28">
        <f t="shared" si="38"/>
        <v>2</v>
      </c>
      <c r="AH944" s="29" t="str">
        <f t="shared" si="39"/>
        <v>SK-100010</v>
      </c>
      <c r="AI944" s="28">
        <v>10072126067</v>
      </c>
      <c r="AJ944" s="30">
        <f>IFERROR(VLOOKUP($C944,#REF!,2,FALSE)*1000000000,0)+IFERROR(VLOOKUP($D944,#REF!,2,FALSE)*1000000,0)+IFERROR(VLOOKUP($E944,#REF!,2,FALSE)*1000,0)+IFERROR(VLOOKUP($F944,#REF!,2,FALSE),0)</f>
        <v>0</v>
      </c>
    </row>
    <row r="945" spans="1:36" s="28" customFormat="1" ht="27" customHeight="1" x14ac:dyDescent="0.15">
      <c r="A945" s="31" t="s">
        <v>32</v>
      </c>
      <c r="B945" s="32">
        <v>941</v>
      </c>
      <c r="C945" s="33" t="s">
        <v>4479</v>
      </c>
      <c r="D945" s="33" t="s">
        <v>4480</v>
      </c>
      <c r="E945" s="34" t="s">
        <v>4496</v>
      </c>
      <c r="F945" s="32" t="s">
        <v>4497</v>
      </c>
      <c r="G945" s="33" t="s">
        <v>4516</v>
      </c>
      <c r="H945" s="35" t="s">
        <v>4517</v>
      </c>
      <c r="I945" s="32">
        <v>2685000</v>
      </c>
      <c r="J945" s="32">
        <v>3168000</v>
      </c>
      <c r="K945" s="32" t="s">
        <v>321</v>
      </c>
      <c r="L945" s="36">
        <f t="shared" si="37"/>
        <v>0.15246212121212122</v>
      </c>
      <c r="M945" s="32"/>
      <c r="N945" s="32" t="s">
        <v>47</v>
      </c>
      <c r="O945" s="32"/>
      <c r="P945" s="37" t="s">
        <v>4518</v>
      </c>
      <c r="Q945" s="32" t="s">
        <v>130</v>
      </c>
      <c r="R945" s="32"/>
      <c r="S945" s="32"/>
      <c r="T945" s="32" t="s">
        <v>40</v>
      </c>
      <c r="U945" s="32" t="s">
        <v>41</v>
      </c>
      <c r="V945" s="32" t="s">
        <v>41</v>
      </c>
      <c r="W945" s="32" t="s">
        <v>42</v>
      </c>
      <c r="X945" s="32" t="s">
        <v>42</v>
      </c>
      <c r="Y945" s="32" t="s">
        <v>41</v>
      </c>
      <c r="Z945" s="32" t="s">
        <v>42</v>
      </c>
      <c r="AA945" s="32" t="s">
        <v>42</v>
      </c>
      <c r="AB945" s="39" t="s">
        <v>4519</v>
      </c>
      <c r="AC945" s="27"/>
      <c r="AD945" s="27"/>
      <c r="AE945" s="27"/>
      <c r="AF945" s="28" t="s">
        <v>4518</v>
      </c>
      <c r="AG945" s="28">
        <f t="shared" si="38"/>
        <v>2</v>
      </c>
      <c r="AH945" s="29" t="str">
        <f t="shared" si="39"/>
        <v>HK-150003</v>
      </c>
      <c r="AI945" s="28">
        <v>10072126067</v>
      </c>
      <c r="AJ945" s="30">
        <f>IFERROR(VLOOKUP($C945,#REF!,2,FALSE)*1000000000,0)+IFERROR(VLOOKUP($D945,#REF!,2,FALSE)*1000000,0)+IFERROR(VLOOKUP($E945,#REF!,2,FALSE)*1000,0)+IFERROR(VLOOKUP($F945,#REF!,2,FALSE),0)</f>
        <v>0</v>
      </c>
    </row>
    <row r="946" spans="1:36" s="28" customFormat="1" ht="27" customHeight="1" x14ac:dyDescent="0.15">
      <c r="A946" s="31" t="s">
        <v>32</v>
      </c>
      <c r="B946" s="32">
        <v>942</v>
      </c>
      <c r="C946" s="33" t="s">
        <v>4479</v>
      </c>
      <c r="D946" s="33" t="s">
        <v>4480</v>
      </c>
      <c r="E946" s="34" t="s">
        <v>4496</v>
      </c>
      <c r="F946" s="32"/>
      <c r="G946" s="46" t="s">
        <v>4520</v>
      </c>
      <c r="H946" s="35" t="s">
        <v>4521</v>
      </c>
      <c r="I946" s="32">
        <v>4451000</v>
      </c>
      <c r="J946" s="32">
        <v>3678000</v>
      </c>
      <c r="K946" s="42" t="s">
        <v>874</v>
      </c>
      <c r="L946" s="36">
        <f t="shared" si="37"/>
        <v>-0.21016856987493204</v>
      </c>
      <c r="M946" s="32"/>
      <c r="N946" s="32" t="s">
        <v>47</v>
      </c>
      <c r="O946" s="32"/>
      <c r="P946" s="40" t="s">
        <v>4522</v>
      </c>
      <c r="Q946" s="32"/>
      <c r="R946" s="32"/>
      <c r="S946" s="32"/>
      <c r="T946" s="32" t="s">
        <v>40</v>
      </c>
      <c r="U946" s="32" t="s">
        <v>74</v>
      </c>
      <c r="V946" s="32" t="s">
        <v>41</v>
      </c>
      <c r="W946" s="32" t="s">
        <v>41</v>
      </c>
      <c r="X946" s="32" t="s">
        <v>42</v>
      </c>
      <c r="Y946" s="32" t="s">
        <v>41</v>
      </c>
      <c r="Z946" s="32" t="s">
        <v>42</v>
      </c>
      <c r="AA946" s="32" t="s">
        <v>42</v>
      </c>
      <c r="AB946" s="45" t="s">
        <v>4523</v>
      </c>
      <c r="AC946" s="27"/>
      <c r="AD946" s="27"/>
      <c r="AE946" s="27"/>
      <c r="AF946" s="28" t="s">
        <v>4522</v>
      </c>
      <c r="AG946" s="28">
        <f t="shared" si="38"/>
        <v>2</v>
      </c>
      <c r="AH946" s="29" t="str">
        <f t="shared" si="39"/>
        <v>KK-170038</v>
      </c>
      <c r="AJ946" s="30">
        <f>IFERROR(VLOOKUP($C946,#REF!,2,FALSE)*1000000000,0)+IFERROR(VLOOKUP($D946,#REF!,2,FALSE)*1000000,0)+IFERROR(VLOOKUP($E946,#REF!,2,FALSE)*1000,0)+IFERROR(VLOOKUP($F946,#REF!,2,FALSE),0)</f>
        <v>0</v>
      </c>
    </row>
    <row r="947" spans="1:36" s="28" customFormat="1" ht="27" customHeight="1" x14ac:dyDescent="0.15">
      <c r="A947" s="31" t="s">
        <v>32</v>
      </c>
      <c r="B947" s="32">
        <v>943</v>
      </c>
      <c r="C947" s="33" t="s">
        <v>4479</v>
      </c>
      <c r="D947" s="33" t="s">
        <v>4480</v>
      </c>
      <c r="E947" s="34" t="s">
        <v>4524</v>
      </c>
      <c r="F947" s="32"/>
      <c r="G947" s="33" t="s">
        <v>4525</v>
      </c>
      <c r="H947" s="35" t="s">
        <v>4526</v>
      </c>
      <c r="I947" s="32">
        <v>14900000</v>
      </c>
      <c r="J947" s="32">
        <v>20516360</v>
      </c>
      <c r="K947" s="32" t="s">
        <v>913</v>
      </c>
      <c r="L947" s="36">
        <f t="shared" si="37"/>
        <v>0.27375031438325315</v>
      </c>
      <c r="M947" s="32"/>
      <c r="N947" s="32" t="s">
        <v>47</v>
      </c>
      <c r="O947" s="32"/>
      <c r="P947" s="37" t="s">
        <v>4527</v>
      </c>
      <c r="Q947" s="32"/>
      <c r="R947" s="32"/>
      <c r="S947" s="32"/>
      <c r="T947" s="32" t="s">
        <v>40</v>
      </c>
      <c r="U947" s="32" t="s">
        <v>41</v>
      </c>
      <c r="V947" s="32" t="s">
        <v>41</v>
      </c>
      <c r="W947" s="32" t="s">
        <v>42</v>
      </c>
      <c r="X947" s="32" t="s">
        <v>42</v>
      </c>
      <c r="Y947" s="32" t="s">
        <v>42</v>
      </c>
      <c r="Z947" s="32" t="s">
        <v>42</v>
      </c>
      <c r="AA947" s="32" t="s">
        <v>42</v>
      </c>
      <c r="AB947" s="39" t="s">
        <v>4528</v>
      </c>
      <c r="AC947" s="27"/>
      <c r="AD947" s="27"/>
      <c r="AE947" s="27"/>
      <c r="AF947" s="28" t="s">
        <v>4527</v>
      </c>
      <c r="AG947" s="28">
        <f t="shared" si="38"/>
        <v>2</v>
      </c>
      <c r="AH947" s="29" t="str">
        <f t="shared" si="39"/>
        <v>CB-100011</v>
      </c>
      <c r="AI947" s="28">
        <v>10072127000</v>
      </c>
      <c r="AJ947" s="30">
        <f>IFERROR(VLOOKUP($C947,#REF!,2,FALSE)*1000000000,0)+IFERROR(VLOOKUP($D947,#REF!,2,FALSE)*1000000,0)+IFERROR(VLOOKUP($E947,#REF!,2,FALSE)*1000,0)+IFERROR(VLOOKUP($F947,#REF!,2,FALSE),0)</f>
        <v>0</v>
      </c>
    </row>
    <row r="948" spans="1:36" s="28" customFormat="1" ht="27" customHeight="1" x14ac:dyDescent="0.15">
      <c r="A948" s="31" t="s">
        <v>32</v>
      </c>
      <c r="B948" s="32">
        <v>944</v>
      </c>
      <c r="C948" s="33" t="s">
        <v>4479</v>
      </c>
      <c r="D948" s="33" t="s">
        <v>4480</v>
      </c>
      <c r="E948" s="34" t="s">
        <v>4524</v>
      </c>
      <c r="F948" s="32"/>
      <c r="G948" s="33" t="s">
        <v>4529</v>
      </c>
      <c r="H948" s="35" t="s">
        <v>4530</v>
      </c>
      <c r="I948" s="32">
        <v>5090820</v>
      </c>
      <c r="J948" s="32">
        <v>5557192</v>
      </c>
      <c r="K948" s="32" t="s">
        <v>4531</v>
      </c>
      <c r="L948" s="36">
        <f t="shared" si="37"/>
        <v>8.3922239865025339E-2</v>
      </c>
      <c r="M948" s="32"/>
      <c r="N948" s="32" t="s">
        <v>47</v>
      </c>
      <c r="O948" s="32"/>
      <c r="P948" s="37" t="s">
        <v>4532</v>
      </c>
      <c r="Q948" s="32"/>
      <c r="R948" s="32"/>
      <c r="S948" s="32"/>
      <c r="T948" s="32" t="s">
        <v>40</v>
      </c>
      <c r="U948" s="32" t="s">
        <v>42</v>
      </c>
      <c r="V948" s="32" t="s">
        <v>41</v>
      </c>
      <c r="W948" s="32" t="s">
        <v>42</v>
      </c>
      <c r="X948" s="32" t="s">
        <v>42</v>
      </c>
      <c r="Y948" s="32" t="s">
        <v>42</v>
      </c>
      <c r="Z948" s="32" t="s">
        <v>41</v>
      </c>
      <c r="AA948" s="32" t="s">
        <v>42</v>
      </c>
      <c r="AB948" s="39" t="s">
        <v>4533</v>
      </c>
      <c r="AC948" s="27"/>
      <c r="AD948" s="27"/>
      <c r="AE948" s="27"/>
      <c r="AF948" s="28" t="s">
        <v>4532</v>
      </c>
      <c r="AG948" s="28">
        <f t="shared" si="38"/>
        <v>2</v>
      </c>
      <c r="AH948" s="29" t="str">
        <f t="shared" si="39"/>
        <v>HK-120028</v>
      </c>
      <c r="AI948" s="28">
        <v>10072127000</v>
      </c>
      <c r="AJ948" s="30">
        <f>IFERROR(VLOOKUP($C948,#REF!,2,FALSE)*1000000000,0)+IFERROR(VLOOKUP($D948,#REF!,2,FALSE)*1000000,0)+IFERROR(VLOOKUP($E948,#REF!,2,FALSE)*1000,0)+IFERROR(VLOOKUP($F948,#REF!,2,FALSE),0)</f>
        <v>0</v>
      </c>
    </row>
    <row r="949" spans="1:36" s="28" customFormat="1" ht="27" customHeight="1" x14ac:dyDescent="0.15">
      <c r="A949" s="31" t="s">
        <v>32</v>
      </c>
      <c r="B949" s="32">
        <v>945</v>
      </c>
      <c r="C949" s="33" t="s">
        <v>4479</v>
      </c>
      <c r="D949" s="33" t="s">
        <v>4480</v>
      </c>
      <c r="E949" s="34" t="s">
        <v>4524</v>
      </c>
      <c r="F949" s="32"/>
      <c r="G949" s="33" t="s">
        <v>4534</v>
      </c>
      <c r="H949" s="35" t="s">
        <v>4535</v>
      </c>
      <c r="I949" s="32">
        <v>22755900</v>
      </c>
      <c r="J949" s="32">
        <v>27090000</v>
      </c>
      <c r="K949" s="32" t="s">
        <v>4531</v>
      </c>
      <c r="L949" s="49">
        <f t="shared" si="37"/>
        <v>0.15998892580287927</v>
      </c>
      <c r="M949" s="32"/>
      <c r="N949" s="32" t="s">
        <v>47</v>
      </c>
      <c r="O949" s="32"/>
      <c r="P949" s="37" t="s">
        <v>4536</v>
      </c>
      <c r="Q949" s="32"/>
      <c r="R949" s="32"/>
      <c r="S949" s="32"/>
      <c r="T949" s="32" t="s">
        <v>40</v>
      </c>
      <c r="U949" s="32" t="s">
        <v>42</v>
      </c>
      <c r="V949" s="32" t="s">
        <v>41</v>
      </c>
      <c r="W949" s="32" t="s">
        <v>41</v>
      </c>
      <c r="X949" s="32" t="s">
        <v>42</v>
      </c>
      <c r="Y949" s="32" t="s">
        <v>41</v>
      </c>
      <c r="Z949" s="32" t="s">
        <v>41</v>
      </c>
      <c r="AA949" s="32" t="s">
        <v>41</v>
      </c>
      <c r="AB949" s="39" t="s">
        <v>4537</v>
      </c>
      <c r="AC949" s="27"/>
      <c r="AD949" s="27"/>
      <c r="AE949" s="27"/>
      <c r="AF949" s="28" t="s">
        <v>4536</v>
      </c>
      <c r="AG949" s="28">
        <f t="shared" si="38"/>
        <v>2</v>
      </c>
      <c r="AH949" s="29" t="str">
        <f t="shared" si="39"/>
        <v>HR-100008</v>
      </c>
      <c r="AI949" s="28">
        <v>10072127000</v>
      </c>
      <c r="AJ949" s="30">
        <f>IFERROR(VLOOKUP($C949,#REF!,2,FALSE)*1000000000,0)+IFERROR(VLOOKUP($D949,#REF!,2,FALSE)*1000000,0)+IFERROR(VLOOKUP($E949,#REF!,2,FALSE)*1000,0)+IFERROR(VLOOKUP($F949,#REF!,2,FALSE),0)</f>
        <v>0</v>
      </c>
    </row>
    <row r="950" spans="1:36" s="28" customFormat="1" ht="27" customHeight="1" x14ac:dyDescent="0.15">
      <c r="A950" s="31" t="s">
        <v>32</v>
      </c>
      <c r="B950" s="32">
        <v>946</v>
      </c>
      <c r="C950" s="33" t="s">
        <v>4479</v>
      </c>
      <c r="D950" s="33" t="s">
        <v>4480</v>
      </c>
      <c r="E950" s="34" t="s">
        <v>4524</v>
      </c>
      <c r="F950" s="32"/>
      <c r="G950" s="33" t="s">
        <v>4538</v>
      </c>
      <c r="H950" s="35" t="s">
        <v>4539</v>
      </c>
      <c r="I950" s="32">
        <v>13752040.710000001</v>
      </c>
      <c r="J950" s="32">
        <v>18457883.66</v>
      </c>
      <c r="K950" s="32" t="s">
        <v>4531</v>
      </c>
      <c r="L950" s="43">
        <f t="shared" si="37"/>
        <v>0.25495029856526896</v>
      </c>
      <c r="M950" s="32"/>
      <c r="N950" s="32" t="s">
        <v>47</v>
      </c>
      <c r="O950" s="32"/>
      <c r="P950" s="37" t="s">
        <v>4540</v>
      </c>
      <c r="Q950" s="32" t="s">
        <v>105</v>
      </c>
      <c r="R950" s="32"/>
      <c r="S950" s="32"/>
      <c r="T950" s="32" t="s">
        <v>40</v>
      </c>
      <c r="U950" s="32" t="s">
        <v>41</v>
      </c>
      <c r="V950" s="32" t="s">
        <v>41</v>
      </c>
      <c r="W950" s="32" t="s">
        <v>41</v>
      </c>
      <c r="X950" s="32" t="s">
        <v>42</v>
      </c>
      <c r="Y950" s="32" t="s">
        <v>41</v>
      </c>
      <c r="Z950" s="32" t="s">
        <v>41</v>
      </c>
      <c r="AA950" s="32" t="s">
        <v>41</v>
      </c>
      <c r="AB950" s="39" t="s">
        <v>4541</v>
      </c>
      <c r="AC950" s="27"/>
      <c r="AD950" s="27"/>
      <c r="AE950" s="27"/>
      <c r="AF950" s="28" t="s">
        <v>4540</v>
      </c>
      <c r="AG950" s="28">
        <f t="shared" si="38"/>
        <v>2</v>
      </c>
      <c r="AH950" s="29" t="str">
        <f t="shared" si="39"/>
        <v>HR-120013</v>
      </c>
      <c r="AI950" s="28">
        <v>10072127000</v>
      </c>
      <c r="AJ950" s="30">
        <f>IFERROR(VLOOKUP($C950,#REF!,2,FALSE)*1000000000,0)+IFERROR(VLOOKUP($D950,#REF!,2,FALSE)*1000000,0)+IFERROR(VLOOKUP($E950,#REF!,2,FALSE)*1000,0)+IFERROR(VLOOKUP($F950,#REF!,2,FALSE),0)</f>
        <v>0</v>
      </c>
    </row>
    <row r="951" spans="1:36" s="28" customFormat="1" ht="27" customHeight="1" x14ac:dyDescent="0.15">
      <c r="A951" s="31" t="s">
        <v>32</v>
      </c>
      <c r="B951" s="32">
        <v>947</v>
      </c>
      <c r="C951" s="33" t="s">
        <v>4479</v>
      </c>
      <c r="D951" s="33" t="s">
        <v>4480</v>
      </c>
      <c r="E951" s="34" t="s">
        <v>4524</v>
      </c>
      <c r="F951" s="32"/>
      <c r="G951" s="33" t="s">
        <v>4542</v>
      </c>
      <c r="H951" s="35" t="s">
        <v>4530</v>
      </c>
      <c r="I951" s="32">
        <v>5520900</v>
      </c>
      <c r="J951" s="32">
        <v>5800300</v>
      </c>
      <c r="K951" s="32" t="s">
        <v>577</v>
      </c>
      <c r="L951" s="36">
        <f t="shared" si="37"/>
        <v>4.8169922245401064E-2</v>
      </c>
      <c r="M951" s="32"/>
      <c r="N951" s="32" t="s">
        <v>47</v>
      </c>
      <c r="O951" s="32"/>
      <c r="P951" s="37" t="s">
        <v>4543</v>
      </c>
      <c r="Q951" s="32" t="s">
        <v>105</v>
      </c>
      <c r="R951" s="32"/>
      <c r="S951" s="32"/>
      <c r="T951" s="32" t="s">
        <v>40</v>
      </c>
      <c r="U951" s="32" t="s">
        <v>42</v>
      </c>
      <c r="V951" s="32" t="s">
        <v>41</v>
      </c>
      <c r="W951" s="32" t="s">
        <v>42</v>
      </c>
      <c r="X951" s="32" t="s">
        <v>41</v>
      </c>
      <c r="Y951" s="32" t="s">
        <v>41</v>
      </c>
      <c r="Z951" s="32" t="s">
        <v>41</v>
      </c>
      <c r="AA951" s="32" t="s">
        <v>41</v>
      </c>
      <c r="AB951" s="39" t="s">
        <v>4544</v>
      </c>
      <c r="AC951" s="27"/>
      <c r="AD951" s="27"/>
      <c r="AE951" s="27"/>
      <c r="AF951" s="28" t="s">
        <v>4543</v>
      </c>
      <c r="AG951" s="28">
        <f t="shared" si="38"/>
        <v>2</v>
      </c>
      <c r="AH951" s="29" t="str">
        <f t="shared" si="39"/>
        <v>KT-080032</v>
      </c>
      <c r="AI951" s="28">
        <v>10072127000</v>
      </c>
      <c r="AJ951" s="30">
        <f>IFERROR(VLOOKUP($C951,#REF!,2,FALSE)*1000000000,0)+IFERROR(VLOOKUP($D951,#REF!,2,FALSE)*1000000,0)+IFERROR(VLOOKUP($E951,#REF!,2,FALSE)*1000,0)+IFERROR(VLOOKUP($F951,#REF!,2,FALSE),0)</f>
        <v>0</v>
      </c>
    </row>
    <row r="952" spans="1:36" s="28" customFormat="1" ht="27" customHeight="1" x14ac:dyDescent="0.15">
      <c r="A952" s="31" t="s">
        <v>32</v>
      </c>
      <c r="B952" s="32">
        <v>948</v>
      </c>
      <c r="C952" s="33" t="s">
        <v>4479</v>
      </c>
      <c r="D952" s="33" t="s">
        <v>4480</v>
      </c>
      <c r="E952" s="34" t="s">
        <v>4524</v>
      </c>
      <c r="F952" s="32"/>
      <c r="G952" s="33" t="s">
        <v>4545</v>
      </c>
      <c r="H952" s="35" t="s">
        <v>4546</v>
      </c>
      <c r="I952" s="32">
        <v>29334000</v>
      </c>
      <c r="J952" s="32">
        <v>37572900</v>
      </c>
      <c r="K952" s="32" t="s">
        <v>4531</v>
      </c>
      <c r="L952" s="36">
        <f t="shared" si="37"/>
        <v>0.21927772410434121</v>
      </c>
      <c r="M952" s="32"/>
      <c r="N952" s="32" t="s">
        <v>47</v>
      </c>
      <c r="O952" s="32"/>
      <c r="P952" s="37" t="s">
        <v>4547</v>
      </c>
      <c r="Q952" s="32" t="s">
        <v>4548</v>
      </c>
      <c r="R952" s="32"/>
      <c r="S952" s="32"/>
      <c r="T952" s="32" t="s">
        <v>40</v>
      </c>
      <c r="U952" s="32" t="s">
        <v>41</v>
      </c>
      <c r="V952" s="32" t="s">
        <v>42</v>
      </c>
      <c r="W952" s="32" t="s">
        <v>42</v>
      </c>
      <c r="X952" s="32" t="s">
        <v>42</v>
      </c>
      <c r="Y952" s="32" t="s">
        <v>42</v>
      </c>
      <c r="Z952" s="32" t="s">
        <v>42</v>
      </c>
      <c r="AA952" s="32" t="s">
        <v>42</v>
      </c>
      <c r="AB952" s="39" t="s">
        <v>4549</v>
      </c>
      <c r="AC952" s="27"/>
      <c r="AD952" s="27"/>
      <c r="AE952" s="27"/>
      <c r="AF952" s="28" t="s">
        <v>4547</v>
      </c>
      <c r="AG952" s="28">
        <f t="shared" si="38"/>
        <v>2</v>
      </c>
      <c r="AH952" s="29" t="str">
        <f t="shared" si="39"/>
        <v>QS-080010</v>
      </c>
      <c r="AI952" s="28">
        <v>10072127000</v>
      </c>
      <c r="AJ952" s="30">
        <f>IFERROR(VLOOKUP($C952,#REF!,2,FALSE)*1000000000,0)+IFERROR(VLOOKUP($D952,#REF!,2,FALSE)*1000000,0)+IFERROR(VLOOKUP($E952,#REF!,2,FALSE)*1000,0)+IFERROR(VLOOKUP($F952,#REF!,2,FALSE),0)</f>
        <v>0</v>
      </c>
    </row>
    <row r="953" spans="1:36" s="28" customFormat="1" ht="27" customHeight="1" x14ac:dyDescent="0.15">
      <c r="A953" s="31" t="s">
        <v>32</v>
      </c>
      <c r="B953" s="32">
        <v>949</v>
      </c>
      <c r="C953" s="33" t="s">
        <v>4479</v>
      </c>
      <c r="D953" s="33" t="s">
        <v>4480</v>
      </c>
      <c r="E953" s="34" t="s">
        <v>4524</v>
      </c>
      <c r="F953" s="32"/>
      <c r="G953" s="33" t="s">
        <v>4550</v>
      </c>
      <c r="H953" s="35" t="s">
        <v>4551</v>
      </c>
      <c r="I953" s="32">
        <v>2297286</v>
      </c>
      <c r="J953" s="32">
        <v>3129350</v>
      </c>
      <c r="K953" s="32" t="s">
        <v>4552</v>
      </c>
      <c r="L953" s="36">
        <f t="shared" si="37"/>
        <v>0.26589036061801974</v>
      </c>
      <c r="M953" s="32"/>
      <c r="N953" s="32" t="s">
        <v>47</v>
      </c>
      <c r="O953" s="32"/>
      <c r="P953" s="37" t="s">
        <v>4553</v>
      </c>
      <c r="Q953" s="38" t="s">
        <v>130</v>
      </c>
      <c r="R953" s="32"/>
      <c r="S953" s="32"/>
      <c r="T953" s="32" t="s">
        <v>40</v>
      </c>
      <c r="U953" s="42" t="s">
        <v>41</v>
      </c>
      <c r="V953" s="42" t="s">
        <v>41</v>
      </c>
      <c r="W953" s="42" t="s">
        <v>42</v>
      </c>
      <c r="X953" s="32" t="s">
        <v>41</v>
      </c>
      <c r="Y953" s="32" t="s">
        <v>75</v>
      </c>
      <c r="Z953" s="32" t="s">
        <v>41</v>
      </c>
      <c r="AA953" s="32" t="s">
        <v>41</v>
      </c>
      <c r="AB953" s="39" t="s">
        <v>4554</v>
      </c>
      <c r="AC953" s="27"/>
      <c r="AD953" s="27"/>
      <c r="AE953" s="27"/>
      <c r="AF953" s="28" t="s">
        <v>4553</v>
      </c>
      <c r="AG953" s="28">
        <f t="shared" si="38"/>
        <v>2</v>
      </c>
      <c r="AH953" s="29" t="str">
        <f t="shared" si="39"/>
        <v>SK-140002</v>
      </c>
      <c r="AI953" s="28">
        <v>10072127000</v>
      </c>
      <c r="AJ953" s="30">
        <f>IFERROR(VLOOKUP($C953,#REF!,2,FALSE)*1000000000,0)+IFERROR(VLOOKUP($D953,#REF!,2,FALSE)*1000000,0)+IFERROR(VLOOKUP($E953,#REF!,2,FALSE)*1000,0)+IFERROR(VLOOKUP($F953,#REF!,2,FALSE),0)</f>
        <v>0</v>
      </c>
    </row>
    <row r="954" spans="1:36" s="28" customFormat="1" ht="27" customHeight="1" x14ac:dyDescent="0.15">
      <c r="A954" s="31" t="s">
        <v>32</v>
      </c>
      <c r="B954" s="32">
        <v>950</v>
      </c>
      <c r="C954" s="33" t="s">
        <v>4479</v>
      </c>
      <c r="D954" s="33" t="s">
        <v>4480</v>
      </c>
      <c r="E954" s="34" t="s">
        <v>4524</v>
      </c>
      <c r="F954" s="32"/>
      <c r="G954" s="33" t="s">
        <v>4555</v>
      </c>
      <c r="H954" s="35" t="s">
        <v>4556</v>
      </c>
      <c r="I954" s="32">
        <v>3674888</v>
      </c>
      <c r="J954" s="32">
        <v>9463369</v>
      </c>
      <c r="K954" s="32" t="s">
        <v>3113</v>
      </c>
      <c r="L954" s="36">
        <f t="shared" si="37"/>
        <v>0.61167233360550566</v>
      </c>
      <c r="M954" s="32"/>
      <c r="N954" s="32" t="s">
        <v>47</v>
      </c>
      <c r="O954" s="32"/>
      <c r="P954" s="37" t="s">
        <v>4557</v>
      </c>
      <c r="Q954" s="38"/>
      <c r="R954" s="32"/>
      <c r="S954" s="32"/>
      <c r="T954" s="32" t="s">
        <v>40</v>
      </c>
      <c r="U954" s="42" t="s">
        <v>176</v>
      </c>
      <c r="V954" s="42" t="s">
        <v>176</v>
      </c>
      <c r="W954" s="42" t="s">
        <v>175</v>
      </c>
      <c r="X954" s="42" t="s">
        <v>175</v>
      </c>
      <c r="Y954" s="42" t="s">
        <v>176</v>
      </c>
      <c r="Z954" s="42" t="s">
        <v>176</v>
      </c>
      <c r="AA954" s="42" t="s">
        <v>176</v>
      </c>
      <c r="AB954" s="45" t="s">
        <v>4558</v>
      </c>
      <c r="AC954" s="27"/>
      <c r="AD954" s="27"/>
      <c r="AE954" s="27"/>
      <c r="AF954" s="28" t="s">
        <v>4557</v>
      </c>
      <c r="AG954" s="28">
        <f t="shared" si="38"/>
        <v>2</v>
      </c>
      <c r="AH954" s="29" t="str">
        <f t="shared" si="39"/>
        <v>HK-170009</v>
      </c>
      <c r="AJ954" s="30">
        <f>IFERROR(VLOOKUP($C954,#REF!,2,FALSE)*1000000000,0)+IFERROR(VLOOKUP($D954,#REF!,2,FALSE)*1000000,0)+IFERROR(VLOOKUP($E954,#REF!,2,FALSE)*1000,0)+IFERROR(VLOOKUP($F954,#REF!,2,FALSE),0)</f>
        <v>0</v>
      </c>
    </row>
    <row r="955" spans="1:36" s="28" customFormat="1" ht="27" customHeight="1" x14ac:dyDescent="0.15">
      <c r="A955" s="31" t="s">
        <v>32</v>
      </c>
      <c r="B955" s="32">
        <v>951</v>
      </c>
      <c r="C955" s="33" t="s">
        <v>4479</v>
      </c>
      <c r="D955" s="33" t="s">
        <v>4480</v>
      </c>
      <c r="E955" s="34" t="s">
        <v>4559</v>
      </c>
      <c r="F955" s="32"/>
      <c r="G955" s="33" t="s">
        <v>4560</v>
      </c>
      <c r="H955" s="35" t="s">
        <v>4561</v>
      </c>
      <c r="I955" s="32">
        <v>19740000</v>
      </c>
      <c r="J955" s="32">
        <v>21770000</v>
      </c>
      <c r="K955" s="32" t="s">
        <v>4562</v>
      </c>
      <c r="L955" s="36">
        <f t="shared" si="37"/>
        <v>9.3247588424437255E-2</v>
      </c>
      <c r="M955" s="32"/>
      <c r="N955" s="32" t="s">
        <v>47</v>
      </c>
      <c r="O955" s="32"/>
      <c r="P955" s="37" t="s">
        <v>4563</v>
      </c>
      <c r="Q955" s="38" t="s">
        <v>105</v>
      </c>
      <c r="R955" s="32"/>
      <c r="S955" s="32"/>
      <c r="T955" s="32" t="s">
        <v>40</v>
      </c>
      <c r="U955" s="32" t="s">
        <v>41</v>
      </c>
      <c r="V955" s="32" t="s">
        <v>41</v>
      </c>
      <c r="W955" s="32" t="s">
        <v>41</v>
      </c>
      <c r="X955" s="32" t="s">
        <v>41</v>
      </c>
      <c r="Y955" s="32" t="s">
        <v>41</v>
      </c>
      <c r="Z955" s="32" t="s">
        <v>42</v>
      </c>
      <c r="AA955" s="32" t="s">
        <v>41</v>
      </c>
      <c r="AB955" s="39" t="s">
        <v>4564</v>
      </c>
      <c r="AC955" s="27"/>
      <c r="AD955" s="27"/>
      <c r="AE955" s="27"/>
      <c r="AF955" s="28" t="s">
        <v>4563</v>
      </c>
      <c r="AG955" s="28">
        <f t="shared" si="38"/>
        <v>2</v>
      </c>
      <c r="AH955" s="29" t="str">
        <f t="shared" si="39"/>
        <v>HK-080011</v>
      </c>
      <c r="AI955" s="28">
        <v>10072129000</v>
      </c>
      <c r="AJ955" s="30">
        <f>IFERROR(VLOOKUP($C955,#REF!,2,FALSE)*1000000000,0)+IFERROR(VLOOKUP($D955,#REF!,2,FALSE)*1000000,0)+IFERROR(VLOOKUP($E955,#REF!,2,FALSE)*1000,0)+IFERROR(VLOOKUP($F955,#REF!,2,FALSE),0)</f>
        <v>0</v>
      </c>
    </row>
    <row r="956" spans="1:36" s="28" customFormat="1" ht="27" customHeight="1" x14ac:dyDescent="0.15">
      <c r="A956" s="31" t="s">
        <v>32</v>
      </c>
      <c r="B956" s="32">
        <v>952</v>
      </c>
      <c r="C956" s="33" t="s">
        <v>4479</v>
      </c>
      <c r="D956" s="33" t="s">
        <v>4480</v>
      </c>
      <c r="E956" s="34" t="s">
        <v>4565</v>
      </c>
      <c r="F956" s="32"/>
      <c r="G956" s="33" t="s">
        <v>4566</v>
      </c>
      <c r="H956" s="35" t="s">
        <v>4567</v>
      </c>
      <c r="I956" s="32">
        <v>4630000</v>
      </c>
      <c r="J956" s="32">
        <v>6620000</v>
      </c>
      <c r="K956" s="32" t="s">
        <v>4568</v>
      </c>
      <c r="L956" s="36">
        <f t="shared" si="37"/>
        <v>0.30060422960725075</v>
      </c>
      <c r="M956" s="32"/>
      <c r="N956" s="32" t="s">
        <v>47</v>
      </c>
      <c r="O956" s="32"/>
      <c r="P956" s="37" t="s">
        <v>4569</v>
      </c>
      <c r="Q956" s="32"/>
      <c r="R956" s="32"/>
      <c r="S956" s="32"/>
      <c r="T956" s="32" t="s">
        <v>40</v>
      </c>
      <c r="U956" s="32" t="s">
        <v>41</v>
      </c>
      <c r="V956" s="32" t="s">
        <v>41</v>
      </c>
      <c r="W956" s="32" t="s">
        <v>42</v>
      </c>
      <c r="X956" s="32" t="s">
        <v>41</v>
      </c>
      <c r="Y956" s="32" t="s">
        <v>41</v>
      </c>
      <c r="Z956" s="32" t="s">
        <v>42</v>
      </c>
      <c r="AA956" s="32" t="s">
        <v>41</v>
      </c>
      <c r="AB956" s="39" t="s">
        <v>4570</v>
      </c>
      <c r="AC956" s="27"/>
      <c r="AD956" s="27"/>
      <c r="AE956" s="27"/>
      <c r="AF956" s="28" t="s">
        <v>4569</v>
      </c>
      <c r="AG956" s="28">
        <f t="shared" si="38"/>
        <v>2</v>
      </c>
      <c r="AH956" s="29" t="str">
        <f t="shared" si="39"/>
        <v>HR-080012</v>
      </c>
      <c r="AI956" s="28">
        <v>10072131000</v>
      </c>
      <c r="AJ956" s="30">
        <f>IFERROR(VLOOKUP($C956,#REF!,2,FALSE)*1000000000,0)+IFERROR(VLOOKUP($D956,#REF!,2,FALSE)*1000000,0)+IFERROR(VLOOKUP($E956,#REF!,2,FALSE)*1000,0)+IFERROR(VLOOKUP($F956,#REF!,2,FALSE),0)</f>
        <v>0</v>
      </c>
    </row>
    <row r="957" spans="1:36" s="28" customFormat="1" ht="27" customHeight="1" x14ac:dyDescent="0.15">
      <c r="A957" s="31" t="s">
        <v>32</v>
      </c>
      <c r="B957" s="32">
        <v>953</v>
      </c>
      <c r="C957" s="33" t="s">
        <v>4479</v>
      </c>
      <c r="D957" s="33" t="s">
        <v>4480</v>
      </c>
      <c r="E957" s="34" t="s">
        <v>4565</v>
      </c>
      <c r="F957" s="32"/>
      <c r="G957" s="33" t="s">
        <v>4571</v>
      </c>
      <c r="H957" s="35" t="s">
        <v>4572</v>
      </c>
      <c r="I957" s="32">
        <v>11490541</v>
      </c>
      <c r="J957" s="32">
        <v>12390541</v>
      </c>
      <c r="K957" s="32" t="s">
        <v>913</v>
      </c>
      <c r="L957" s="36">
        <f t="shared" si="37"/>
        <v>7.263605358313252E-2</v>
      </c>
      <c r="M957" s="32"/>
      <c r="N957" s="32" t="s">
        <v>47</v>
      </c>
      <c r="O957" s="32"/>
      <c r="P957" s="37" t="s">
        <v>4573</v>
      </c>
      <c r="Q957" s="38"/>
      <c r="R957" s="32"/>
      <c r="S957" s="32"/>
      <c r="T957" s="32" t="s">
        <v>40</v>
      </c>
      <c r="U957" s="42" t="s">
        <v>42</v>
      </c>
      <c r="V957" s="32" t="s">
        <v>42</v>
      </c>
      <c r="W957" s="32" t="s">
        <v>41</v>
      </c>
      <c r="X957" s="32" t="s">
        <v>41</v>
      </c>
      <c r="Y957" s="42" t="s">
        <v>42</v>
      </c>
      <c r="Z957" s="32" t="s">
        <v>41</v>
      </c>
      <c r="AA957" s="32" t="s">
        <v>42</v>
      </c>
      <c r="AB957" s="39" t="s">
        <v>4574</v>
      </c>
      <c r="AC957" s="27"/>
      <c r="AD957" s="27"/>
      <c r="AE957" s="27"/>
      <c r="AF957" s="28" t="s">
        <v>4573</v>
      </c>
      <c r="AG957" s="28">
        <f t="shared" si="38"/>
        <v>2</v>
      </c>
      <c r="AH957" s="29" t="str">
        <f t="shared" si="39"/>
        <v>HR-120009</v>
      </c>
      <c r="AI957" s="28">
        <v>10072131000</v>
      </c>
      <c r="AJ957" s="30">
        <f>IFERROR(VLOOKUP($C957,#REF!,2,FALSE)*1000000000,0)+IFERROR(VLOOKUP($D957,#REF!,2,FALSE)*1000000,0)+IFERROR(VLOOKUP($E957,#REF!,2,FALSE)*1000,0)+IFERROR(VLOOKUP($F957,#REF!,2,FALSE),0)</f>
        <v>0</v>
      </c>
    </row>
    <row r="958" spans="1:36" s="28" customFormat="1" ht="27" customHeight="1" x14ac:dyDescent="0.15">
      <c r="A958" s="31" t="s">
        <v>32</v>
      </c>
      <c r="B958" s="32">
        <v>954</v>
      </c>
      <c r="C958" s="33" t="s">
        <v>4479</v>
      </c>
      <c r="D958" s="33" t="s">
        <v>4480</v>
      </c>
      <c r="E958" s="34" t="s">
        <v>4565</v>
      </c>
      <c r="F958" s="32"/>
      <c r="G958" s="33" t="s">
        <v>4575</v>
      </c>
      <c r="H958" s="35" t="s">
        <v>4576</v>
      </c>
      <c r="I958" s="32">
        <v>3264933</v>
      </c>
      <c r="J958" s="32">
        <v>4128082</v>
      </c>
      <c r="K958" s="32" t="s">
        <v>4577</v>
      </c>
      <c r="L958" s="36">
        <f t="shared" si="37"/>
        <v>0.20909201900543639</v>
      </c>
      <c r="M958" s="32"/>
      <c r="N958" s="32" t="s">
        <v>47</v>
      </c>
      <c r="O958" s="32"/>
      <c r="P958" s="37" t="s">
        <v>4578</v>
      </c>
      <c r="Q958" s="32"/>
      <c r="R958" s="32"/>
      <c r="S958" s="32"/>
      <c r="T958" s="32" t="s">
        <v>40</v>
      </c>
      <c r="U958" s="32" t="s">
        <v>41</v>
      </c>
      <c r="V958" s="32" t="s">
        <v>42</v>
      </c>
      <c r="W958" s="32" t="s">
        <v>42</v>
      </c>
      <c r="X958" s="32" t="s">
        <v>41</v>
      </c>
      <c r="Y958" s="32" t="s">
        <v>41</v>
      </c>
      <c r="Z958" s="32" t="s">
        <v>41</v>
      </c>
      <c r="AA958" s="32" t="s">
        <v>41</v>
      </c>
      <c r="AB958" s="39" t="s">
        <v>4579</v>
      </c>
      <c r="AC958" s="27"/>
      <c r="AD958" s="27"/>
      <c r="AE958" s="27"/>
      <c r="AF958" s="28" t="s">
        <v>4578</v>
      </c>
      <c r="AG958" s="28">
        <f t="shared" si="38"/>
        <v>2</v>
      </c>
      <c r="AH958" s="29" t="str">
        <f t="shared" si="39"/>
        <v>TH-080002</v>
      </c>
      <c r="AI958" s="28">
        <v>10072131000</v>
      </c>
      <c r="AJ958" s="30">
        <f>IFERROR(VLOOKUP($C958,#REF!,2,FALSE)*1000000000,0)+IFERROR(VLOOKUP($D958,#REF!,2,FALSE)*1000000,0)+IFERROR(VLOOKUP($E958,#REF!,2,FALSE)*1000,0)+IFERROR(VLOOKUP($F958,#REF!,2,FALSE),0)</f>
        <v>0</v>
      </c>
    </row>
    <row r="959" spans="1:36" s="28" customFormat="1" ht="27" customHeight="1" x14ac:dyDescent="0.15">
      <c r="A959" s="31" t="s">
        <v>32</v>
      </c>
      <c r="B959" s="32">
        <v>955</v>
      </c>
      <c r="C959" s="33" t="s">
        <v>4479</v>
      </c>
      <c r="D959" s="33" t="s">
        <v>4480</v>
      </c>
      <c r="E959" s="34" t="s">
        <v>4565</v>
      </c>
      <c r="F959" s="32"/>
      <c r="G959" s="33" t="s">
        <v>4580</v>
      </c>
      <c r="H959" s="35" t="s">
        <v>4581</v>
      </c>
      <c r="I959" s="32">
        <v>1857000</v>
      </c>
      <c r="J959" s="32">
        <v>1984824.1</v>
      </c>
      <c r="K959" s="32" t="s">
        <v>704</v>
      </c>
      <c r="L959" s="36">
        <f t="shared" si="37"/>
        <v>6.4400719439067666E-2</v>
      </c>
      <c r="M959" s="32"/>
      <c r="N959" s="32" t="s">
        <v>47</v>
      </c>
      <c r="O959" s="32"/>
      <c r="P959" s="37" t="s">
        <v>4582</v>
      </c>
      <c r="Q959" s="32" t="s">
        <v>946</v>
      </c>
      <c r="R959" s="32"/>
      <c r="S959" s="32"/>
      <c r="T959" s="32" t="s">
        <v>40</v>
      </c>
      <c r="U959" s="32" t="s">
        <v>42</v>
      </c>
      <c r="V959" s="32" t="s">
        <v>41</v>
      </c>
      <c r="W959" s="32" t="s">
        <v>41</v>
      </c>
      <c r="X959" s="32" t="s">
        <v>41</v>
      </c>
      <c r="Y959" s="32" t="s">
        <v>41</v>
      </c>
      <c r="Z959" s="32" t="s">
        <v>42</v>
      </c>
      <c r="AA959" s="32" t="s">
        <v>41</v>
      </c>
      <c r="AB959" s="39" t="s">
        <v>4583</v>
      </c>
      <c r="AC959" s="27"/>
      <c r="AD959" s="27"/>
      <c r="AE959" s="27"/>
      <c r="AF959" s="28" t="s">
        <v>4582</v>
      </c>
      <c r="AG959" s="28">
        <f t="shared" si="38"/>
        <v>2</v>
      </c>
      <c r="AH959" s="29" t="str">
        <f t="shared" si="39"/>
        <v>TH-090004</v>
      </c>
      <c r="AI959" s="28">
        <v>10072131000</v>
      </c>
      <c r="AJ959" s="30">
        <f>IFERROR(VLOOKUP($C959,#REF!,2,FALSE)*1000000000,0)+IFERROR(VLOOKUP($D959,#REF!,2,FALSE)*1000000,0)+IFERROR(VLOOKUP($E959,#REF!,2,FALSE)*1000,0)+IFERROR(VLOOKUP($F959,#REF!,2,FALSE),0)</f>
        <v>0</v>
      </c>
    </row>
    <row r="960" spans="1:36" s="28" customFormat="1" ht="27" customHeight="1" x14ac:dyDescent="0.15">
      <c r="A960" s="31" t="s">
        <v>32</v>
      </c>
      <c r="B960" s="32">
        <v>956</v>
      </c>
      <c r="C960" s="33" t="s">
        <v>4479</v>
      </c>
      <c r="D960" s="33" t="s">
        <v>4480</v>
      </c>
      <c r="E960" s="41" t="s">
        <v>4584</v>
      </c>
      <c r="F960" s="32"/>
      <c r="G960" t="s">
        <v>4585</v>
      </c>
      <c r="H960" s="35" t="s">
        <v>4586</v>
      </c>
      <c r="I960" s="47">
        <v>3619540</v>
      </c>
      <c r="J960" s="47">
        <v>3621540</v>
      </c>
      <c r="K960" s="42" t="s">
        <v>3730</v>
      </c>
      <c r="L960" s="36">
        <f t="shared" si="37"/>
        <v>5.5225125222968519E-4</v>
      </c>
      <c r="M960" s="32"/>
      <c r="N960" s="32" t="s">
        <v>47</v>
      </c>
      <c r="O960" s="32"/>
      <c r="P960" s="40" t="s">
        <v>4587</v>
      </c>
      <c r="Q960" s="32"/>
      <c r="R960" s="32"/>
      <c r="S960" s="32"/>
      <c r="T960" s="32" t="s">
        <v>40</v>
      </c>
      <c r="U960" s="32" t="s">
        <v>42</v>
      </c>
      <c r="V960" s="32" t="s">
        <v>42</v>
      </c>
      <c r="W960" s="32" t="s">
        <v>42</v>
      </c>
      <c r="X960" s="32" t="s">
        <v>42</v>
      </c>
      <c r="Y960" s="32" t="s">
        <v>42</v>
      </c>
      <c r="Z960" s="32" t="s">
        <v>41</v>
      </c>
      <c r="AA960" s="32" t="s">
        <v>42</v>
      </c>
      <c r="AB960" s="45" t="s">
        <v>4588</v>
      </c>
      <c r="AC960" s="27"/>
      <c r="AD960" s="27"/>
      <c r="AE960" s="27"/>
      <c r="AF960" s="28" t="s">
        <v>4587</v>
      </c>
      <c r="AG960" s="28">
        <f t="shared" si="38"/>
        <v>2</v>
      </c>
      <c r="AH960" s="29" t="str">
        <f t="shared" si="39"/>
        <v>HK-160002</v>
      </c>
      <c r="AJ960" s="30">
        <f>IFERROR(VLOOKUP($C960,#REF!,2,FALSE)*1000000000,0)+IFERROR(VLOOKUP($D960,#REF!,2,FALSE)*1000000,0)+IFERROR(VLOOKUP($E960,#REF!,2,FALSE)*1000,0)+IFERROR(VLOOKUP($F960,#REF!,2,FALSE),0)</f>
        <v>0</v>
      </c>
    </row>
    <row r="961" spans="1:36" s="28" customFormat="1" ht="27" customHeight="1" x14ac:dyDescent="0.15">
      <c r="A961" s="31" t="s">
        <v>32</v>
      </c>
      <c r="B961" s="32">
        <v>957</v>
      </c>
      <c r="C961" s="33" t="s">
        <v>4479</v>
      </c>
      <c r="D961" s="33" t="s">
        <v>4480</v>
      </c>
      <c r="E961" s="46" t="s">
        <v>4589</v>
      </c>
      <c r="F961" s="33"/>
      <c r="G961" s="33" t="s">
        <v>4590</v>
      </c>
      <c r="H961" s="33" t="s">
        <v>4591</v>
      </c>
      <c r="I961" s="32">
        <v>20770</v>
      </c>
      <c r="J961" s="32">
        <v>12250</v>
      </c>
      <c r="K961" s="32" t="s">
        <v>4592</v>
      </c>
      <c r="L961" s="36">
        <f t="shared" si="37"/>
        <v>-0.69551020408163255</v>
      </c>
      <c r="M961" s="32"/>
      <c r="N961" s="32" t="s">
        <v>47</v>
      </c>
      <c r="O961" s="32"/>
      <c r="P961" s="37" t="s">
        <v>4593</v>
      </c>
      <c r="Q961" s="32"/>
      <c r="R961" s="32"/>
      <c r="S961" s="32"/>
      <c r="T961" s="32" t="s">
        <v>40</v>
      </c>
      <c r="U961" s="32" t="s">
        <v>74</v>
      </c>
      <c r="V961" s="32" t="s">
        <v>41</v>
      </c>
      <c r="W961" s="32" t="s">
        <v>41</v>
      </c>
      <c r="X961" s="32" t="s">
        <v>42</v>
      </c>
      <c r="Y961" s="32" t="s">
        <v>41</v>
      </c>
      <c r="Z961" s="32" t="s">
        <v>42</v>
      </c>
      <c r="AA961" s="32" t="s">
        <v>42</v>
      </c>
      <c r="AB961" s="45" t="s">
        <v>4594</v>
      </c>
      <c r="AC961" s="27"/>
      <c r="AD961" s="27"/>
      <c r="AE961" s="27"/>
      <c r="AF961" s="28" t="s">
        <v>4595</v>
      </c>
      <c r="AG961" s="28">
        <f t="shared" si="38"/>
        <v>2</v>
      </c>
      <c r="AH961" s="29" t="str">
        <f t="shared" si="39"/>
        <v>KK-130006</v>
      </c>
      <c r="AI961" s="28">
        <v>10072135000</v>
      </c>
      <c r="AJ961" s="30">
        <f>IFERROR(VLOOKUP($C961,#REF!,2,FALSE)*1000000000,0)+IFERROR(VLOOKUP($D961,#REF!,2,FALSE)*1000000,0)+IFERROR(VLOOKUP($E961,#REF!,2,FALSE)*1000,0)+IFERROR(VLOOKUP($F961,#REF!,2,FALSE),0)</f>
        <v>0</v>
      </c>
    </row>
    <row r="962" spans="1:36" s="28" customFormat="1" ht="27" customHeight="1" x14ac:dyDescent="0.15">
      <c r="A962" s="31" t="s">
        <v>32</v>
      </c>
      <c r="B962" s="32">
        <v>958</v>
      </c>
      <c r="C962" s="33" t="s">
        <v>4479</v>
      </c>
      <c r="D962" s="33" t="s">
        <v>4480</v>
      </c>
      <c r="E962" s="33" t="s">
        <v>4596</v>
      </c>
      <c r="F962" s="33"/>
      <c r="G962" s="33" t="s">
        <v>4597</v>
      </c>
      <c r="H962" s="33" t="s">
        <v>4598</v>
      </c>
      <c r="I962" s="32">
        <v>914800</v>
      </c>
      <c r="J962" s="32">
        <v>779100</v>
      </c>
      <c r="K962" s="32" t="s">
        <v>139</v>
      </c>
      <c r="L962" s="36">
        <f t="shared" si="37"/>
        <v>-0.17417533050956235</v>
      </c>
      <c r="M962" s="32"/>
      <c r="N962" s="32" t="s">
        <v>47</v>
      </c>
      <c r="O962" s="32"/>
      <c r="P962" s="37" t="s">
        <v>4599</v>
      </c>
      <c r="Q962" s="38" t="s">
        <v>105</v>
      </c>
      <c r="R962" s="32"/>
      <c r="S962" s="32"/>
      <c r="T962" s="32" t="s">
        <v>40</v>
      </c>
      <c r="U962" s="32" t="s">
        <v>74</v>
      </c>
      <c r="V962" s="32" t="s">
        <v>42</v>
      </c>
      <c r="W962" s="32" t="s">
        <v>41</v>
      </c>
      <c r="X962" s="32" t="s">
        <v>42</v>
      </c>
      <c r="Y962" s="32" t="s">
        <v>41</v>
      </c>
      <c r="Z962" s="32" t="s">
        <v>75</v>
      </c>
      <c r="AA962" s="32" t="s">
        <v>41</v>
      </c>
      <c r="AB962" s="45" t="s">
        <v>4600</v>
      </c>
      <c r="AC962" s="27"/>
      <c r="AD962" s="27"/>
      <c r="AE962" s="27"/>
      <c r="AF962" s="28" t="s">
        <v>4599</v>
      </c>
      <c r="AG962" s="28">
        <f t="shared" si="38"/>
        <v>2</v>
      </c>
      <c r="AH962" s="29" t="str">
        <f t="shared" si="39"/>
        <v>KK-170044</v>
      </c>
      <c r="AI962" s="28">
        <v>10072135000</v>
      </c>
      <c r="AJ962" s="30">
        <f>IFERROR(VLOOKUP($C962,#REF!,2,FALSE)*1000000000,0)+IFERROR(VLOOKUP($D962,#REF!,2,FALSE)*1000000,0)+IFERROR(VLOOKUP($E962,#REF!,2,FALSE)*1000,0)+IFERROR(VLOOKUP($F962,#REF!,2,FALSE),0)</f>
        <v>0</v>
      </c>
    </row>
    <row r="963" spans="1:36" s="28" customFormat="1" ht="27" customHeight="1" x14ac:dyDescent="0.15">
      <c r="A963" s="31" t="s">
        <v>32</v>
      </c>
      <c r="B963" s="32">
        <v>959</v>
      </c>
      <c r="C963" s="33" t="s">
        <v>4479</v>
      </c>
      <c r="D963" s="33" t="s">
        <v>4480</v>
      </c>
      <c r="E963" s="33" t="s">
        <v>4596</v>
      </c>
      <c r="F963" s="33"/>
      <c r="G963" s="33" t="s">
        <v>4601</v>
      </c>
      <c r="H963" s="33" t="s">
        <v>4596</v>
      </c>
      <c r="I963" s="32">
        <v>581000</v>
      </c>
      <c r="J963" s="32">
        <v>581000</v>
      </c>
      <c r="K963" s="32" t="s">
        <v>139</v>
      </c>
      <c r="L963" s="49">
        <f t="shared" si="37"/>
        <v>0</v>
      </c>
      <c r="M963" s="32"/>
      <c r="N963" s="32" t="s">
        <v>47</v>
      </c>
      <c r="O963" s="32"/>
      <c r="P963" s="40" t="s">
        <v>4602</v>
      </c>
      <c r="Q963" s="32" t="s">
        <v>130</v>
      </c>
      <c r="R963" s="32"/>
      <c r="S963" s="32"/>
      <c r="T963" s="32" t="s">
        <v>40</v>
      </c>
      <c r="U963" s="42" t="s">
        <v>42</v>
      </c>
      <c r="V963" s="42" t="s">
        <v>42</v>
      </c>
      <c r="W963" s="42" t="s">
        <v>41</v>
      </c>
      <c r="X963" s="42" t="s">
        <v>41</v>
      </c>
      <c r="Y963" s="42" t="s">
        <v>42</v>
      </c>
      <c r="Z963" s="42" t="s">
        <v>42</v>
      </c>
      <c r="AA963" s="42" t="s">
        <v>42</v>
      </c>
      <c r="AB963" s="45" t="s">
        <v>4603</v>
      </c>
      <c r="AC963" s="27"/>
      <c r="AD963" s="27"/>
      <c r="AE963" s="27"/>
      <c r="AF963" s="28" t="s">
        <v>4604</v>
      </c>
      <c r="AG963" s="28">
        <f t="shared" si="38"/>
        <v>2</v>
      </c>
      <c r="AH963" s="29" t="str">
        <f t="shared" si="39"/>
        <v>KT-160091</v>
      </c>
      <c r="AI963" s="28">
        <v>10072135000</v>
      </c>
      <c r="AJ963" s="30">
        <f>IFERROR(VLOOKUP($C963,#REF!,2,FALSE)*1000000000,0)+IFERROR(VLOOKUP($D963,#REF!,2,FALSE)*1000000,0)+IFERROR(VLOOKUP($E963,#REF!,2,FALSE)*1000,0)+IFERROR(VLOOKUP($F963,#REF!,2,FALSE),0)</f>
        <v>0</v>
      </c>
    </row>
    <row r="964" spans="1:36" s="28" customFormat="1" ht="27" customHeight="1" x14ac:dyDescent="0.15">
      <c r="A964" s="31" t="s">
        <v>32</v>
      </c>
      <c r="B964" s="32">
        <v>960</v>
      </c>
      <c r="C964" s="33" t="s">
        <v>4479</v>
      </c>
      <c r="D964" s="33" t="s">
        <v>4480</v>
      </c>
      <c r="E964" s="33" t="s">
        <v>4596</v>
      </c>
      <c r="F964" s="33"/>
      <c r="G964" s="33" t="s">
        <v>4605</v>
      </c>
      <c r="H964" s="33" t="s">
        <v>4606</v>
      </c>
      <c r="I964" s="32">
        <v>199353</v>
      </c>
      <c r="J964" s="32">
        <v>53320.3</v>
      </c>
      <c r="K964" s="32" t="s">
        <v>918</v>
      </c>
      <c r="L964" s="36">
        <f t="shared" si="37"/>
        <v>-2.7387824149526541</v>
      </c>
      <c r="M964" s="32"/>
      <c r="N964" s="32" t="s">
        <v>47</v>
      </c>
      <c r="O964" s="32"/>
      <c r="P964" s="37" t="s">
        <v>4607</v>
      </c>
      <c r="Q964" s="38" t="s">
        <v>105</v>
      </c>
      <c r="R964" s="32"/>
      <c r="S964" s="32"/>
      <c r="T964" s="32" t="s">
        <v>40</v>
      </c>
      <c r="U964" s="32" t="s">
        <v>42</v>
      </c>
      <c r="V964" s="32" t="s">
        <v>41</v>
      </c>
      <c r="W964" s="32" t="s">
        <v>41</v>
      </c>
      <c r="X964" s="32" t="s">
        <v>41</v>
      </c>
      <c r="Y964" s="32" t="s">
        <v>41</v>
      </c>
      <c r="Z964" s="32" t="s">
        <v>41</v>
      </c>
      <c r="AA964" s="32" t="s">
        <v>41</v>
      </c>
      <c r="AB964" s="45" t="s">
        <v>4608</v>
      </c>
      <c r="AC964" s="27"/>
      <c r="AD964" s="27"/>
      <c r="AE964" s="27"/>
      <c r="AF964" s="28" t="s">
        <v>4607</v>
      </c>
      <c r="AG964" s="28">
        <f t="shared" si="38"/>
        <v>2</v>
      </c>
      <c r="AH964" s="29" t="str">
        <f t="shared" si="39"/>
        <v>KT-160028</v>
      </c>
      <c r="AI964" s="28">
        <v>10072135000</v>
      </c>
      <c r="AJ964" s="30">
        <f>IFERROR(VLOOKUP($C964,#REF!,2,FALSE)*1000000000,0)+IFERROR(VLOOKUP($D964,#REF!,2,FALSE)*1000000,0)+IFERROR(VLOOKUP($E964,#REF!,2,FALSE)*1000,0)+IFERROR(VLOOKUP($F964,#REF!,2,FALSE),0)</f>
        <v>0</v>
      </c>
    </row>
    <row r="965" spans="1:36" s="28" customFormat="1" ht="27" customHeight="1" x14ac:dyDescent="0.15">
      <c r="A965" s="31" t="s">
        <v>32</v>
      </c>
      <c r="B965" s="32">
        <v>961</v>
      </c>
      <c r="C965" s="33" t="s">
        <v>4479</v>
      </c>
      <c r="D965" s="33" t="s">
        <v>4480</v>
      </c>
      <c r="E965" s="33" t="s">
        <v>4596</v>
      </c>
      <c r="F965" s="33"/>
      <c r="G965" s="33" t="s">
        <v>4609</v>
      </c>
      <c r="H965" s="33" t="s">
        <v>4610</v>
      </c>
      <c r="I965" s="32">
        <v>180609.4</v>
      </c>
      <c r="J965" s="32">
        <v>214175.1</v>
      </c>
      <c r="K965" s="32" t="s">
        <v>918</v>
      </c>
      <c r="L965" s="36">
        <f t="shared" si="37"/>
        <v>0.15672083262713554</v>
      </c>
      <c r="M965" s="32"/>
      <c r="N965" s="32" t="s">
        <v>47</v>
      </c>
      <c r="O965" s="32"/>
      <c r="P965" s="37" t="s">
        <v>4611</v>
      </c>
      <c r="Q965" s="38" t="s">
        <v>105</v>
      </c>
      <c r="R965" s="32"/>
      <c r="S965" s="32"/>
      <c r="T965" s="32" t="s">
        <v>40</v>
      </c>
      <c r="U965" s="42" t="s">
        <v>176</v>
      </c>
      <c r="V965" s="42" t="s">
        <v>176</v>
      </c>
      <c r="W965" s="42" t="s">
        <v>176</v>
      </c>
      <c r="X965" s="42" t="s">
        <v>175</v>
      </c>
      <c r="Y965" s="42" t="s">
        <v>176</v>
      </c>
      <c r="Z965" s="42" t="s">
        <v>176</v>
      </c>
      <c r="AA965" s="42" t="s">
        <v>176</v>
      </c>
      <c r="AB965" s="45" t="s">
        <v>4612</v>
      </c>
      <c r="AC965" s="27"/>
      <c r="AD965" s="27"/>
      <c r="AE965" s="27"/>
      <c r="AF965" s="28" t="s">
        <v>4611</v>
      </c>
      <c r="AG965" s="28">
        <f t="shared" si="38"/>
        <v>2</v>
      </c>
      <c r="AH965" s="29" t="str">
        <f t="shared" si="39"/>
        <v>SK-160015</v>
      </c>
      <c r="AJ965" s="30">
        <f>IFERROR(VLOOKUP($C965,#REF!,2,FALSE)*1000000000,0)+IFERROR(VLOOKUP($D965,#REF!,2,FALSE)*1000000,0)+IFERROR(VLOOKUP($E965,#REF!,2,FALSE)*1000,0)+IFERROR(VLOOKUP($F965,#REF!,2,FALSE),0)</f>
        <v>0</v>
      </c>
    </row>
    <row r="966" spans="1:36" s="28" customFormat="1" ht="27" customHeight="1" x14ac:dyDescent="0.15">
      <c r="A966" s="31" t="s">
        <v>32</v>
      </c>
      <c r="B966" s="32">
        <v>962</v>
      </c>
      <c r="C966" s="33" t="s">
        <v>4479</v>
      </c>
      <c r="D966" s="33" t="s">
        <v>4480</v>
      </c>
      <c r="E966" s="33" t="s">
        <v>4596</v>
      </c>
      <c r="F966" s="33"/>
      <c r="G966" t="s">
        <v>4613</v>
      </c>
      <c r="H966" s="46" t="s">
        <v>4614</v>
      </c>
      <c r="I966" s="47">
        <v>50620</v>
      </c>
      <c r="J966" s="47">
        <v>16360</v>
      </c>
      <c r="K966" s="32" t="s">
        <v>4615</v>
      </c>
      <c r="L966" s="36">
        <f t="shared" si="37"/>
        <v>-2.0941320293398533</v>
      </c>
      <c r="M966" s="32"/>
      <c r="N966" s="32" t="s">
        <v>47</v>
      </c>
      <c r="O966" s="32"/>
      <c r="P966" s="40" t="s">
        <v>4616</v>
      </c>
      <c r="Q966" s="38"/>
      <c r="R966" s="32"/>
      <c r="S966" s="32"/>
      <c r="T966" s="32" t="s">
        <v>40</v>
      </c>
      <c r="U966" s="32" t="s">
        <v>42</v>
      </c>
      <c r="V966" s="32" t="s">
        <v>42</v>
      </c>
      <c r="W966" s="42" t="s">
        <v>176</v>
      </c>
      <c r="X966" s="32" t="s">
        <v>42</v>
      </c>
      <c r="Y966" s="42" t="s">
        <v>176</v>
      </c>
      <c r="Z966" s="32" t="s">
        <v>42</v>
      </c>
      <c r="AA966" s="32" t="s">
        <v>42</v>
      </c>
      <c r="AB966" s="45" t="s">
        <v>4617</v>
      </c>
      <c r="AC966" s="27"/>
      <c r="AD966" s="27"/>
      <c r="AE966" s="27"/>
      <c r="AF966" s="28" t="s">
        <v>4616</v>
      </c>
      <c r="AG966" s="28">
        <f t="shared" si="38"/>
        <v>2</v>
      </c>
      <c r="AH966" s="29" t="str">
        <f t="shared" si="39"/>
        <v>KK-160018</v>
      </c>
      <c r="AJ966" s="30">
        <f>IFERROR(VLOOKUP($C966,#REF!,2,FALSE)*1000000000,0)+IFERROR(VLOOKUP($D966,#REF!,2,FALSE)*1000000,0)+IFERROR(VLOOKUP($E966,#REF!,2,FALSE)*1000,0)+IFERROR(VLOOKUP($F966,#REF!,2,FALSE),0)</f>
        <v>0</v>
      </c>
    </row>
    <row r="967" spans="1:36" s="28" customFormat="1" ht="27" customHeight="1" x14ac:dyDescent="0.15">
      <c r="A967" s="31" t="s">
        <v>32</v>
      </c>
      <c r="B967" s="32">
        <v>963</v>
      </c>
      <c r="C967" s="33" t="s">
        <v>4479</v>
      </c>
      <c r="D967" s="33" t="s">
        <v>4480</v>
      </c>
      <c r="E967" s="33" t="s">
        <v>4618</v>
      </c>
      <c r="F967" s="33"/>
      <c r="G967" s="33" t="s">
        <v>4619</v>
      </c>
      <c r="H967" s="33" t="s">
        <v>4620</v>
      </c>
      <c r="I967" s="32">
        <v>1525000</v>
      </c>
      <c r="J967" s="32">
        <v>1826000</v>
      </c>
      <c r="K967" s="32" t="s">
        <v>913</v>
      </c>
      <c r="L967" s="36">
        <f t="shared" si="37"/>
        <v>0.16484118291347205</v>
      </c>
      <c r="M967" s="32"/>
      <c r="N967" s="32" t="s">
        <v>47</v>
      </c>
      <c r="O967" s="32"/>
      <c r="P967" s="37" t="s">
        <v>4621</v>
      </c>
      <c r="Q967" s="32"/>
      <c r="R967" s="32"/>
      <c r="S967" s="32"/>
      <c r="T967" s="32" t="s">
        <v>40</v>
      </c>
      <c r="U967" s="42" t="s">
        <v>41</v>
      </c>
      <c r="V967" s="42" t="s">
        <v>41</v>
      </c>
      <c r="W967" s="42" t="s">
        <v>41</v>
      </c>
      <c r="X967" s="42" t="s">
        <v>42</v>
      </c>
      <c r="Y967" s="42" t="s">
        <v>42</v>
      </c>
      <c r="Z967" s="42" t="s">
        <v>42</v>
      </c>
      <c r="AA967" s="42" t="s">
        <v>42</v>
      </c>
      <c r="AB967" s="45" t="s">
        <v>4622</v>
      </c>
      <c r="AC967" s="27"/>
      <c r="AD967" s="27"/>
      <c r="AE967" s="27"/>
      <c r="AF967" s="28" t="s">
        <v>4621</v>
      </c>
      <c r="AG967" s="28">
        <f t="shared" si="38"/>
        <v>2</v>
      </c>
      <c r="AH967" s="29" t="str">
        <f t="shared" si="39"/>
        <v>KK-080049</v>
      </c>
      <c r="AI967" s="28">
        <v>10072136000</v>
      </c>
      <c r="AJ967" s="30">
        <f>IFERROR(VLOOKUP($C967,#REF!,2,FALSE)*1000000000,0)+IFERROR(VLOOKUP($D967,#REF!,2,FALSE)*1000000,0)+IFERROR(VLOOKUP($E967,#REF!,2,FALSE)*1000,0)+IFERROR(VLOOKUP($F967,#REF!,2,FALSE),0)</f>
        <v>0</v>
      </c>
    </row>
    <row r="968" spans="1:36" s="28" customFormat="1" ht="27" customHeight="1" x14ac:dyDescent="0.15">
      <c r="A968" s="31" t="s">
        <v>32</v>
      </c>
      <c r="B968" s="32">
        <v>964</v>
      </c>
      <c r="C968" s="33" t="s">
        <v>4479</v>
      </c>
      <c r="D968" s="33" t="s">
        <v>4480</v>
      </c>
      <c r="E968" s="33" t="s">
        <v>4618</v>
      </c>
      <c r="F968" s="33"/>
      <c r="G968" s="33" t="s">
        <v>4623</v>
      </c>
      <c r="H968" s="33" t="s">
        <v>4591</v>
      </c>
      <c r="I968" s="32">
        <v>383160</v>
      </c>
      <c r="J968" s="32">
        <v>300200</v>
      </c>
      <c r="K968" s="32" t="s">
        <v>4624</v>
      </c>
      <c r="L968" s="36">
        <f t="shared" si="37"/>
        <v>-0.27634910059960016</v>
      </c>
      <c r="M968" s="32"/>
      <c r="N968" s="32" t="s">
        <v>47</v>
      </c>
      <c r="O968" s="32"/>
      <c r="P968" s="37" t="s">
        <v>4625</v>
      </c>
      <c r="Q968" s="32"/>
      <c r="R968" s="32"/>
      <c r="S968" s="32"/>
      <c r="T968" s="32" t="s">
        <v>40</v>
      </c>
      <c r="U968" s="32" t="s">
        <v>42</v>
      </c>
      <c r="V968" s="32" t="s">
        <v>41</v>
      </c>
      <c r="W968" s="32" t="s">
        <v>41</v>
      </c>
      <c r="X968" s="32" t="s">
        <v>41</v>
      </c>
      <c r="Y968" s="32" t="s">
        <v>41</v>
      </c>
      <c r="Z968" s="32" t="s">
        <v>42</v>
      </c>
      <c r="AA968" s="32" t="s">
        <v>41</v>
      </c>
      <c r="AB968" s="45" t="s">
        <v>4626</v>
      </c>
      <c r="AC968" s="27"/>
      <c r="AD968" s="27"/>
      <c r="AE968" s="27"/>
      <c r="AF968" s="28" t="s">
        <v>4627</v>
      </c>
      <c r="AG968" s="28">
        <f t="shared" si="38"/>
        <v>2</v>
      </c>
      <c r="AH968" s="29" t="str">
        <f t="shared" si="39"/>
        <v>KT-130064</v>
      </c>
      <c r="AI968" s="28">
        <v>10072136000</v>
      </c>
      <c r="AJ968" s="30">
        <f>IFERROR(VLOOKUP($C968,#REF!,2,FALSE)*1000000000,0)+IFERROR(VLOOKUP($D968,#REF!,2,FALSE)*1000000,0)+IFERROR(VLOOKUP($E968,#REF!,2,FALSE)*1000,0)+IFERROR(VLOOKUP($F968,#REF!,2,FALSE),0)</f>
        <v>0</v>
      </c>
    </row>
    <row r="969" spans="1:36" s="28" customFormat="1" ht="27" customHeight="1" x14ac:dyDescent="0.15">
      <c r="A969" s="31" t="s">
        <v>32</v>
      </c>
      <c r="B969" s="32">
        <v>965</v>
      </c>
      <c r="C969" s="33" t="s">
        <v>4479</v>
      </c>
      <c r="D969" s="33" t="s">
        <v>4628</v>
      </c>
      <c r="E969" s="33"/>
      <c r="F969" s="33"/>
      <c r="G969" s="33" t="s">
        <v>4629</v>
      </c>
      <c r="H969" s="33" t="s">
        <v>4630</v>
      </c>
      <c r="I969" s="32">
        <v>13477720</v>
      </c>
      <c r="J969" s="32">
        <v>13477720</v>
      </c>
      <c r="K969" s="32" t="s">
        <v>913</v>
      </c>
      <c r="L969" s="49">
        <f t="shared" si="37"/>
        <v>0</v>
      </c>
      <c r="M969" s="32"/>
      <c r="N969" s="32" t="s">
        <v>47</v>
      </c>
      <c r="O969" s="32"/>
      <c r="P969" s="37" t="s">
        <v>4631</v>
      </c>
      <c r="Q969" s="32"/>
      <c r="R969" s="32"/>
      <c r="S969" s="32"/>
      <c r="T969" s="32" t="s">
        <v>40</v>
      </c>
      <c r="U969" s="42" t="s">
        <v>42</v>
      </c>
      <c r="V969" s="42" t="s">
        <v>42</v>
      </c>
      <c r="W969" s="42" t="s">
        <v>42</v>
      </c>
      <c r="X969" s="42" t="s">
        <v>42</v>
      </c>
      <c r="Y969" s="42" t="s">
        <v>42</v>
      </c>
      <c r="Z969" s="42" t="s">
        <v>41</v>
      </c>
      <c r="AA969" s="42" t="s">
        <v>42</v>
      </c>
      <c r="AB969" s="45" t="s">
        <v>4632</v>
      </c>
      <c r="AC969" s="27"/>
      <c r="AD969" s="27"/>
      <c r="AE969" s="27"/>
      <c r="AF969" s="28" t="s">
        <v>4631</v>
      </c>
      <c r="AG969" s="28">
        <f t="shared" si="38"/>
        <v>2</v>
      </c>
      <c r="AH969" s="29" t="str">
        <f t="shared" si="39"/>
        <v>KK-080023</v>
      </c>
      <c r="AI969" s="28">
        <v>10075000000</v>
      </c>
      <c r="AJ969" s="30">
        <f>IFERROR(VLOOKUP($C969,#REF!,2,FALSE)*1000000000,0)+IFERROR(VLOOKUP($D969,#REF!,2,FALSE)*1000000,0)+IFERROR(VLOOKUP($E969,#REF!,2,FALSE)*1000,0)+IFERROR(VLOOKUP($F969,#REF!,2,FALSE),0)</f>
        <v>0</v>
      </c>
    </row>
    <row r="970" spans="1:36" s="28" customFormat="1" ht="27" customHeight="1" x14ac:dyDescent="0.15">
      <c r="A970" s="31" t="s">
        <v>32</v>
      </c>
      <c r="B970" s="32">
        <v>966</v>
      </c>
      <c r="C970" s="33" t="s">
        <v>4479</v>
      </c>
      <c r="D970" s="33" t="s">
        <v>4628</v>
      </c>
      <c r="E970" s="33"/>
      <c r="F970" s="33"/>
      <c r="G970" s="33" t="s">
        <v>4633</v>
      </c>
      <c r="H970" s="33" t="s">
        <v>4634</v>
      </c>
      <c r="I970" s="32">
        <v>28462</v>
      </c>
      <c r="J970" s="32">
        <v>27712</v>
      </c>
      <c r="K970" s="32" t="s">
        <v>4615</v>
      </c>
      <c r="L970" s="36">
        <f t="shared" si="37"/>
        <v>-2.706408775981517E-2</v>
      </c>
      <c r="M970" s="32"/>
      <c r="N970" s="32" t="s">
        <v>47</v>
      </c>
      <c r="O970" s="32"/>
      <c r="P970" s="40" t="s">
        <v>4635</v>
      </c>
      <c r="Q970" s="32" t="s">
        <v>130</v>
      </c>
      <c r="R970" s="32"/>
      <c r="S970" s="32"/>
      <c r="T970" s="32" t="s">
        <v>40</v>
      </c>
      <c r="U970" s="42" t="s">
        <v>41</v>
      </c>
      <c r="V970" s="42" t="s">
        <v>41</v>
      </c>
      <c r="W970" s="42" t="s">
        <v>41</v>
      </c>
      <c r="X970" s="42" t="s">
        <v>75</v>
      </c>
      <c r="Y970" s="42" t="s">
        <v>75</v>
      </c>
      <c r="Z970" s="42" t="s">
        <v>509</v>
      </c>
      <c r="AA970" s="42" t="s">
        <v>41</v>
      </c>
      <c r="AB970" s="45" t="s">
        <v>4636</v>
      </c>
      <c r="AC970" s="27"/>
      <c r="AD970" s="27"/>
      <c r="AE970" s="27"/>
      <c r="AF970" s="28" t="s">
        <v>4637</v>
      </c>
      <c r="AG970" s="28">
        <f t="shared" si="38"/>
        <v>2</v>
      </c>
      <c r="AH970" s="29" t="str">
        <f t="shared" si="39"/>
        <v>KK-150023</v>
      </c>
      <c r="AI970" s="28">
        <v>10075000000</v>
      </c>
      <c r="AJ970" s="30">
        <f>IFERROR(VLOOKUP($C970,#REF!,2,FALSE)*1000000000,0)+IFERROR(VLOOKUP($D970,#REF!,2,FALSE)*1000000,0)+IFERROR(VLOOKUP($E970,#REF!,2,FALSE)*1000,0)+IFERROR(VLOOKUP($F970,#REF!,2,FALSE),0)</f>
        <v>0</v>
      </c>
    </row>
    <row r="971" spans="1:36" s="28" customFormat="1" ht="27" customHeight="1" x14ac:dyDescent="0.15">
      <c r="A971" s="31" t="s">
        <v>32</v>
      </c>
      <c r="B971" s="32">
        <v>967</v>
      </c>
      <c r="C971" s="33" t="s">
        <v>4479</v>
      </c>
      <c r="D971" s="33" t="s">
        <v>4638</v>
      </c>
      <c r="E971" s="33" t="s">
        <v>130</v>
      </c>
      <c r="F971" s="33" t="s">
        <v>130</v>
      </c>
      <c r="G971" s="33" t="s">
        <v>4639</v>
      </c>
      <c r="H971" s="33" t="s">
        <v>4640</v>
      </c>
      <c r="I971" s="32">
        <v>262993</v>
      </c>
      <c r="J971" s="32">
        <v>358856</v>
      </c>
      <c r="K971" s="32" t="s">
        <v>139</v>
      </c>
      <c r="L971" s="36">
        <f t="shared" si="37"/>
        <v>0.26713500679938473</v>
      </c>
      <c r="M971" s="32"/>
      <c r="N971" s="32" t="s">
        <v>47</v>
      </c>
      <c r="O971" s="32"/>
      <c r="P971" s="37" t="s">
        <v>4641</v>
      </c>
      <c r="Q971" s="32" t="s">
        <v>130</v>
      </c>
      <c r="R971" s="32" t="s">
        <v>130</v>
      </c>
      <c r="S971" s="32" t="s">
        <v>130</v>
      </c>
      <c r="T971" s="32" t="s">
        <v>158</v>
      </c>
      <c r="U971" s="42" t="s">
        <v>41</v>
      </c>
      <c r="V971" s="42" t="s">
        <v>41</v>
      </c>
      <c r="W971" s="42" t="s">
        <v>42</v>
      </c>
      <c r="X971" s="42" t="s">
        <v>42</v>
      </c>
      <c r="Y971" s="42" t="s">
        <v>41</v>
      </c>
      <c r="Z971" s="42" t="s">
        <v>42</v>
      </c>
      <c r="AA971" s="42" t="s">
        <v>41</v>
      </c>
      <c r="AB971" s="45" t="s">
        <v>4642</v>
      </c>
      <c r="AC971" s="27"/>
      <c r="AD971" s="27"/>
      <c r="AE971" s="27"/>
      <c r="AF971" s="28" t="s">
        <v>4641</v>
      </c>
      <c r="AG971" s="28">
        <f t="shared" si="38"/>
        <v>2</v>
      </c>
      <c r="AH971" s="29" t="str">
        <f t="shared" si="39"/>
        <v>KK-180046</v>
      </c>
      <c r="AI971" s="28">
        <v>10076000000</v>
      </c>
      <c r="AJ971" s="30">
        <f>IFERROR(VLOOKUP($C971,#REF!,2,FALSE)*1000000000,0)+IFERROR(VLOOKUP($D971,#REF!,2,FALSE)*1000000,0)+IFERROR(VLOOKUP($E971,#REF!,2,FALSE)*1000,0)+IFERROR(VLOOKUP($F971,#REF!,2,FALSE),0)</f>
        <v>0</v>
      </c>
    </row>
    <row r="972" spans="1:36" s="28" customFormat="1" ht="27" customHeight="1" x14ac:dyDescent="0.15">
      <c r="A972" s="31" t="s">
        <v>32</v>
      </c>
      <c r="B972" s="32">
        <v>968</v>
      </c>
      <c r="C972" s="33" t="s">
        <v>4479</v>
      </c>
      <c r="D972" s="33" t="s">
        <v>4643</v>
      </c>
      <c r="E972" s="34"/>
      <c r="F972" s="32"/>
      <c r="G972" s="33" t="s">
        <v>4644</v>
      </c>
      <c r="H972" s="35" t="s">
        <v>4645</v>
      </c>
      <c r="I972" s="32">
        <v>76560</v>
      </c>
      <c r="J972" s="32">
        <v>63800</v>
      </c>
      <c r="K972" s="32" t="s">
        <v>3654</v>
      </c>
      <c r="L972" s="49">
        <f t="shared" si="37"/>
        <v>-0.19999999999999996</v>
      </c>
      <c r="M972" s="32"/>
      <c r="N972" s="32" t="s">
        <v>47</v>
      </c>
      <c r="O972" s="32"/>
      <c r="P972" s="37" t="s">
        <v>4646</v>
      </c>
      <c r="Q972" s="66" t="s">
        <v>4647</v>
      </c>
      <c r="R972" s="32"/>
      <c r="S972" s="32"/>
      <c r="T972" s="32" t="s">
        <v>40</v>
      </c>
      <c r="U972" s="32" t="s">
        <v>74</v>
      </c>
      <c r="V972" s="32" t="s">
        <v>42</v>
      </c>
      <c r="W972" s="32" t="s">
        <v>41</v>
      </c>
      <c r="X972" s="32" t="s">
        <v>42</v>
      </c>
      <c r="Y972" s="32" t="s">
        <v>42</v>
      </c>
      <c r="Z972" s="32" t="s">
        <v>41</v>
      </c>
      <c r="AA972" s="32" t="s">
        <v>42</v>
      </c>
      <c r="AB972" s="39" t="s">
        <v>4648</v>
      </c>
      <c r="AC972" s="27"/>
      <c r="AD972" s="27"/>
      <c r="AE972" s="27"/>
      <c r="AF972" s="28" t="s">
        <v>4646</v>
      </c>
      <c r="AG972" s="28">
        <f t="shared" si="38"/>
        <v>2</v>
      </c>
      <c r="AH972" s="29" t="str">
        <f t="shared" si="39"/>
        <v>CG-130006</v>
      </c>
      <c r="AI972" s="28">
        <v>10077000000</v>
      </c>
      <c r="AJ972" s="30">
        <f>IFERROR(VLOOKUP($C972,#REF!,2,FALSE)*1000000000,0)+IFERROR(VLOOKUP($D972,#REF!,2,FALSE)*1000000,0)+IFERROR(VLOOKUP($E972,#REF!,2,FALSE)*1000,0)+IFERROR(VLOOKUP($F972,#REF!,2,FALSE),0)</f>
        <v>0</v>
      </c>
    </row>
    <row r="973" spans="1:36" s="28" customFormat="1" ht="27" customHeight="1" x14ac:dyDescent="0.15">
      <c r="A973" s="31" t="s">
        <v>32</v>
      </c>
      <c r="B973" s="32">
        <v>969</v>
      </c>
      <c r="C973" s="33" t="s">
        <v>4479</v>
      </c>
      <c r="D973" s="33" t="s">
        <v>4649</v>
      </c>
      <c r="E973" s="34" t="s">
        <v>4650</v>
      </c>
      <c r="F973" s="32"/>
      <c r="G973" s="33" t="s">
        <v>4651</v>
      </c>
      <c r="H973" s="35" t="s">
        <v>4652</v>
      </c>
      <c r="I973" s="32">
        <v>1300000</v>
      </c>
      <c r="J973" s="32">
        <v>1340000</v>
      </c>
      <c r="K973" s="32" t="s">
        <v>2825</v>
      </c>
      <c r="L973" s="36">
        <f t="shared" si="37"/>
        <v>2.9850746268656692E-2</v>
      </c>
      <c r="M973" s="32"/>
      <c r="N973" s="32" t="s">
        <v>47</v>
      </c>
      <c r="O973" s="32"/>
      <c r="P973" s="37" t="s">
        <v>4653</v>
      </c>
      <c r="Q973" s="38" t="s">
        <v>105</v>
      </c>
      <c r="R973" s="32"/>
      <c r="S973" s="32"/>
      <c r="T973" s="32" t="s">
        <v>40</v>
      </c>
      <c r="U973" s="32" t="s">
        <v>42</v>
      </c>
      <c r="V973" s="32" t="s">
        <v>42</v>
      </c>
      <c r="W973" s="32" t="s">
        <v>41</v>
      </c>
      <c r="X973" s="32" t="s">
        <v>41</v>
      </c>
      <c r="Y973" s="32" t="s">
        <v>41</v>
      </c>
      <c r="Z973" s="32" t="s">
        <v>42</v>
      </c>
      <c r="AA973" s="32" t="s">
        <v>41</v>
      </c>
      <c r="AB973" s="39" t="s">
        <v>4654</v>
      </c>
      <c r="AC973" s="27"/>
      <c r="AD973" s="27"/>
      <c r="AE973" s="27"/>
      <c r="AF973" s="28" t="s">
        <v>4653</v>
      </c>
      <c r="AG973" s="28">
        <f t="shared" si="38"/>
        <v>2</v>
      </c>
      <c r="AH973" s="29" t="str">
        <f t="shared" si="39"/>
        <v>CB-100064</v>
      </c>
      <c r="AI973" s="28">
        <v>10078137000</v>
      </c>
      <c r="AJ973" s="30">
        <f>IFERROR(VLOOKUP($C973,#REF!,2,FALSE)*1000000000,0)+IFERROR(VLOOKUP($D973,#REF!,2,FALSE)*1000000,0)+IFERROR(VLOOKUP($E973,#REF!,2,FALSE)*1000,0)+IFERROR(VLOOKUP($F973,#REF!,2,FALSE),0)</f>
        <v>0</v>
      </c>
    </row>
    <row r="974" spans="1:36" s="28" customFormat="1" ht="27" customHeight="1" x14ac:dyDescent="0.15">
      <c r="A974" s="31" t="s">
        <v>32</v>
      </c>
      <c r="B974" s="32">
        <v>970</v>
      </c>
      <c r="C974" s="33" t="s">
        <v>4479</v>
      </c>
      <c r="D974" s="33" t="s">
        <v>4649</v>
      </c>
      <c r="E974" s="34" t="s">
        <v>4650</v>
      </c>
      <c r="F974" s="32"/>
      <c r="G974" t="s">
        <v>4655</v>
      </c>
      <c r="H974" s="35" t="s">
        <v>4656</v>
      </c>
      <c r="I974" s="47">
        <v>2001709</v>
      </c>
      <c r="J974" s="47">
        <v>737206</v>
      </c>
      <c r="K974" s="42" t="s">
        <v>4657</v>
      </c>
      <c r="L974" s="36">
        <f t="shared" si="37"/>
        <v>-1.7152641188487343</v>
      </c>
      <c r="M974" s="32"/>
      <c r="N974" s="32" t="s">
        <v>47</v>
      </c>
      <c r="O974" s="32"/>
      <c r="P974" s="40" t="s">
        <v>4658</v>
      </c>
      <c r="Q974" s="38"/>
      <c r="R974" s="32"/>
      <c r="S974" s="32"/>
      <c r="T974" s="32" t="s">
        <v>40</v>
      </c>
      <c r="U974" s="42" t="s">
        <v>174</v>
      </c>
      <c r="V974" s="42" t="s">
        <v>175</v>
      </c>
      <c r="W974" s="42" t="s">
        <v>176</v>
      </c>
      <c r="X974" s="42" t="s">
        <v>175</v>
      </c>
      <c r="Y974" s="42" t="s">
        <v>176</v>
      </c>
      <c r="Z974" s="42" t="s">
        <v>175</v>
      </c>
      <c r="AA974" s="42" t="s">
        <v>175</v>
      </c>
      <c r="AB974" s="45" t="s">
        <v>4659</v>
      </c>
      <c r="AC974" s="27"/>
      <c r="AD974" s="27"/>
      <c r="AE974" s="27"/>
      <c r="AF974" s="28" t="s">
        <v>4658</v>
      </c>
      <c r="AG974" s="28">
        <f t="shared" si="38"/>
        <v>2</v>
      </c>
      <c r="AH974" s="29" t="str">
        <f t="shared" si="39"/>
        <v>KK-160019</v>
      </c>
      <c r="AJ974" s="30">
        <f>IFERROR(VLOOKUP($C974,#REF!,2,FALSE)*1000000000,0)+IFERROR(VLOOKUP($D974,#REF!,2,FALSE)*1000000,0)+IFERROR(VLOOKUP($E974,#REF!,2,FALSE)*1000,0)+IFERROR(VLOOKUP($F974,#REF!,2,FALSE),0)</f>
        <v>0</v>
      </c>
    </row>
    <row r="975" spans="1:36" s="28" customFormat="1" ht="27" customHeight="1" x14ac:dyDescent="0.15">
      <c r="A975" s="31" t="s">
        <v>32</v>
      </c>
      <c r="B975" s="32">
        <v>971</v>
      </c>
      <c r="C975" s="33" t="s">
        <v>4479</v>
      </c>
      <c r="D975" s="33" t="s">
        <v>4649</v>
      </c>
      <c r="E975" s="34" t="s">
        <v>4650</v>
      </c>
      <c r="F975" s="32"/>
      <c r="G975" s="46" t="s">
        <v>4660</v>
      </c>
      <c r="H975" s="35" t="s">
        <v>4661</v>
      </c>
      <c r="I975" s="47">
        <v>5659962</v>
      </c>
      <c r="J975" s="47">
        <v>6485402</v>
      </c>
      <c r="K975" s="4" t="s">
        <v>4662</v>
      </c>
      <c r="L975" s="36">
        <f t="shared" si="37"/>
        <v>0.12727661292237546</v>
      </c>
      <c r="M975" s="32"/>
      <c r="N975" s="32" t="s">
        <v>47</v>
      </c>
      <c r="O975" s="32"/>
      <c r="P975" s="40" t="s">
        <v>4663</v>
      </c>
      <c r="Q975" s="66" t="s">
        <v>1716</v>
      </c>
      <c r="R975" s="32"/>
      <c r="S975" s="32"/>
      <c r="T975" s="32" t="s">
        <v>40</v>
      </c>
      <c r="U975" s="42" t="s">
        <v>176</v>
      </c>
      <c r="V975" s="42" t="s">
        <v>175</v>
      </c>
      <c r="W975" s="42" t="s">
        <v>176</v>
      </c>
      <c r="X975" s="42" t="s">
        <v>175</v>
      </c>
      <c r="Y975" s="42" t="s">
        <v>175</v>
      </c>
      <c r="Z975" s="42" t="s">
        <v>175</v>
      </c>
      <c r="AA975" s="42" t="s">
        <v>175</v>
      </c>
      <c r="AB975" s="45" t="s">
        <v>4664</v>
      </c>
      <c r="AC975" s="27"/>
      <c r="AD975" s="27"/>
      <c r="AE975" s="27"/>
      <c r="AF975" s="28" t="s">
        <v>4663</v>
      </c>
      <c r="AG975" s="28">
        <f t="shared" si="38"/>
        <v>2</v>
      </c>
      <c r="AH975" s="29" t="str">
        <f t="shared" si="39"/>
        <v>HK-200001</v>
      </c>
      <c r="AJ975" s="30">
        <f>IFERROR(VLOOKUP($C975,#REF!,2,FALSE)*1000000000,0)+IFERROR(VLOOKUP($D975,#REF!,2,FALSE)*1000000,0)+IFERROR(VLOOKUP($E975,#REF!,2,FALSE)*1000,0)+IFERROR(VLOOKUP($F975,#REF!,2,FALSE),0)</f>
        <v>0</v>
      </c>
    </row>
    <row r="976" spans="1:36" s="28" customFormat="1" ht="27" customHeight="1" x14ac:dyDescent="0.15">
      <c r="A976" s="31" t="s">
        <v>32</v>
      </c>
      <c r="B976" s="32">
        <v>972</v>
      </c>
      <c r="C976" s="33" t="s">
        <v>4479</v>
      </c>
      <c r="D976" s="46" t="s">
        <v>4665</v>
      </c>
      <c r="E976" s="34" t="s">
        <v>4666</v>
      </c>
      <c r="F976" s="32"/>
      <c r="G976" s="33" t="s">
        <v>4667</v>
      </c>
      <c r="H976" s="35" t="s">
        <v>4668</v>
      </c>
      <c r="I976" s="32">
        <v>7209210</v>
      </c>
      <c r="J976" s="32">
        <v>9186120</v>
      </c>
      <c r="K976" s="32" t="s">
        <v>913</v>
      </c>
      <c r="L976" s="36">
        <f t="shared" si="37"/>
        <v>0.21520620240101374</v>
      </c>
      <c r="M976" s="32"/>
      <c r="N976" s="32" t="s">
        <v>47</v>
      </c>
      <c r="O976" s="32"/>
      <c r="P976" s="37" t="s">
        <v>4669</v>
      </c>
      <c r="Q976" s="32" t="s">
        <v>946</v>
      </c>
      <c r="R976" s="32"/>
      <c r="S976" s="32"/>
      <c r="T976" s="32" t="s">
        <v>40</v>
      </c>
      <c r="U976" s="32" t="s">
        <v>41</v>
      </c>
      <c r="V976" s="32" t="s">
        <v>75</v>
      </c>
      <c r="W976" s="32" t="s">
        <v>42</v>
      </c>
      <c r="X976" s="32" t="s">
        <v>41</v>
      </c>
      <c r="Y976" s="32" t="s">
        <v>41</v>
      </c>
      <c r="Z976" s="32" t="s">
        <v>41</v>
      </c>
      <c r="AA976" s="32" t="s">
        <v>41</v>
      </c>
      <c r="AB976" s="39" t="s">
        <v>4670</v>
      </c>
      <c r="AC976" s="27"/>
      <c r="AD976" s="27"/>
      <c r="AE976" s="27"/>
      <c r="AF976" s="28" t="s">
        <v>4669</v>
      </c>
      <c r="AG976" s="28">
        <f t="shared" si="38"/>
        <v>2</v>
      </c>
      <c r="AH976" s="29" t="str">
        <f t="shared" si="39"/>
        <v>QS-080003</v>
      </c>
      <c r="AI976" s="28">
        <v>10078140000</v>
      </c>
      <c r="AJ976" s="30">
        <f>IFERROR(VLOOKUP($C976,#REF!,2,FALSE)*1000000000,0)+IFERROR(VLOOKUP($D976,#REF!,2,FALSE)*1000000,0)+IFERROR(VLOOKUP($E976,#REF!,2,FALSE)*1000,0)+IFERROR(VLOOKUP($F976,#REF!,2,FALSE),0)</f>
        <v>0</v>
      </c>
    </row>
    <row r="977" spans="1:36" s="28" customFormat="1" ht="27" customHeight="1" x14ac:dyDescent="0.15">
      <c r="A977" s="31" t="s">
        <v>32</v>
      </c>
      <c r="B977" s="32">
        <v>973</v>
      </c>
      <c r="C977" s="33" t="s">
        <v>4479</v>
      </c>
      <c r="D977" s="33" t="s">
        <v>4649</v>
      </c>
      <c r="E977" s="34" t="s">
        <v>4666</v>
      </c>
      <c r="F977" s="32"/>
      <c r="G977" s="33" t="s">
        <v>4671</v>
      </c>
      <c r="H977" s="35" t="s">
        <v>4672</v>
      </c>
      <c r="I977" s="32">
        <v>5977000</v>
      </c>
      <c r="J977" s="32">
        <v>5040400</v>
      </c>
      <c r="K977" s="32" t="s">
        <v>913</v>
      </c>
      <c r="L977" s="36">
        <f t="shared" ref="L977:L1040" si="40">1-I977/J977</f>
        <v>-0.18581858582652178</v>
      </c>
      <c r="M977" s="32"/>
      <c r="N977" s="32" t="s">
        <v>47</v>
      </c>
      <c r="O977" s="32"/>
      <c r="P977" s="37" t="s">
        <v>4673</v>
      </c>
      <c r="Q977" s="32"/>
      <c r="R977" s="32"/>
      <c r="S977" s="32"/>
      <c r="T977" s="32" t="s">
        <v>40</v>
      </c>
      <c r="U977" s="32" t="s">
        <v>42</v>
      </c>
      <c r="V977" s="32" t="s">
        <v>42</v>
      </c>
      <c r="W977" s="32" t="s">
        <v>41</v>
      </c>
      <c r="X977" s="32" t="s">
        <v>42</v>
      </c>
      <c r="Y977" s="32" t="s">
        <v>42</v>
      </c>
      <c r="Z977" s="32" t="s">
        <v>42</v>
      </c>
      <c r="AA977" s="32" t="s">
        <v>42</v>
      </c>
      <c r="AB977" s="39" t="s">
        <v>4674</v>
      </c>
      <c r="AC977" s="27"/>
      <c r="AD977" s="27"/>
      <c r="AE977" s="27"/>
      <c r="AF977" s="28" t="s">
        <v>4673</v>
      </c>
      <c r="AG977" s="28">
        <f t="shared" si="38"/>
        <v>2</v>
      </c>
      <c r="AH977" s="29" t="str">
        <f t="shared" si="39"/>
        <v>QS-110039</v>
      </c>
      <c r="AI977" s="28">
        <v>10078140000</v>
      </c>
      <c r="AJ977" s="30">
        <f>IFERROR(VLOOKUP($C977,#REF!,2,FALSE)*1000000000,0)+IFERROR(VLOOKUP($D977,#REF!,2,FALSE)*1000000,0)+IFERROR(VLOOKUP($E977,#REF!,2,FALSE)*1000,0)+IFERROR(VLOOKUP($F977,#REF!,2,FALSE),0)</f>
        <v>0</v>
      </c>
    </row>
    <row r="978" spans="1:36" s="28" customFormat="1" ht="27" customHeight="1" x14ac:dyDescent="0.15">
      <c r="A978" s="31" t="s">
        <v>32</v>
      </c>
      <c r="B978" s="32">
        <v>974</v>
      </c>
      <c r="C978" s="33" t="s">
        <v>4479</v>
      </c>
      <c r="D978" s="33" t="s">
        <v>4649</v>
      </c>
      <c r="E978" s="34" t="s">
        <v>387</v>
      </c>
      <c r="F978" s="32"/>
      <c r="G978" s="33" t="s">
        <v>4675</v>
      </c>
      <c r="H978" s="35" t="s">
        <v>4676</v>
      </c>
      <c r="I978" s="32">
        <v>37136</v>
      </c>
      <c r="J978" s="32">
        <v>44176</v>
      </c>
      <c r="K978" s="32" t="s">
        <v>4677</v>
      </c>
      <c r="L978" s="36">
        <f t="shared" si="40"/>
        <v>0.15936254980079678</v>
      </c>
      <c r="M978" s="32"/>
      <c r="N978" s="32" t="s">
        <v>47</v>
      </c>
      <c r="O978" s="32"/>
      <c r="P978" s="37" t="s">
        <v>4678</v>
      </c>
      <c r="Q978" s="32" t="s">
        <v>105</v>
      </c>
      <c r="R978" s="32"/>
      <c r="S978" s="32"/>
      <c r="T978" s="32" t="s">
        <v>40</v>
      </c>
      <c r="U978" s="32" t="s">
        <v>41</v>
      </c>
      <c r="V978" s="32" t="s">
        <v>41</v>
      </c>
      <c r="W978" s="32" t="s">
        <v>41</v>
      </c>
      <c r="X978" s="32" t="s">
        <v>42</v>
      </c>
      <c r="Y978" s="32" t="s">
        <v>41</v>
      </c>
      <c r="Z978" s="32" t="s">
        <v>41</v>
      </c>
      <c r="AA978" s="32" t="s">
        <v>41</v>
      </c>
      <c r="AB978" s="39" t="s">
        <v>4679</v>
      </c>
      <c r="AC978" s="27"/>
      <c r="AD978" s="27"/>
      <c r="AE978" s="27"/>
      <c r="AF978" s="28" t="s">
        <v>4680</v>
      </c>
      <c r="AG978" s="28">
        <f t="shared" si="38"/>
        <v>2</v>
      </c>
      <c r="AH978" s="29" t="str">
        <f t="shared" si="39"/>
        <v>CG-130021</v>
      </c>
      <c r="AI978" s="28">
        <v>10078351000</v>
      </c>
      <c r="AJ978" s="30">
        <f>IFERROR(VLOOKUP($C978,#REF!,2,FALSE)*1000000000,0)+IFERROR(VLOOKUP($D978,#REF!,2,FALSE)*1000000,0)+IFERROR(VLOOKUP($E978,#REF!,2,FALSE)*1000,0)+IFERROR(VLOOKUP($F978,#REF!,2,FALSE),0)</f>
        <v>0</v>
      </c>
    </row>
    <row r="979" spans="1:36" s="28" customFormat="1" ht="27" customHeight="1" x14ac:dyDescent="0.15">
      <c r="A979" s="31" t="s">
        <v>32</v>
      </c>
      <c r="B979" s="32">
        <v>975</v>
      </c>
      <c r="C979" s="33" t="s">
        <v>4479</v>
      </c>
      <c r="D979" s="33" t="s">
        <v>4649</v>
      </c>
      <c r="E979" s="34" t="s">
        <v>387</v>
      </c>
      <c r="F979" s="32"/>
      <c r="G979" s="46" t="s">
        <v>4681</v>
      </c>
      <c r="H979" s="35" t="s">
        <v>4682</v>
      </c>
      <c r="I979" s="47">
        <v>200504000</v>
      </c>
      <c r="J979" s="47">
        <v>258941200</v>
      </c>
      <c r="K979" s="32" t="s">
        <v>913</v>
      </c>
      <c r="L979" s="36">
        <f t="shared" si="40"/>
        <v>0.22567748971581192</v>
      </c>
      <c r="M979" s="32"/>
      <c r="N979" s="32" t="s">
        <v>47</v>
      </c>
      <c r="O979" s="32"/>
      <c r="P979" s="40" t="s">
        <v>4683</v>
      </c>
      <c r="Q979" s="32"/>
      <c r="R979" s="32" t="s">
        <v>40</v>
      </c>
      <c r="S979" s="32"/>
      <c r="T979" s="32" t="s">
        <v>715</v>
      </c>
      <c r="U979" s="32" t="s">
        <v>509</v>
      </c>
      <c r="V979" s="32" t="s">
        <v>509</v>
      </c>
      <c r="W979" s="32" t="s">
        <v>509</v>
      </c>
      <c r="X979" s="32" t="s">
        <v>509</v>
      </c>
      <c r="Y979" s="32" t="s">
        <v>509</v>
      </c>
      <c r="Z979" s="32" t="s">
        <v>509</v>
      </c>
      <c r="AA979" s="32" t="s">
        <v>509</v>
      </c>
      <c r="AB979" s="45" t="s">
        <v>4684</v>
      </c>
      <c r="AC979" s="27"/>
      <c r="AD979" s="27"/>
      <c r="AE979" s="27"/>
      <c r="AF979" s="28" t="s">
        <v>4685</v>
      </c>
      <c r="AG979" s="28">
        <f t="shared" si="38"/>
        <v>2</v>
      </c>
      <c r="AH979" s="29" t="str">
        <f t="shared" si="39"/>
        <v>KT-220030</v>
      </c>
      <c r="AJ979" s="30">
        <f>IFERROR(VLOOKUP($C979,#REF!,2,FALSE)*1000000000,0)+IFERROR(VLOOKUP($D979,#REF!,2,FALSE)*1000000,0)+IFERROR(VLOOKUP($E979,#REF!,2,FALSE)*1000,0)+IFERROR(VLOOKUP($F979,#REF!,2,FALSE),0)</f>
        <v>0</v>
      </c>
    </row>
    <row r="980" spans="1:36" s="28" customFormat="1" ht="27" customHeight="1" x14ac:dyDescent="0.15">
      <c r="A980" s="31" t="s">
        <v>32</v>
      </c>
      <c r="B980" s="32">
        <v>976</v>
      </c>
      <c r="C980" s="33" t="s">
        <v>4479</v>
      </c>
      <c r="D980" s="33" t="s">
        <v>4686</v>
      </c>
      <c r="E980" s="34"/>
      <c r="F980" s="32"/>
      <c r="G980" s="33" t="s">
        <v>4687</v>
      </c>
      <c r="H980" s="35" t="s">
        <v>4688</v>
      </c>
      <c r="I980" s="32">
        <v>2375</v>
      </c>
      <c r="J980" s="32">
        <v>8500</v>
      </c>
      <c r="K980" s="32" t="s">
        <v>3162</v>
      </c>
      <c r="L980" s="36">
        <f t="shared" si="40"/>
        <v>0.72058823529411764</v>
      </c>
      <c r="M980" s="32"/>
      <c r="N980" s="32" t="s">
        <v>47</v>
      </c>
      <c r="O980" s="32"/>
      <c r="P980" s="37" t="s">
        <v>4689</v>
      </c>
      <c r="Q980" s="38"/>
      <c r="R980" s="32"/>
      <c r="S980" s="32"/>
      <c r="T980" s="32" t="s">
        <v>40</v>
      </c>
      <c r="U980" s="32" t="s">
        <v>41</v>
      </c>
      <c r="V980" s="32" t="s">
        <v>42</v>
      </c>
      <c r="W980" s="32" t="s">
        <v>42</v>
      </c>
      <c r="X980" s="32" t="s">
        <v>42</v>
      </c>
      <c r="Y980" s="32" t="s">
        <v>42</v>
      </c>
      <c r="Z980" s="32" t="s">
        <v>42</v>
      </c>
      <c r="AA980" s="32" t="s">
        <v>42</v>
      </c>
      <c r="AB980" s="39" t="s">
        <v>4690</v>
      </c>
      <c r="AC980" s="27"/>
      <c r="AD980" s="27"/>
      <c r="AE980" s="27"/>
      <c r="AF980" s="28" t="s">
        <v>4689</v>
      </c>
      <c r="AG980" s="28">
        <f t="shared" si="38"/>
        <v>2</v>
      </c>
      <c r="AH980" s="29" t="str">
        <f t="shared" si="39"/>
        <v>CB-120006</v>
      </c>
      <c r="AI980" s="28">
        <v>10080000000</v>
      </c>
      <c r="AJ980" s="30">
        <f>IFERROR(VLOOKUP($C980,#REF!,2,FALSE)*1000000000,0)+IFERROR(VLOOKUP($D980,#REF!,2,FALSE)*1000000,0)+IFERROR(VLOOKUP($E980,#REF!,2,FALSE)*1000,0)+IFERROR(VLOOKUP($F980,#REF!,2,FALSE),0)</f>
        <v>0</v>
      </c>
    </row>
    <row r="981" spans="1:36" s="28" customFormat="1" ht="27" customHeight="1" x14ac:dyDescent="0.15">
      <c r="A981" s="31" t="s">
        <v>32</v>
      </c>
      <c r="B981" s="32">
        <v>977</v>
      </c>
      <c r="C981" s="33" t="s">
        <v>4479</v>
      </c>
      <c r="D981" s="33" t="s">
        <v>4686</v>
      </c>
      <c r="E981" s="34"/>
      <c r="F981" s="32"/>
      <c r="G981" s="33" t="s">
        <v>4691</v>
      </c>
      <c r="H981" s="35" t="s">
        <v>4692</v>
      </c>
      <c r="I981" s="32">
        <v>424280</v>
      </c>
      <c r="J981" s="32">
        <v>287085.40000000002</v>
      </c>
      <c r="K981" s="32" t="s">
        <v>880</v>
      </c>
      <c r="L981" s="36">
        <f t="shared" si="40"/>
        <v>-0.47788776440738534</v>
      </c>
      <c r="M981" s="32"/>
      <c r="N981" s="32" t="s">
        <v>47</v>
      </c>
      <c r="O981" s="32"/>
      <c r="P981" s="37" t="s">
        <v>4693</v>
      </c>
      <c r="Q981" s="38" t="s">
        <v>105</v>
      </c>
      <c r="R981" s="32"/>
      <c r="S981" s="32"/>
      <c r="T981" s="32" t="s">
        <v>40</v>
      </c>
      <c r="U981" s="32" t="s">
        <v>74</v>
      </c>
      <c r="V981" s="32" t="s">
        <v>41</v>
      </c>
      <c r="W981" s="32" t="s">
        <v>42</v>
      </c>
      <c r="X981" s="32" t="s">
        <v>41</v>
      </c>
      <c r="Y981" s="32" t="s">
        <v>41</v>
      </c>
      <c r="Z981" s="32" t="s">
        <v>41</v>
      </c>
      <c r="AA981" s="32" t="s">
        <v>41</v>
      </c>
      <c r="AB981" s="39" t="s">
        <v>4694</v>
      </c>
      <c r="AC981" s="27"/>
      <c r="AD981" s="27"/>
      <c r="AE981" s="27"/>
      <c r="AF981" s="28" t="s">
        <v>4693</v>
      </c>
      <c r="AG981" s="28">
        <f t="shared" si="38"/>
        <v>2</v>
      </c>
      <c r="AH981" s="29" t="str">
        <f t="shared" si="39"/>
        <v>CG-090008</v>
      </c>
      <c r="AI981" s="28">
        <v>10080000000</v>
      </c>
      <c r="AJ981" s="30">
        <f>IFERROR(VLOOKUP($C981,#REF!,2,FALSE)*1000000000,0)+IFERROR(VLOOKUP($D981,#REF!,2,FALSE)*1000000,0)+IFERROR(VLOOKUP($E981,#REF!,2,FALSE)*1000,0)+IFERROR(VLOOKUP($F981,#REF!,2,FALSE),0)</f>
        <v>0</v>
      </c>
    </row>
    <row r="982" spans="1:36" s="28" customFormat="1" ht="27" customHeight="1" x14ac:dyDescent="0.15">
      <c r="A982" s="31" t="s">
        <v>32</v>
      </c>
      <c r="B982" s="32">
        <v>978</v>
      </c>
      <c r="C982" s="33" t="s">
        <v>4479</v>
      </c>
      <c r="D982" s="33" t="s">
        <v>4686</v>
      </c>
      <c r="E982" s="34"/>
      <c r="F982" s="32"/>
      <c r="G982" s="33" t="s">
        <v>4695</v>
      </c>
      <c r="H982" s="35" t="s">
        <v>4696</v>
      </c>
      <c r="I982" s="32">
        <v>636800</v>
      </c>
      <c r="J982" s="32">
        <v>89600</v>
      </c>
      <c r="K982" s="32" t="s">
        <v>478</v>
      </c>
      <c r="L982" s="36">
        <f t="shared" si="40"/>
        <v>-6.1071428571428568</v>
      </c>
      <c r="M982" s="32"/>
      <c r="N982" s="32" t="s">
        <v>47</v>
      </c>
      <c r="O982" s="32"/>
      <c r="P982" s="37" t="s">
        <v>4697</v>
      </c>
      <c r="Q982" s="38"/>
      <c r="R982" s="32"/>
      <c r="S982" s="32"/>
      <c r="T982" s="32" t="s">
        <v>40</v>
      </c>
      <c r="U982" s="32" t="s">
        <v>74</v>
      </c>
      <c r="V982" s="32" t="s">
        <v>74</v>
      </c>
      <c r="W982" s="32" t="s">
        <v>41</v>
      </c>
      <c r="X982" s="32" t="s">
        <v>42</v>
      </c>
      <c r="Y982" s="32" t="s">
        <v>74</v>
      </c>
      <c r="Z982" s="32" t="s">
        <v>42</v>
      </c>
      <c r="AA982" s="32" t="s">
        <v>42</v>
      </c>
      <c r="AB982" s="39" t="s">
        <v>4698</v>
      </c>
      <c r="AC982" s="27"/>
      <c r="AD982" s="27"/>
      <c r="AE982" s="27"/>
      <c r="AF982" s="28" t="s">
        <v>4697</v>
      </c>
      <c r="AG982" s="28">
        <f t="shared" si="38"/>
        <v>2</v>
      </c>
      <c r="AH982" s="29" t="str">
        <f t="shared" si="39"/>
        <v>CG-120023</v>
      </c>
      <c r="AI982" s="28">
        <v>10080000000</v>
      </c>
      <c r="AJ982" s="30">
        <f>IFERROR(VLOOKUP($C982,#REF!,2,FALSE)*1000000000,0)+IFERROR(VLOOKUP($D982,#REF!,2,FALSE)*1000000,0)+IFERROR(VLOOKUP($E982,#REF!,2,FALSE)*1000,0)+IFERROR(VLOOKUP($F982,#REF!,2,FALSE),0)</f>
        <v>0</v>
      </c>
    </row>
    <row r="983" spans="1:36" s="28" customFormat="1" ht="27" customHeight="1" x14ac:dyDescent="0.15">
      <c r="A983" s="31" t="s">
        <v>32</v>
      </c>
      <c r="B983" s="32">
        <v>979</v>
      </c>
      <c r="C983" s="33" t="s">
        <v>4479</v>
      </c>
      <c r="D983" s="33" t="s">
        <v>4686</v>
      </c>
      <c r="E983" s="34"/>
      <c r="F983" s="32"/>
      <c r="G983" s="33" t="s">
        <v>4699</v>
      </c>
      <c r="H983" s="35" t="s">
        <v>3507</v>
      </c>
      <c r="I983" s="32">
        <v>6000</v>
      </c>
      <c r="J983" s="32">
        <v>26600</v>
      </c>
      <c r="K983" s="32" t="s">
        <v>3162</v>
      </c>
      <c r="L983" s="36">
        <f t="shared" si="40"/>
        <v>0.77443609022556392</v>
      </c>
      <c r="M983" s="32"/>
      <c r="N983" s="32" t="s">
        <v>47</v>
      </c>
      <c r="O983" s="32"/>
      <c r="P983" s="37" t="s">
        <v>4700</v>
      </c>
      <c r="Q983" s="32"/>
      <c r="R983" s="32"/>
      <c r="S983" s="32"/>
      <c r="T983" s="32" t="s">
        <v>40</v>
      </c>
      <c r="U983" s="32" t="s">
        <v>41</v>
      </c>
      <c r="V983" s="32" t="s">
        <v>42</v>
      </c>
      <c r="W983" s="32" t="s">
        <v>42</v>
      </c>
      <c r="X983" s="32" t="s">
        <v>42</v>
      </c>
      <c r="Y983" s="32" t="s">
        <v>42</v>
      </c>
      <c r="Z983" s="32" t="s">
        <v>41</v>
      </c>
      <c r="AA983" s="32" t="s">
        <v>42</v>
      </c>
      <c r="AB983" s="39" t="s">
        <v>4701</v>
      </c>
      <c r="AC983" s="27"/>
      <c r="AD983" s="27"/>
      <c r="AE983" s="27"/>
      <c r="AF983" s="28" t="s">
        <v>4700</v>
      </c>
      <c r="AG983" s="28">
        <f t="shared" si="38"/>
        <v>2</v>
      </c>
      <c r="AH983" s="29" t="str">
        <f t="shared" si="39"/>
        <v>HK-100036</v>
      </c>
      <c r="AI983" s="28">
        <v>10080000000</v>
      </c>
      <c r="AJ983" s="30">
        <f>IFERROR(VLOOKUP($C983,#REF!,2,FALSE)*1000000000,0)+IFERROR(VLOOKUP($D983,#REF!,2,FALSE)*1000000,0)+IFERROR(VLOOKUP($E983,#REF!,2,FALSE)*1000,0)+IFERROR(VLOOKUP($F983,#REF!,2,FALSE),0)</f>
        <v>0</v>
      </c>
    </row>
    <row r="984" spans="1:36" s="28" customFormat="1" ht="27" customHeight="1" x14ac:dyDescent="0.15">
      <c r="A984" s="31" t="s">
        <v>32</v>
      </c>
      <c r="B984" s="32">
        <v>980</v>
      </c>
      <c r="C984" s="33" t="s">
        <v>4479</v>
      </c>
      <c r="D984" s="33" t="s">
        <v>4686</v>
      </c>
      <c r="E984" s="34"/>
      <c r="F984" s="32"/>
      <c r="G984" s="33" t="s">
        <v>4702</v>
      </c>
      <c r="H984" s="35" t="s">
        <v>4703</v>
      </c>
      <c r="I984" s="32">
        <v>370000</v>
      </c>
      <c r="J984" s="32">
        <v>479000</v>
      </c>
      <c r="K984" s="32" t="s">
        <v>3280</v>
      </c>
      <c r="L984" s="36">
        <f t="shared" si="40"/>
        <v>0.22755741127348639</v>
      </c>
      <c r="M984" s="32"/>
      <c r="N984" s="32" t="s">
        <v>47</v>
      </c>
      <c r="O984" s="32"/>
      <c r="P984" s="37" t="s">
        <v>4704</v>
      </c>
      <c r="Q984" s="32"/>
      <c r="R984" s="32"/>
      <c r="S984" s="32"/>
      <c r="T984" s="32" t="s">
        <v>40</v>
      </c>
      <c r="U984" s="32" t="s">
        <v>41</v>
      </c>
      <c r="V984" s="32" t="s">
        <v>42</v>
      </c>
      <c r="W984" s="32" t="s">
        <v>42</v>
      </c>
      <c r="X984" s="32" t="s">
        <v>42</v>
      </c>
      <c r="Y984" s="32" t="s">
        <v>42</v>
      </c>
      <c r="Z984" s="32" t="s">
        <v>41</v>
      </c>
      <c r="AA984" s="32" t="s">
        <v>42</v>
      </c>
      <c r="AB984" s="39" t="s">
        <v>4705</v>
      </c>
      <c r="AC984" s="27"/>
      <c r="AD984" s="27"/>
      <c r="AE984" s="27"/>
      <c r="AF984" s="28" t="s">
        <v>4704</v>
      </c>
      <c r="AG984" s="28">
        <f t="shared" si="38"/>
        <v>2</v>
      </c>
      <c r="AH984" s="29" t="str">
        <f t="shared" si="39"/>
        <v>HR-090009</v>
      </c>
      <c r="AI984" s="28">
        <v>10080000000</v>
      </c>
      <c r="AJ984" s="30">
        <f>IFERROR(VLOOKUP($C984,#REF!,2,FALSE)*1000000000,0)+IFERROR(VLOOKUP($D984,#REF!,2,FALSE)*1000000,0)+IFERROR(VLOOKUP($E984,#REF!,2,FALSE)*1000,0)+IFERROR(VLOOKUP($F984,#REF!,2,FALSE),0)</f>
        <v>0</v>
      </c>
    </row>
    <row r="985" spans="1:36" s="28" customFormat="1" ht="27" customHeight="1" x14ac:dyDescent="0.15">
      <c r="A985" s="31" t="s">
        <v>32</v>
      </c>
      <c r="B985" s="32">
        <v>981</v>
      </c>
      <c r="C985" s="33" t="s">
        <v>4479</v>
      </c>
      <c r="D985" s="33" t="s">
        <v>4686</v>
      </c>
      <c r="E985" s="51"/>
      <c r="F985" s="32"/>
      <c r="G985" s="33" t="s">
        <v>4706</v>
      </c>
      <c r="H985" s="35" t="s">
        <v>4707</v>
      </c>
      <c r="I985" s="32">
        <v>135000</v>
      </c>
      <c r="J985" s="32">
        <v>191700</v>
      </c>
      <c r="K985" s="32" t="s">
        <v>4708</v>
      </c>
      <c r="L985" s="36">
        <f t="shared" si="40"/>
        <v>0.29577464788732399</v>
      </c>
      <c r="M985" s="32"/>
      <c r="N985" s="32" t="s">
        <v>47</v>
      </c>
      <c r="O985" s="32"/>
      <c r="P985" s="37" t="s">
        <v>4709</v>
      </c>
      <c r="Q985" s="32"/>
      <c r="R985" s="32"/>
      <c r="S985" s="32"/>
      <c r="T985" s="32" t="s">
        <v>40</v>
      </c>
      <c r="U985" s="32" t="s">
        <v>41</v>
      </c>
      <c r="V985" s="32" t="s">
        <v>42</v>
      </c>
      <c r="W985" s="32" t="s">
        <v>42</v>
      </c>
      <c r="X985" s="32" t="s">
        <v>42</v>
      </c>
      <c r="Y985" s="32" t="s">
        <v>42</v>
      </c>
      <c r="Z985" s="32" t="s">
        <v>41</v>
      </c>
      <c r="AA985" s="32" t="s">
        <v>42</v>
      </c>
      <c r="AB985" s="39" t="s">
        <v>4710</v>
      </c>
      <c r="AC985" s="27"/>
      <c r="AD985" s="27"/>
      <c r="AE985" s="27"/>
      <c r="AF985" s="28" t="s">
        <v>4709</v>
      </c>
      <c r="AG985" s="28">
        <f t="shared" si="38"/>
        <v>2</v>
      </c>
      <c r="AH985" s="29" t="str">
        <f t="shared" si="39"/>
        <v>HR-090017</v>
      </c>
      <c r="AI985" s="28">
        <v>10080000000</v>
      </c>
      <c r="AJ985" s="30">
        <f>IFERROR(VLOOKUP($C985,#REF!,2,FALSE)*1000000000,0)+IFERROR(VLOOKUP($D985,#REF!,2,FALSE)*1000000,0)+IFERROR(VLOOKUP($E985,#REF!,2,FALSE)*1000,0)+IFERROR(VLOOKUP($F985,#REF!,2,FALSE),0)</f>
        <v>0</v>
      </c>
    </row>
    <row r="986" spans="1:36" s="28" customFormat="1" ht="27" customHeight="1" x14ac:dyDescent="0.15">
      <c r="A986" s="31" t="s">
        <v>32</v>
      </c>
      <c r="B986" s="32">
        <v>982</v>
      </c>
      <c r="C986" s="33" t="s">
        <v>4479</v>
      </c>
      <c r="D986" s="33" t="s">
        <v>4686</v>
      </c>
      <c r="E986" s="34"/>
      <c r="F986" s="32"/>
      <c r="G986" s="33" t="s">
        <v>4711</v>
      </c>
      <c r="H986" s="35" t="s">
        <v>4712</v>
      </c>
      <c r="I986" s="32">
        <v>993747.5</v>
      </c>
      <c r="J986" s="32">
        <v>759797.2</v>
      </c>
      <c r="K986" s="32" t="s">
        <v>913</v>
      </c>
      <c r="L986" s="36">
        <f t="shared" si="40"/>
        <v>-0.30791150585972149</v>
      </c>
      <c r="M986" s="32"/>
      <c r="N986" s="32" t="s">
        <v>47</v>
      </c>
      <c r="O986" s="32"/>
      <c r="P986" s="37" t="s">
        <v>4713</v>
      </c>
      <c r="Q986" s="32" t="s">
        <v>105</v>
      </c>
      <c r="R986" s="32"/>
      <c r="S986" s="32"/>
      <c r="T986" s="32" t="s">
        <v>40</v>
      </c>
      <c r="U986" s="32" t="s">
        <v>74</v>
      </c>
      <c r="V986" s="32" t="s">
        <v>41</v>
      </c>
      <c r="W986" s="32" t="s">
        <v>41</v>
      </c>
      <c r="X986" s="32" t="s">
        <v>41</v>
      </c>
      <c r="Y986" s="32" t="s">
        <v>41</v>
      </c>
      <c r="Z986" s="32" t="s">
        <v>41</v>
      </c>
      <c r="AA986" s="32" t="s">
        <v>41</v>
      </c>
      <c r="AB986" s="39" t="s">
        <v>4714</v>
      </c>
      <c r="AC986" s="27"/>
      <c r="AD986" s="27"/>
      <c r="AE986" s="27"/>
      <c r="AF986" s="28" t="s">
        <v>4713</v>
      </c>
      <c r="AG986" s="28">
        <f t="shared" si="38"/>
        <v>2</v>
      </c>
      <c r="AH986" s="29" t="str">
        <f t="shared" si="39"/>
        <v>KK-090019</v>
      </c>
      <c r="AI986" s="28">
        <v>10080000000</v>
      </c>
      <c r="AJ986" s="30">
        <f>IFERROR(VLOOKUP($C986,#REF!,2,FALSE)*1000000000,0)+IFERROR(VLOOKUP($D986,#REF!,2,FALSE)*1000000,0)+IFERROR(VLOOKUP($E986,#REF!,2,FALSE)*1000,0)+IFERROR(VLOOKUP($F986,#REF!,2,FALSE),0)</f>
        <v>0</v>
      </c>
    </row>
    <row r="987" spans="1:36" s="28" customFormat="1" ht="27" customHeight="1" x14ac:dyDescent="0.15">
      <c r="A987" s="31" t="s">
        <v>32</v>
      </c>
      <c r="B987" s="32">
        <v>983</v>
      </c>
      <c r="C987" s="33" t="s">
        <v>4479</v>
      </c>
      <c r="D987" s="33" t="s">
        <v>4686</v>
      </c>
      <c r="E987" s="34"/>
      <c r="F987" s="32"/>
      <c r="G987" s="33" t="s">
        <v>4715</v>
      </c>
      <c r="H987" s="35" t="s">
        <v>4716</v>
      </c>
      <c r="I987" s="32">
        <v>38000</v>
      </c>
      <c r="J987" s="32">
        <v>57497.599999999999</v>
      </c>
      <c r="K987" s="32" t="s">
        <v>3280</v>
      </c>
      <c r="L987" s="36">
        <f t="shared" si="40"/>
        <v>0.33910284951024039</v>
      </c>
      <c r="M987" s="32"/>
      <c r="N987" s="32" t="s">
        <v>47</v>
      </c>
      <c r="O987" s="32"/>
      <c r="P987" s="37" t="s">
        <v>4717</v>
      </c>
      <c r="Q987" s="32"/>
      <c r="R987" s="32"/>
      <c r="S987" s="32"/>
      <c r="T987" s="32" t="s">
        <v>40</v>
      </c>
      <c r="U987" s="32" t="s">
        <v>41</v>
      </c>
      <c r="V987" s="32" t="s">
        <v>42</v>
      </c>
      <c r="W987" s="32" t="s">
        <v>42</v>
      </c>
      <c r="X987" s="32" t="s">
        <v>42</v>
      </c>
      <c r="Y987" s="32" t="s">
        <v>41</v>
      </c>
      <c r="Z987" s="32" t="s">
        <v>41</v>
      </c>
      <c r="AA987" s="32" t="s">
        <v>42</v>
      </c>
      <c r="AB987" s="39" t="s">
        <v>4718</v>
      </c>
      <c r="AC987" s="27"/>
      <c r="AD987" s="27"/>
      <c r="AE987" s="27"/>
      <c r="AF987" s="28" t="s">
        <v>4717</v>
      </c>
      <c r="AG987" s="28">
        <f t="shared" si="38"/>
        <v>2</v>
      </c>
      <c r="AH987" s="29" t="str">
        <f t="shared" si="39"/>
        <v>KK-120012</v>
      </c>
      <c r="AI987" s="28">
        <v>10080000000</v>
      </c>
      <c r="AJ987" s="30">
        <f>IFERROR(VLOOKUP($C987,#REF!,2,FALSE)*1000000000,0)+IFERROR(VLOOKUP($D987,#REF!,2,FALSE)*1000000,0)+IFERROR(VLOOKUP($E987,#REF!,2,FALSE)*1000,0)+IFERROR(VLOOKUP($F987,#REF!,2,FALSE),0)</f>
        <v>0</v>
      </c>
    </row>
    <row r="988" spans="1:36" s="28" customFormat="1" ht="27" customHeight="1" x14ac:dyDescent="0.15">
      <c r="A988" s="31" t="s">
        <v>32</v>
      </c>
      <c r="B988" s="32">
        <v>984</v>
      </c>
      <c r="C988" s="33" t="s">
        <v>4479</v>
      </c>
      <c r="D988" s="33" t="s">
        <v>4686</v>
      </c>
      <c r="E988" s="34"/>
      <c r="F988" s="32"/>
      <c r="G988" s="33" t="s">
        <v>4719</v>
      </c>
      <c r="H988" s="35" t="s">
        <v>4720</v>
      </c>
      <c r="I988" s="32">
        <v>4800</v>
      </c>
      <c r="J988" s="32">
        <v>2650</v>
      </c>
      <c r="K988" s="32" t="s">
        <v>1293</v>
      </c>
      <c r="L988" s="36">
        <f t="shared" si="40"/>
        <v>-0.81132075471698117</v>
      </c>
      <c r="M988" s="32"/>
      <c r="N988" s="32" t="s">
        <v>47</v>
      </c>
      <c r="O988" s="32"/>
      <c r="P988" s="37" t="s">
        <v>4721</v>
      </c>
      <c r="Q988" s="32"/>
      <c r="R988" s="32"/>
      <c r="S988" s="32"/>
      <c r="T988" s="32" t="s">
        <v>40</v>
      </c>
      <c r="U988" s="32" t="s">
        <v>74</v>
      </c>
      <c r="V988" s="32" t="s">
        <v>42</v>
      </c>
      <c r="W988" s="32" t="s">
        <v>42</v>
      </c>
      <c r="X988" s="32" t="s">
        <v>42</v>
      </c>
      <c r="Y988" s="32" t="s">
        <v>42</v>
      </c>
      <c r="Z988" s="32" t="s">
        <v>42</v>
      </c>
      <c r="AA988" s="32" t="s">
        <v>42</v>
      </c>
      <c r="AB988" s="39" t="s">
        <v>4722</v>
      </c>
      <c r="AC988" s="27"/>
      <c r="AD988" s="27"/>
      <c r="AE988" s="27"/>
      <c r="AF988" s="28" t="s">
        <v>4721</v>
      </c>
      <c r="AG988" s="28">
        <f t="shared" si="38"/>
        <v>2</v>
      </c>
      <c r="AH988" s="29" t="str">
        <f t="shared" si="39"/>
        <v>QS-100014</v>
      </c>
      <c r="AI988" s="28">
        <v>10080000000</v>
      </c>
      <c r="AJ988" s="30">
        <f>IFERROR(VLOOKUP($C988,#REF!,2,FALSE)*1000000000,0)+IFERROR(VLOOKUP($D988,#REF!,2,FALSE)*1000000,0)+IFERROR(VLOOKUP($E988,#REF!,2,FALSE)*1000,0)+IFERROR(VLOOKUP($F988,#REF!,2,FALSE),0)</f>
        <v>0</v>
      </c>
    </row>
    <row r="989" spans="1:36" s="28" customFormat="1" ht="27" customHeight="1" x14ac:dyDescent="0.15">
      <c r="A989" s="31" t="s">
        <v>32</v>
      </c>
      <c r="B989" s="32">
        <v>985</v>
      </c>
      <c r="C989" s="33" t="s">
        <v>4479</v>
      </c>
      <c r="D989" s="33" t="s">
        <v>4686</v>
      </c>
      <c r="E989" s="33"/>
      <c r="F989" s="33"/>
      <c r="G989" s="33" t="s">
        <v>4723</v>
      </c>
      <c r="H989" s="33" t="s">
        <v>4724</v>
      </c>
      <c r="I989" s="32">
        <v>90300</v>
      </c>
      <c r="J989" s="32">
        <v>51500</v>
      </c>
      <c r="K989" s="32" t="s">
        <v>704</v>
      </c>
      <c r="L989" s="36">
        <f t="shared" si="40"/>
        <v>-0.75339805825242712</v>
      </c>
      <c r="M989" s="32"/>
      <c r="N989" s="32" t="s">
        <v>47</v>
      </c>
      <c r="O989" s="32"/>
      <c r="P989" s="37" t="s">
        <v>4725</v>
      </c>
      <c r="Q989" s="32"/>
      <c r="R989" s="32"/>
      <c r="S989" s="32"/>
      <c r="T989" s="32" t="s">
        <v>40</v>
      </c>
      <c r="U989" s="42" t="s">
        <v>42</v>
      </c>
      <c r="V989" s="42" t="s">
        <v>41</v>
      </c>
      <c r="W989" s="42" t="s">
        <v>42</v>
      </c>
      <c r="X989" s="42" t="s">
        <v>42</v>
      </c>
      <c r="Y989" s="42" t="s">
        <v>42</v>
      </c>
      <c r="Z989" s="42" t="s">
        <v>42</v>
      </c>
      <c r="AA989" s="42" t="s">
        <v>42</v>
      </c>
      <c r="AB989" s="45" t="s">
        <v>4726</v>
      </c>
      <c r="AC989" s="27"/>
      <c r="AD989" s="27"/>
      <c r="AE989" s="27"/>
      <c r="AF989" s="28" t="s">
        <v>4725</v>
      </c>
      <c r="AG989" s="28">
        <f t="shared" si="38"/>
        <v>2</v>
      </c>
      <c r="AH989" s="29" t="str">
        <f t="shared" si="39"/>
        <v>QS-100030</v>
      </c>
      <c r="AI989" s="28">
        <v>10080000000</v>
      </c>
      <c r="AJ989" s="30">
        <f>IFERROR(VLOOKUP($C989,#REF!,2,FALSE)*1000000000,0)+IFERROR(VLOOKUP($D989,#REF!,2,FALSE)*1000000,0)+IFERROR(VLOOKUP($E989,#REF!,2,FALSE)*1000,0)+IFERROR(VLOOKUP($F989,#REF!,2,FALSE),0)</f>
        <v>0</v>
      </c>
    </row>
    <row r="990" spans="1:36" s="28" customFormat="1" ht="27" customHeight="1" x14ac:dyDescent="0.15">
      <c r="A990" s="31" t="s">
        <v>32</v>
      </c>
      <c r="B990" s="32">
        <v>986</v>
      </c>
      <c r="C990" s="33" t="s">
        <v>4479</v>
      </c>
      <c r="D990" s="33" t="s">
        <v>4686</v>
      </c>
      <c r="E990" s="33"/>
      <c r="F990" s="33"/>
      <c r="G990" s="33" t="s">
        <v>4727</v>
      </c>
      <c r="H990" s="33" t="s">
        <v>4728</v>
      </c>
      <c r="I990" s="32">
        <v>2117000</v>
      </c>
      <c r="J990" s="32">
        <v>1758000</v>
      </c>
      <c r="K990" s="32" t="s">
        <v>4729</v>
      </c>
      <c r="L990" s="36">
        <f t="shared" si="40"/>
        <v>-0.20420932878270759</v>
      </c>
      <c r="M990" s="32"/>
      <c r="N990" s="32" t="s">
        <v>47</v>
      </c>
      <c r="O990" s="32"/>
      <c r="P990" s="37" t="s">
        <v>4730</v>
      </c>
      <c r="Q990" s="32"/>
      <c r="R990" s="32"/>
      <c r="S990" s="32"/>
      <c r="T990" s="32" t="s">
        <v>40</v>
      </c>
      <c r="U990" s="32" t="s">
        <v>42</v>
      </c>
      <c r="V990" s="32" t="s">
        <v>42</v>
      </c>
      <c r="W990" s="32" t="s">
        <v>41</v>
      </c>
      <c r="X990" s="32" t="s">
        <v>41</v>
      </c>
      <c r="Y990" s="32" t="s">
        <v>42</v>
      </c>
      <c r="Z990" s="32" t="s">
        <v>42</v>
      </c>
      <c r="AA990" s="32" t="s">
        <v>42</v>
      </c>
      <c r="AB990" s="45" t="s">
        <v>4731</v>
      </c>
      <c r="AC990" s="27"/>
      <c r="AD990" s="27"/>
      <c r="AE990" s="27"/>
      <c r="AF990" s="28" t="s">
        <v>4730</v>
      </c>
      <c r="AG990" s="28">
        <f t="shared" si="38"/>
        <v>2</v>
      </c>
      <c r="AH990" s="29" t="str">
        <f t="shared" si="39"/>
        <v>QS-120027</v>
      </c>
      <c r="AI990" s="28">
        <v>10080000000</v>
      </c>
      <c r="AJ990" s="30">
        <f>IFERROR(VLOOKUP($C990,#REF!,2,FALSE)*1000000000,0)+IFERROR(VLOOKUP($D990,#REF!,2,FALSE)*1000000,0)+IFERROR(VLOOKUP($E990,#REF!,2,FALSE)*1000,0)+IFERROR(VLOOKUP($F990,#REF!,2,FALSE),0)</f>
        <v>0</v>
      </c>
    </row>
    <row r="991" spans="1:36" s="28" customFormat="1" ht="27" customHeight="1" x14ac:dyDescent="0.15">
      <c r="A991" s="31" t="s">
        <v>32</v>
      </c>
      <c r="B991" s="32">
        <v>987</v>
      </c>
      <c r="C991" s="33" t="s">
        <v>4479</v>
      </c>
      <c r="D991" s="33" t="s">
        <v>4686</v>
      </c>
      <c r="E991" s="33"/>
      <c r="F991" s="33"/>
      <c r="G991" s="33" t="s">
        <v>4732</v>
      </c>
      <c r="H991" s="33" t="s">
        <v>4733</v>
      </c>
      <c r="I991" s="32">
        <v>267550</v>
      </c>
      <c r="J991" s="32">
        <v>221550</v>
      </c>
      <c r="K991" s="32" t="s">
        <v>1734</v>
      </c>
      <c r="L991" s="36">
        <f t="shared" si="40"/>
        <v>-0.20762807492665303</v>
      </c>
      <c r="M991" s="32"/>
      <c r="N991" s="32" t="s">
        <v>47</v>
      </c>
      <c r="O991" s="32"/>
      <c r="P991" s="37" t="s">
        <v>4734</v>
      </c>
      <c r="Q991" s="32"/>
      <c r="R991" s="32"/>
      <c r="S991" s="32"/>
      <c r="T991" s="32" t="s">
        <v>40</v>
      </c>
      <c r="U991" s="32" t="s">
        <v>74</v>
      </c>
      <c r="V991" s="32" t="s">
        <v>42</v>
      </c>
      <c r="W991" s="32" t="s">
        <v>42</v>
      </c>
      <c r="X991" s="32" t="s">
        <v>42</v>
      </c>
      <c r="Y991" s="32" t="s">
        <v>42</v>
      </c>
      <c r="Z991" s="32" t="s">
        <v>42</v>
      </c>
      <c r="AA991" s="32" t="s">
        <v>42</v>
      </c>
      <c r="AB991" s="45" t="s">
        <v>4735</v>
      </c>
      <c r="AC991" s="27"/>
      <c r="AD991" s="27"/>
      <c r="AE991" s="27"/>
      <c r="AF991" s="28" t="s">
        <v>4734</v>
      </c>
      <c r="AG991" s="28">
        <f t="shared" si="38"/>
        <v>2</v>
      </c>
      <c r="AH991" s="29" t="str">
        <f t="shared" si="39"/>
        <v>SK-080004</v>
      </c>
      <c r="AI991" s="28">
        <v>10080000000</v>
      </c>
      <c r="AJ991" s="30">
        <f>IFERROR(VLOOKUP($C991,#REF!,2,FALSE)*1000000000,0)+IFERROR(VLOOKUP($D991,#REF!,2,FALSE)*1000000,0)+IFERROR(VLOOKUP($E991,#REF!,2,FALSE)*1000,0)+IFERROR(VLOOKUP($F991,#REF!,2,FALSE),0)</f>
        <v>0</v>
      </c>
    </row>
    <row r="992" spans="1:36" s="28" customFormat="1" ht="27" customHeight="1" x14ac:dyDescent="0.15">
      <c r="A992" s="31" t="s">
        <v>32</v>
      </c>
      <c r="B992" s="32">
        <v>988</v>
      </c>
      <c r="C992" s="33" t="s">
        <v>4479</v>
      </c>
      <c r="D992" s="33" t="s">
        <v>4686</v>
      </c>
      <c r="E992" s="33"/>
      <c r="F992" s="33"/>
      <c r="G992" s="33" t="s">
        <v>4736</v>
      </c>
      <c r="H992" s="33" t="s">
        <v>4737</v>
      </c>
      <c r="I992" s="32">
        <v>2922500</v>
      </c>
      <c r="J992" s="32">
        <v>3572712</v>
      </c>
      <c r="K992" s="32" t="s">
        <v>4738</v>
      </c>
      <c r="L992" s="43">
        <f t="shared" si="40"/>
        <v>0.18199395865101919</v>
      </c>
      <c r="M992" s="32"/>
      <c r="N992" s="32" t="s">
        <v>47</v>
      </c>
      <c r="O992" s="32"/>
      <c r="P992" s="37" t="s">
        <v>4739</v>
      </c>
      <c r="Q992" s="32" t="s">
        <v>105</v>
      </c>
      <c r="R992" s="32"/>
      <c r="S992" s="32"/>
      <c r="T992" s="32" t="s">
        <v>40</v>
      </c>
      <c r="U992" s="32" t="s">
        <v>42</v>
      </c>
      <c r="V992" s="32" t="s">
        <v>41</v>
      </c>
      <c r="W992" s="32" t="s">
        <v>42</v>
      </c>
      <c r="X992" s="32" t="s">
        <v>41</v>
      </c>
      <c r="Y992" s="32" t="s">
        <v>41</v>
      </c>
      <c r="Z992" s="32" t="s">
        <v>41</v>
      </c>
      <c r="AA992" s="32" t="s">
        <v>41</v>
      </c>
      <c r="AB992" s="45" t="s">
        <v>4740</v>
      </c>
      <c r="AC992" s="27"/>
      <c r="AD992" s="27"/>
      <c r="AE992" s="27"/>
      <c r="AF992" s="28" t="s">
        <v>4739</v>
      </c>
      <c r="AG992" s="28">
        <f t="shared" si="38"/>
        <v>2</v>
      </c>
      <c r="AH992" s="29" t="str">
        <f t="shared" si="39"/>
        <v>TH-090012</v>
      </c>
      <c r="AI992" s="28">
        <v>10080000000</v>
      </c>
      <c r="AJ992" s="30">
        <f>IFERROR(VLOOKUP($C992,#REF!,2,FALSE)*1000000000,0)+IFERROR(VLOOKUP($D992,#REF!,2,FALSE)*1000000,0)+IFERROR(VLOOKUP($E992,#REF!,2,FALSE)*1000,0)+IFERROR(VLOOKUP($F992,#REF!,2,FALSE),0)</f>
        <v>0</v>
      </c>
    </row>
    <row r="993" spans="1:36" s="28" customFormat="1" ht="27" customHeight="1" x14ac:dyDescent="0.15">
      <c r="A993" s="31" t="s">
        <v>32</v>
      </c>
      <c r="B993" s="32">
        <v>989</v>
      </c>
      <c r="C993" s="33" t="s">
        <v>4479</v>
      </c>
      <c r="D993" s="33" t="s">
        <v>4686</v>
      </c>
      <c r="E993" s="33"/>
      <c r="F993" s="33"/>
      <c r="G993" s="33" t="s">
        <v>4741</v>
      </c>
      <c r="H993" s="33" t="s">
        <v>4742</v>
      </c>
      <c r="I993" s="32">
        <v>7000</v>
      </c>
      <c r="J993" s="32">
        <v>9700</v>
      </c>
      <c r="K993" s="32" t="s">
        <v>1293</v>
      </c>
      <c r="L993" s="36">
        <f t="shared" si="40"/>
        <v>0.27835051546391754</v>
      </c>
      <c r="M993" s="32"/>
      <c r="N993" s="32" t="s">
        <v>47</v>
      </c>
      <c r="O993" s="32"/>
      <c r="P993" s="37" t="s">
        <v>4743</v>
      </c>
      <c r="Q993" s="32"/>
      <c r="R993" s="32"/>
      <c r="S993" s="32"/>
      <c r="T993" s="32" t="s">
        <v>40</v>
      </c>
      <c r="U993" s="42" t="s">
        <v>42</v>
      </c>
      <c r="V993" s="42" t="s">
        <v>42</v>
      </c>
      <c r="W993" s="42" t="s">
        <v>42</v>
      </c>
      <c r="X993" s="42" t="s">
        <v>42</v>
      </c>
      <c r="Y993" s="42" t="s">
        <v>42</v>
      </c>
      <c r="Z993" s="42" t="s">
        <v>41</v>
      </c>
      <c r="AA993" s="42" t="s">
        <v>42</v>
      </c>
      <c r="AB993" s="45" t="s">
        <v>4744</v>
      </c>
      <c r="AC993" s="27"/>
      <c r="AD993" s="27"/>
      <c r="AE993" s="27"/>
      <c r="AF993" s="28" t="s">
        <v>4743</v>
      </c>
      <c r="AG993" s="28">
        <f t="shared" si="38"/>
        <v>2</v>
      </c>
      <c r="AH993" s="29" t="str">
        <f t="shared" si="39"/>
        <v>TH-090017</v>
      </c>
      <c r="AI993" s="28">
        <v>10080000000</v>
      </c>
      <c r="AJ993" s="30">
        <f>IFERROR(VLOOKUP($C993,#REF!,2,FALSE)*1000000000,0)+IFERROR(VLOOKUP($D993,#REF!,2,FALSE)*1000000,0)+IFERROR(VLOOKUP($E993,#REF!,2,FALSE)*1000,0)+IFERROR(VLOOKUP($F993,#REF!,2,FALSE),0)</f>
        <v>0</v>
      </c>
    </row>
    <row r="994" spans="1:36" s="28" customFormat="1" ht="27" customHeight="1" x14ac:dyDescent="0.15">
      <c r="A994" s="31" t="s">
        <v>32</v>
      </c>
      <c r="B994" s="32">
        <v>990</v>
      </c>
      <c r="C994" s="33" t="s">
        <v>4479</v>
      </c>
      <c r="D994" s="33" t="s">
        <v>4686</v>
      </c>
      <c r="E994" s="34"/>
      <c r="F994" s="34"/>
      <c r="G994" s="33" t="s">
        <v>4745</v>
      </c>
      <c r="H994" s="35" t="s">
        <v>4746</v>
      </c>
      <c r="I994" s="32">
        <v>648400</v>
      </c>
      <c r="J994" s="32">
        <v>793120</v>
      </c>
      <c r="K994" s="32" t="s">
        <v>139</v>
      </c>
      <c r="L994" s="36">
        <f t="shared" si="40"/>
        <v>0.18246923542465199</v>
      </c>
      <c r="M994" s="32"/>
      <c r="N994" s="32" t="s">
        <v>47</v>
      </c>
      <c r="O994" s="32"/>
      <c r="P994" s="37" t="s">
        <v>4747</v>
      </c>
      <c r="Q994" s="38" t="s">
        <v>130</v>
      </c>
      <c r="R994" s="32"/>
      <c r="S994" s="32"/>
      <c r="T994" s="32" t="s">
        <v>40</v>
      </c>
      <c r="U994" s="32" t="s">
        <v>41</v>
      </c>
      <c r="V994" s="32" t="s">
        <v>41</v>
      </c>
      <c r="W994" s="32" t="s">
        <v>42</v>
      </c>
      <c r="X994" s="32" t="s">
        <v>41</v>
      </c>
      <c r="Y994" s="32" t="s">
        <v>41</v>
      </c>
      <c r="Z994" s="32" t="s">
        <v>41</v>
      </c>
      <c r="AA994" s="32" t="s">
        <v>41</v>
      </c>
      <c r="AB994" s="39" t="s">
        <v>4748</v>
      </c>
      <c r="AC994" s="27"/>
      <c r="AD994" s="27"/>
      <c r="AE994" s="27"/>
      <c r="AF994" s="28" t="s">
        <v>4747</v>
      </c>
      <c r="AG994" s="28">
        <f t="shared" si="38"/>
        <v>2</v>
      </c>
      <c r="AH994" s="29" t="str">
        <f t="shared" si="39"/>
        <v>KT-160072</v>
      </c>
      <c r="AI994" s="28">
        <v>10080000000</v>
      </c>
      <c r="AJ994" s="30">
        <f>IFERROR(VLOOKUP($C994,#REF!,2,FALSE)*1000000000,0)+IFERROR(VLOOKUP($D994,#REF!,2,FALSE)*1000000,0)+IFERROR(VLOOKUP($E994,#REF!,2,FALSE)*1000,0)+IFERROR(VLOOKUP($F994,#REF!,2,FALSE),0)</f>
        <v>0</v>
      </c>
    </row>
    <row r="995" spans="1:36" s="28" customFormat="1" ht="27" customHeight="1" x14ac:dyDescent="0.15">
      <c r="A995" s="31" t="s">
        <v>32</v>
      </c>
      <c r="B995" s="32">
        <v>991</v>
      </c>
      <c r="C995" s="33" t="s">
        <v>4479</v>
      </c>
      <c r="D995" s="33" t="s">
        <v>4686</v>
      </c>
      <c r="E995" s="34"/>
      <c r="F995" s="34"/>
      <c r="G995" s="33" t="s">
        <v>4749</v>
      </c>
      <c r="H995" s="35" t="s">
        <v>4750</v>
      </c>
      <c r="I995" s="32">
        <v>1502300</v>
      </c>
      <c r="J995" s="32">
        <v>1830000</v>
      </c>
      <c r="K995" s="32" t="s">
        <v>4751</v>
      </c>
      <c r="L995" s="36">
        <f t="shared" si="40"/>
        <v>0.17907103825136617</v>
      </c>
      <c r="M995" s="32"/>
      <c r="N995" s="32" t="s">
        <v>47</v>
      </c>
      <c r="O995" s="32"/>
      <c r="P995" s="37" t="s">
        <v>4752</v>
      </c>
      <c r="Q995" s="38" t="s">
        <v>130</v>
      </c>
      <c r="R995" s="32"/>
      <c r="S995" s="32"/>
      <c r="T995" s="32" t="s">
        <v>40</v>
      </c>
      <c r="U995" s="32" t="s">
        <v>41</v>
      </c>
      <c r="V995" s="32" t="s">
        <v>42</v>
      </c>
      <c r="W995" s="32" t="s">
        <v>41</v>
      </c>
      <c r="X995" s="32" t="s">
        <v>42</v>
      </c>
      <c r="Y995" s="32" t="s">
        <v>42</v>
      </c>
      <c r="Z995" s="32" t="s">
        <v>42</v>
      </c>
      <c r="AA995" s="32" t="s">
        <v>42</v>
      </c>
      <c r="AB995" s="39" t="s">
        <v>4753</v>
      </c>
      <c r="AC995" s="27"/>
      <c r="AD995" s="27"/>
      <c r="AE995" s="27"/>
      <c r="AF995" s="28" t="s">
        <v>4754</v>
      </c>
      <c r="AG995" s="28">
        <f t="shared" si="38"/>
        <v>2</v>
      </c>
      <c r="AH995" s="29" t="str">
        <f t="shared" si="39"/>
        <v>KT-130013</v>
      </c>
      <c r="AI995" s="28">
        <v>10080000000</v>
      </c>
      <c r="AJ995" s="30">
        <f>IFERROR(VLOOKUP($C995,#REF!,2,FALSE)*1000000000,0)+IFERROR(VLOOKUP($D995,#REF!,2,FALSE)*1000000,0)+IFERROR(VLOOKUP($E995,#REF!,2,FALSE)*1000,0)+IFERROR(VLOOKUP($F995,#REF!,2,FALSE),0)</f>
        <v>0</v>
      </c>
    </row>
    <row r="996" spans="1:36" s="28" customFormat="1" ht="27" customHeight="1" x14ac:dyDescent="0.15">
      <c r="A996" s="31" t="s">
        <v>32</v>
      </c>
      <c r="B996" s="32">
        <v>992</v>
      </c>
      <c r="C996" s="33" t="s">
        <v>4479</v>
      </c>
      <c r="D996" s="33" t="s">
        <v>4686</v>
      </c>
      <c r="E996" s="34"/>
      <c r="F996" s="34"/>
      <c r="G996" s="33" t="s">
        <v>4755</v>
      </c>
      <c r="H996" s="35" t="s">
        <v>4756</v>
      </c>
      <c r="I996" s="32">
        <v>35500</v>
      </c>
      <c r="J996" s="32">
        <v>17900</v>
      </c>
      <c r="K996" s="32" t="s">
        <v>3659</v>
      </c>
      <c r="L996" s="36">
        <f t="shared" si="40"/>
        <v>-0.98324022346368722</v>
      </c>
      <c r="M996" s="32"/>
      <c r="N996" s="32" t="s">
        <v>47</v>
      </c>
      <c r="O996" s="32" t="s">
        <v>47</v>
      </c>
      <c r="P996" s="37" t="s">
        <v>4757</v>
      </c>
      <c r="Q996" s="38"/>
      <c r="R996" s="32"/>
      <c r="S996" s="32"/>
      <c r="T996" s="32" t="s">
        <v>158</v>
      </c>
      <c r="U996" s="42" t="s">
        <v>174</v>
      </c>
      <c r="V996" s="42" t="s">
        <v>175</v>
      </c>
      <c r="W996" s="42" t="s">
        <v>176</v>
      </c>
      <c r="X996" s="42" t="s">
        <v>176</v>
      </c>
      <c r="Y996" s="42" t="s">
        <v>175</v>
      </c>
      <c r="Z996" s="42" t="s">
        <v>175</v>
      </c>
      <c r="AA996" s="42" t="s">
        <v>175</v>
      </c>
      <c r="AB996" s="45" t="s">
        <v>4758</v>
      </c>
      <c r="AC996" s="27"/>
      <c r="AD996" s="27"/>
      <c r="AE996" s="27"/>
      <c r="AF996" s="28" t="s">
        <v>4757</v>
      </c>
      <c r="AG996" s="28">
        <f t="shared" si="38"/>
        <v>2</v>
      </c>
      <c r="AH996" s="29" t="str">
        <f t="shared" si="39"/>
        <v>CG-150015</v>
      </c>
      <c r="AJ996" s="30">
        <f>IFERROR(VLOOKUP($C996,#REF!,2,FALSE)*1000000000,0)+IFERROR(VLOOKUP($D996,#REF!,2,FALSE)*1000000,0)+IFERROR(VLOOKUP($E996,#REF!,2,FALSE)*1000,0)+IFERROR(VLOOKUP($F996,#REF!,2,FALSE),0)</f>
        <v>0</v>
      </c>
    </row>
    <row r="997" spans="1:36" s="28" customFormat="1" ht="27" customHeight="1" x14ac:dyDescent="0.15">
      <c r="A997" s="31" t="s">
        <v>32</v>
      </c>
      <c r="B997" s="32">
        <v>993</v>
      </c>
      <c r="C997" s="33" t="s">
        <v>4479</v>
      </c>
      <c r="D997" s="33" t="s">
        <v>4686</v>
      </c>
      <c r="E997" s="34"/>
      <c r="F997" s="34"/>
      <c r="G997" s="33" t="s">
        <v>4759</v>
      </c>
      <c r="H997" s="35" t="s">
        <v>4760</v>
      </c>
      <c r="I997" s="32">
        <v>18760</v>
      </c>
      <c r="J997" s="32">
        <v>35000</v>
      </c>
      <c r="K997" s="32" t="s">
        <v>4761</v>
      </c>
      <c r="L997" s="36">
        <f t="shared" si="40"/>
        <v>0.46399999999999997</v>
      </c>
      <c r="M997" s="32"/>
      <c r="N997" s="32" t="s">
        <v>47</v>
      </c>
      <c r="O997" s="32" t="s">
        <v>47</v>
      </c>
      <c r="P997" s="37" t="s">
        <v>4762</v>
      </c>
      <c r="Q997" s="38"/>
      <c r="R997" s="32"/>
      <c r="S997" s="32"/>
      <c r="T997" s="32" t="s">
        <v>158</v>
      </c>
      <c r="U997" s="42" t="s">
        <v>176</v>
      </c>
      <c r="V997" s="42" t="s">
        <v>176</v>
      </c>
      <c r="W997" s="42" t="s">
        <v>175</v>
      </c>
      <c r="X997" s="42" t="s">
        <v>176</v>
      </c>
      <c r="Y997" s="42" t="s">
        <v>176</v>
      </c>
      <c r="Z997" s="42" t="s">
        <v>176</v>
      </c>
      <c r="AA997" s="42" t="s">
        <v>176</v>
      </c>
      <c r="AB997" s="45" t="s">
        <v>4763</v>
      </c>
      <c r="AC997" s="27"/>
      <c r="AD997" s="27"/>
      <c r="AE997" s="27"/>
      <c r="AF997" s="28" t="s">
        <v>4762</v>
      </c>
      <c r="AG997" s="28">
        <f t="shared" si="38"/>
        <v>2</v>
      </c>
      <c r="AH997" s="29" t="str">
        <f t="shared" si="39"/>
        <v>CB-150005</v>
      </c>
      <c r="AJ997" s="30">
        <f>IFERROR(VLOOKUP($C997,#REF!,2,FALSE)*1000000000,0)+IFERROR(VLOOKUP($D997,#REF!,2,FALSE)*1000000,0)+IFERROR(VLOOKUP($E997,#REF!,2,FALSE)*1000,0)+IFERROR(VLOOKUP($F997,#REF!,2,FALSE),0)</f>
        <v>0</v>
      </c>
    </row>
    <row r="998" spans="1:36" s="28" customFormat="1" ht="27" customHeight="1" x14ac:dyDescent="0.15">
      <c r="A998" s="31" t="s">
        <v>32</v>
      </c>
      <c r="B998" s="32">
        <v>994</v>
      </c>
      <c r="C998" s="33" t="s">
        <v>4479</v>
      </c>
      <c r="D998" s="33" t="s">
        <v>4686</v>
      </c>
      <c r="E998" s="34"/>
      <c r="F998" s="34"/>
      <c r="G998" s="46" t="s">
        <v>4764</v>
      </c>
      <c r="H998" s="35" t="s">
        <v>4765</v>
      </c>
      <c r="I998" s="47">
        <v>990000</v>
      </c>
      <c r="J998" s="47">
        <v>2313000</v>
      </c>
      <c r="K998" s="42" t="s">
        <v>3795</v>
      </c>
      <c r="L998" s="43">
        <f t="shared" si="40"/>
        <v>0.57198443579766534</v>
      </c>
      <c r="M998" s="32"/>
      <c r="N998" s="32"/>
      <c r="O998" s="32" t="s">
        <v>47</v>
      </c>
      <c r="P998" s="40" t="s">
        <v>4766</v>
      </c>
      <c r="Q998" s="32" t="s">
        <v>105</v>
      </c>
      <c r="R998" s="32"/>
      <c r="S998" s="32"/>
      <c r="T998" s="32" t="s">
        <v>158</v>
      </c>
      <c r="U998" s="42" t="s">
        <v>176</v>
      </c>
      <c r="V998" s="42" t="s">
        <v>176</v>
      </c>
      <c r="W998" s="42" t="s">
        <v>176</v>
      </c>
      <c r="X998" s="42" t="s">
        <v>176</v>
      </c>
      <c r="Y998" s="42" t="s">
        <v>176</v>
      </c>
      <c r="Z998" s="42" t="s">
        <v>175</v>
      </c>
      <c r="AA998" s="42" t="s">
        <v>176</v>
      </c>
      <c r="AB998" s="45" t="s">
        <v>4767</v>
      </c>
      <c r="AC998" s="27"/>
      <c r="AD998" s="27"/>
      <c r="AE998" s="27"/>
      <c r="AF998" s="28" t="s">
        <v>4766</v>
      </c>
      <c r="AG998" s="28">
        <f t="shared" si="38"/>
        <v>2</v>
      </c>
      <c r="AH998" s="29" t="str">
        <f t="shared" si="39"/>
        <v>KT-170070</v>
      </c>
      <c r="AJ998" s="30">
        <f>IFERROR(VLOOKUP($C998,#REF!,2,FALSE)*1000000000,0)+IFERROR(VLOOKUP($D998,#REF!,2,FALSE)*1000000,0)+IFERROR(VLOOKUP($E998,#REF!,2,FALSE)*1000,0)+IFERROR(VLOOKUP($F998,#REF!,2,FALSE),0)</f>
        <v>0</v>
      </c>
    </row>
    <row r="999" spans="1:36" s="28" customFormat="1" ht="27" customHeight="1" x14ac:dyDescent="0.15">
      <c r="A999" s="31" t="s">
        <v>32</v>
      </c>
      <c r="B999" s="32">
        <v>995</v>
      </c>
      <c r="C999" s="46" t="s">
        <v>4768</v>
      </c>
      <c r="D999" s="33" t="s">
        <v>4769</v>
      </c>
      <c r="E999" s="34"/>
      <c r="F999" s="34"/>
      <c r="G999" s="33" t="s">
        <v>4770</v>
      </c>
      <c r="H999" s="35" t="s">
        <v>4728</v>
      </c>
      <c r="I999" s="32">
        <v>1970000</v>
      </c>
      <c r="J999" s="32">
        <v>2123000</v>
      </c>
      <c r="K999" s="42" t="s">
        <v>4771</v>
      </c>
      <c r="L999" s="36">
        <f t="shared" si="40"/>
        <v>7.2067828544512436E-2</v>
      </c>
      <c r="M999" s="32"/>
      <c r="N999" s="32" t="s">
        <v>47</v>
      </c>
      <c r="O999" s="32"/>
      <c r="P999" s="37" t="s">
        <v>4772</v>
      </c>
      <c r="Q999" s="38"/>
      <c r="R999" s="32"/>
      <c r="S999" s="32"/>
      <c r="T999" s="32" t="s">
        <v>40</v>
      </c>
      <c r="U999" s="32" t="s">
        <v>42</v>
      </c>
      <c r="V999" s="32" t="s">
        <v>41</v>
      </c>
      <c r="W999" s="32" t="s">
        <v>41</v>
      </c>
      <c r="X999" s="32" t="s">
        <v>41</v>
      </c>
      <c r="Y999" s="32" t="s">
        <v>42</v>
      </c>
      <c r="Z999" s="32" t="s">
        <v>42</v>
      </c>
      <c r="AA999" s="32" t="s">
        <v>42</v>
      </c>
      <c r="AB999" s="39" t="s">
        <v>4773</v>
      </c>
      <c r="AC999" s="27"/>
      <c r="AD999" s="27"/>
      <c r="AE999" s="27"/>
      <c r="AF999" s="28" t="s">
        <v>4772</v>
      </c>
      <c r="AG999" s="28">
        <f t="shared" si="38"/>
        <v>2</v>
      </c>
      <c r="AH999" s="29" t="str">
        <f t="shared" si="39"/>
        <v>QS-110017</v>
      </c>
      <c r="AI999" s="28">
        <v>10081000000</v>
      </c>
      <c r="AJ999" s="30">
        <f>IFERROR(VLOOKUP($C999,#REF!,2,FALSE)*1000000000,0)+IFERROR(VLOOKUP($D999,#REF!,2,FALSE)*1000000,0)+IFERROR(VLOOKUP($E999,#REF!,2,FALSE)*1000,0)+IFERROR(VLOOKUP($F999,#REF!,2,FALSE),0)</f>
        <v>0</v>
      </c>
    </row>
    <row r="1000" spans="1:36" s="28" customFormat="1" ht="27" customHeight="1" x14ac:dyDescent="0.15">
      <c r="A1000" s="31" t="s">
        <v>32</v>
      </c>
      <c r="B1000" s="32">
        <v>996</v>
      </c>
      <c r="C1000" s="33" t="s">
        <v>4479</v>
      </c>
      <c r="D1000" s="33" t="s">
        <v>4769</v>
      </c>
      <c r="E1000" s="34"/>
      <c r="F1000" s="34"/>
      <c r="G1000" s="33" t="s">
        <v>4774</v>
      </c>
      <c r="H1000" s="35" t="s">
        <v>4775</v>
      </c>
      <c r="I1000" s="32">
        <v>1648000</v>
      </c>
      <c r="J1000" s="32">
        <v>2011000</v>
      </c>
      <c r="K1000" s="32" t="s">
        <v>4776</v>
      </c>
      <c r="L1000" s="36">
        <f t="shared" si="40"/>
        <v>0.1805072103431129</v>
      </c>
      <c r="M1000" s="32"/>
      <c r="N1000" s="32" t="s">
        <v>47</v>
      </c>
      <c r="O1000" s="32"/>
      <c r="P1000" s="37" t="s">
        <v>4777</v>
      </c>
      <c r="Q1000" s="38"/>
      <c r="R1000" s="32"/>
      <c r="S1000" s="32"/>
      <c r="T1000" s="32" t="s">
        <v>40</v>
      </c>
      <c r="U1000" s="42" t="s">
        <v>176</v>
      </c>
      <c r="V1000" s="42" t="s">
        <v>175</v>
      </c>
      <c r="W1000" s="42" t="s">
        <v>176</v>
      </c>
      <c r="X1000" s="42" t="s">
        <v>175</v>
      </c>
      <c r="Y1000" s="42" t="s">
        <v>176</v>
      </c>
      <c r="Z1000" s="42" t="s">
        <v>176</v>
      </c>
      <c r="AA1000" s="42" t="s">
        <v>176</v>
      </c>
      <c r="AB1000" s="45" t="s">
        <v>4778</v>
      </c>
      <c r="AC1000" s="27"/>
      <c r="AD1000" s="27"/>
      <c r="AE1000" s="27"/>
      <c r="AF1000" s="28" t="s">
        <v>4777</v>
      </c>
      <c r="AG1000" s="28">
        <f t="shared" si="38"/>
        <v>2</v>
      </c>
      <c r="AH1000" s="29" t="str">
        <f t="shared" si="39"/>
        <v>QS-180030</v>
      </c>
      <c r="AJ1000" s="30">
        <f>IFERROR(VLOOKUP($C1000,#REF!,2,FALSE)*1000000000,0)+IFERROR(VLOOKUP($D1000,#REF!,2,FALSE)*1000000,0)+IFERROR(VLOOKUP($E1000,#REF!,2,FALSE)*1000,0)+IFERROR(VLOOKUP($F1000,#REF!,2,FALSE),0)</f>
        <v>0</v>
      </c>
    </row>
    <row r="1001" spans="1:36" s="28" customFormat="1" ht="27" customHeight="1" x14ac:dyDescent="0.15">
      <c r="A1001" s="31" t="s">
        <v>32</v>
      </c>
      <c r="B1001" s="32">
        <v>997</v>
      </c>
      <c r="C1001" s="33" t="s">
        <v>4479</v>
      </c>
      <c r="D1001" s="33" t="s">
        <v>4769</v>
      </c>
      <c r="E1001" s="34"/>
      <c r="F1001" s="34"/>
      <c r="G1001" s="33" t="s">
        <v>4779</v>
      </c>
      <c r="H1001" s="35" t="s">
        <v>4780</v>
      </c>
      <c r="I1001" s="32">
        <v>94150</v>
      </c>
      <c r="J1001" s="32">
        <v>92640</v>
      </c>
      <c r="K1001" s="32" t="s">
        <v>1231</v>
      </c>
      <c r="L1001" s="36">
        <f t="shared" si="40"/>
        <v>-1.6299654576856559E-2</v>
      </c>
      <c r="M1001" s="32"/>
      <c r="N1001" s="32" t="s">
        <v>47</v>
      </c>
      <c r="O1001" s="32"/>
      <c r="P1001" s="37" t="s">
        <v>4781</v>
      </c>
      <c r="Q1001" s="38"/>
      <c r="R1001" s="32"/>
      <c r="S1001" s="32"/>
      <c r="T1001" s="32" t="s">
        <v>40</v>
      </c>
      <c r="U1001" s="42" t="s">
        <v>175</v>
      </c>
      <c r="V1001" s="42" t="s">
        <v>176</v>
      </c>
      <c r="W1001" s="42" t="s">
        <v>176</v>
      </c>
      <c r="X1001" s="42" t="s">
        <v>175</v>
      </c>
      <c r="Y1001" s="42" t="s">
        <v>176</v>
      </c>
      <c r="Z1001" s="42" t="s">
        <v>175</v>
      </c>
      <c r="AA1001" s="42" t="s">
        <v>175</v>
      </c>
      <c r="AB1001" s="45" t="s">
        <v>4782</v>
      </c>
      <c r="AC1001" s="27"/>
      <c r="AD1001" s="27"/>
      <c r="AE1001" s="27"/>
      <c r="AF1001" s="28" t="s">
        <v>4781</v>
      </c>
      <c r="AG1001" s="28">
        <f t="shared" si="38"/>
        <v>2</v>
      </c>
      <c r="AH1001" s="29" t="str">
        <f t="shared" si="39"/>
        <v>KK-190041</v>
      </c>
      <c r="AJ1001" s="30">
        <f>IFERROR(VLOOKUP($C1001,#REF!,2,FALSE)*1000000000,0)+IFERROR(VLOOKUP($D1001,#REF!,2,FALSE)*1000000,0)+IFERROR(VLOOKUP($E1001,#REF!,2,FALSE)*1000,0)+IFERROR(VLOOKUP($F1001,#REF!,2,FALSE),0)</f>
        <v>0</v>
      </c>
    </row>
    <row r="1002" spans="1:36" s="28" customFormat="1" ht="27" customHeight="1" x14ac:dyDescent="0.15">
      <c r="A1002" s="31" t="s">
        <v>32</v>
      </c>
      <c r="B1002" s="32">
        <v>998</v>
      </c>
      <c r="C1002" s="33" t="s">
        <v>4479</v>
      </c>
      <c r="D1002" s="33" t="s">
        <v>4769</v>
      </c>
      <c r="E1002" s="34"/>
      <c r="F1002" s="34"/>
      <c r="G1002" s="33" t="s">
        <v>4783</v>
      </c>
      <c r="H1002" s="35" t="s">
        <v>4784</v>
      </c>
      <c r="I1002" s="47">
        <v>12040000</v>
      </c>
      <c r="J1002" s="47">
        <v>12080000</v>
      </c>
      <c r="K1002" s="32" t="s">
        <v>400</v>
      </c>
      <c r="L1002" s="36">
        <f t="shared" si="40"/>
        <v>3.3112582781457123E-3</v>
      </c>
      <c r="M1002" s="32"/>
      <c r="N1002" s="32" t="s">
        <v>47</v>
      </c>
      <c r="O1002" s="32" t="s">
        <v>47</v>
      </c>
      <c r="P1002" s="40" t="s">
        <v>4785</v>
      </c>
      <c r="Q1002" s="32" t="s">
        <v>105</v>
      </c>
      <c r="R1002" s="32"/>
      <c r="S1002" s="32"/>
      <c r="T1002" s="42" t="s">
        <v>40</v>
      </c>
      <c r="U1002" s="42" t="s">
        <v>176</v>
      </c>
      <c r="V1002" s="42" t="s">
        <v>176</v>
      </c>
      <c r="W1002" s="42" t="s">
        <v>175</v>
      </c>
      <c r="X1002" s="42" t="s">
        <v>175</v>
      </c>
      <c r="Y1002" s="42" t="s">
        <v>176</v>
      </c>
      <c r="Z1002" s="42" t="s">
        <v>176</v>
      </c>
      <c r="AA1002" s="42" t="s">
        <v>176</v>
      </c>
      <c r="AB1002" s="45" t="s">
        <v>4786</v>
      </c>
      <c r="AC1002" s="27"/>
      <c r="AD1002" s="27"/>
      <c r="AE1002" s="27"/>
      <c r="AF1002" s="28" t="s">
        <v>4785</v>
      </c>
      <c r="AG1002" s="28">
        <f t="shared" si="38"/>
        <v>2</v>
      </c>
      <c r="AH1002" s="29" t="str">
        <f t="shared" si="39"/>
        <v>QS-190023</v>
      </c>
      <c r="AJ1002" s="30">
        <f>IFERROR(VLOOKUP($C1002,#REF!,2,FALSE)*1000000000,0)+IFERROR(VLOOKUP($D1002,#REF!,2,FALSE)*1000000,0)+IFERROR(VLOOKUP($E1002,#REF!,2,FALSE)*1000,0)+IFERROR(VLOOKUP($F1002,#REF!,2,FALSE),0)</f>
        <v>0</v>
      </c>
    </row>
    <row r="1003" spans="1:36" s="28" customFormat="1" ht="27" customHeight="1" x14ac:dyDescent="0.15">
      <c r="A1003" s="31" t="s">
        <v>32</v>
      </c>
      <c r="B1003" s="32">
        <v>999</v>
      </c>
      <c r="C1003" s="33" t="s">
        <v>4479</v>
      </c>
      <c r="D1003" s="33" t="s">
        <v>4769</v>
      </c>
      <c r="E1003" s="34"/>
      <c r="F1003" s="34"/>
      <c r="G1003" t="s">
        <v>4787</v>
      </c>
      <c r="H1003" s="35" t="s">
        <v>4614</v>
      </c>
      <c r="I1003" s="47">
        <v>3472</v>
      </c>
      <c r="J1003" s="47">
        <v>4836</v>
      </c>
      <c r="K1003" s="42" t="s">
        <v>4788</v>
      </c>
      <c r="L1003" s="36">
        <f t="shared" si="40"/>
        <v>0.28205128205128205</v>
      </c>
      <c r="M1003" s="32"/>
      <c r="N1003" s="32" t="s">
        <v>47</v>
      </c>
      <c r="O1003" s="32" t="s">
        <v>47</v>
      </c>
      <c r="P1003" s="40" t="s">
        <v>4789</v>
      </c>
      <c r="Q1003" s="32"/>
      <c r="R1003" s="32"/>
      <c r="S1003" s="32"/>
      <c r="T1003" s="42" t="s">
        <v>40</v>
      </c>
      <c r="U1003" s="42" t="s">
        <v>176</v>
      </c>
      <c r="V1003" s="42" t="s">
        <v>176</v>
      </c>
      <c r="W1003" s="42" t="s">
        <v>176</v>
      </c>
      <c r="X1003" s="42" t="s">
        <v>175</v>
      </c>
      <c r="Y1003" s="42" t="s">
        <v>176</v>
      </c>
      <c r="Z1003" s="42" t="s">
        <v>175</v>
      </c>
      <c r="AA1003" s="42" t="s">
        <v>176</v>
      </c>
      <c r="AB1003" s="45" t="s">
        <v>4790</v>
      </c>
      <c r="AC1003" s="27"/>
      <c r="AD1003" s="27"/>
      <c r="AE1003" s="27"/>
      <c r="AF1003" s="28" t="s">
        <v>4789</v>
      </c>
      <c r="AG1003" s="28">
        <f t="shared" si="38"/>
        <v>2</v>
      </c>
      <c r="AH1003" s="29" t="str">
        <f t="shared" si="39"/>
        <v>CB-170024</v>
      </c>
      <c r="AJ1003" s="30">
        <f>IFERROR(VLOOKUP($C1003,#REF!,2,FALSE)*1000000000,0)+IFERROR(VLOOKUP($D1003,#REF!,2,FALSE)*1000000,0)+IFERROR(VLOOKUP($E1003,#REF!,2,FALSE)*1000,0)+IFERROR(VLOOKUP($F1003,#REF!,2,FALSE),0)</f>
        <v>0</v>
      </c>
    </row>
    <row r="1004" spans="1:36" s="28" customFormat="1" ht="27" customHeight="1" x14ac:dyDescent="0.15">
      <c r="A1004" s="31" t="s">
        <v>32</v>
      </c>
      <c r="B1004" s="32">
        <v>1000</v>
      </c>
      <c r="C1004" s="33" t="s">
        <v>4479</v>
      </c>
      <c r="D1004" s="46" t="s">
        <v>4791</v>
      </c>
      <c r="E1004" s="34"/>
      <c r="F1004" s="34"/>
      <c r="G1004" s="33" t="s">
        <v>4792</v>
      </c>
      <c r="H1004" s="35" t="s">
        <v>4793</v>
      </c>
      <c r="I1004" s="32">
        <v>55830</v>
      </c>
      <c r="J1004" s="32">
        <v>36270</v>
      </c>
      <c r="K1004" s="32" t="s">
        <v>478</v>
      </c>
      <c r="L1004" s="36">
        <f t="shared" si="40"/>
        <v>-0.53928866832092637</v>
      </c>
      <c r="M1004" s="32"/>
      <c r="N1004" s="32" t="s">
        <v>47</v>
      </c>
      <c r="O1004" s="32"/>
      <c r="P1004" s="37" t="s">
        <v>4794</v>
      </c>
      <c r="Q1004" s="32"/>
      <c r="R1004" s="32"/>
      <c r="S1004" s="32"/>
      <c r="T1004" s="32" t="s">
        <v>40</v>
      </c>
      <c r="U1004" s="32" t="s">
        <v>74</v>
      </c>
      <c r="V1004" s="32" t="s">
        <v>41</v>
      </c>
      <c r="W1004" s="32" t="s">
        <v>41</v>
      </c>
      <c r="X1004" s="32" t="s">
        <v>41</v>
      </c>
      <c r="Y1004" s="32" t="s">
        <v>41</v>
      </c>
      <c r="Z1004" s="32" t="s">
        <v>41</v>
      </c>
      <c r="AA1004" s="32" t="s">
        <v>41</v>
      </c>
      <c r="AB1004" s="39" t="s">
        <v>4795</v>
      </c>
      <c r="AC1004" s="27"/>
      <c r="AD1004" s="27"/>
      <c r="AE1004" s="27"/>
      <c r="AF1004" s="28" t="s">
        <v>4794</v>
      </c>
      <c r="AG1004" s="28">
        <f t="shared" si="38"/>
        <v>2</v>
      </c>
      <c r="AH1004" s="29" t="str">
        <f t="shared" si="39"/>
        <v>HR-110021</v>
      </c>
      <c r="AI1004" s="28">
        <v>10082000000</v>
      </c>
      <c r="AJ1004" s="30">
        <f>IFERROR(VLOOKUP($C1004,#REF!,2,FALSE)*1000000000,0)+IFERROR(VLOOKUP($D1004,#REF!,2,FALSE)*1000000,0)+IFERROR(VLOOKUP($E1004,#REF!,2,FALSE)*1000,0)+IFERROR(VLOOKUP($F1004,#REF!,2,FALSE),0)</f>
        <v>0</v>
      </c>
    </row>
    <row r="1005" spans="1:36" s="28" customFormat="1" ht="27" customHeight="1" x14ac:dyDescent="0.15">
      <c r="A1005" s="31" t="s">
        <v>32</v>
      </c>
      <c r="B1005" s="32">
        <v>1001</v>
      </c>
      <c r="C1005" s="33" t="s">
        <v>4479</v>
      </c>
      <c r="D1005" s="33" t="s">
        <v>4796</v>
      </c>
      <c r="E1005" s="34"/>
      <c r="F1005" s="34"/>
      <c r="G1005" s="33" t="s">
        <v>4797</v>
      </c>
      <c r="H1005" s="35" t="s">
        <v>4798</v>
      </c>
      <c r="I1005" s="32">
        <v>571200</v>
      </c>
      <c r="J1005" s="32">
        <v>852000</v>
      </c>
      <c r="K1005" s="32" t="s">
        <v>4799</v>
      </c>
      <c r="L1005" s="36">
        <f t="shared" si="40"/>
        <v>0.3295774647887324</v>
      </c>
      <c r="M1005" s="32"/>
      <c r="N1005" s="32" t="s">
        <v>47</v>
      </c>
      <c r="O1005" s="32"/>
      <c r="P1005" s="37" t="s">
        <v>4800</v>
      </c>
      <c r="Q1005" s="32"/>
      <c r="R1005" s="32"/>
      <c r="S1005" s="32"/>
      <c r="T1005" s="32" t="s">
        <v>40</v>
      </c>
      <c r="U1005" s="32" t="s">
        <v>41</v>
      </c>
      <c r="V1005" s="32" t="s">
        <v>41</v>
      </c>
      <c r="W1005" s="32" t="s">
        <v>41</v>
      </c>
      <c r="X1005" s="32" t="s">
        <v>41</v>
      </c>
      <c r="Y1005" s="32" t="s">
        <v>41</v>
      </c>
      <c r="Z1005" s="32" t="s">
        <v>41</v>
      </c>
      <c r="AA1005" s="32" t="s">
        <v>41</v>
      </c>
      <c r="AB1005" s="39" t="s">
        <v>4801</v>
      </c>
      <c r="AC1005" s="27"/>
      <c r="AD1005" s="27"/>
      <c r="AE1005" s="27"/>
      <c r="AF1005" s="28" t="s">
        <v>4800</v>
      </c>
      <c r="AG1005" s="28">
        <f t="shared" si="38"/>
        <v>2</v>
      </c>
      <c r="AH1005" s="29" t="str">
        <f t="shared" si="39"/>
        <v>HR-110022</v>
      </c>
      <c r="AI1005" s="28">
        <v>10082000000</v>
      </c>
      <c r="AJ1005" s="30">
        <f>IFERROR(VLOOKUP($C1005,#REF!,2,FALSE)*1000000000,0)+IFERROR(VLOOKUP($D1005,#REF!,2,FALSE)*1000000,0)+IFERROR(VLOOKUP($E1005,#REF!,2,FALSE)*1000,0)+IFERROR(VLOOKUP($F1005,#REF!,2,FALSE),0)</f>
        <v>0</v>
      </c>
    </row>
    <row r="1006" spans="1:36" s="28" customFormat="1" ht="27" customHeight="1" x14ac:dyDescent="0.15">
      <c r="A1006" s="31" t="s">
        <v>32</v>
      </c>
      <c r="B1006" s="32">
        <v>1002</v>
      </c>
      <c r="C1006" s="33" t="s">
        <v>4479</v>
      </c>
      <c r="D1006" s="33" t="s">
        <v>4796</v>
      </c>
      <c r="E1006" s="34"/>
      <c r="F1006" s="34"/>
      <c r="G1006" s="33" t="s">
        <v>4802</v>
      </c>
      <c r="H1006" s="35" t="s">
        <v>4803</v>
      </c>
      <c r="I1006" s="32">
        <v>117240</v>
      </c>
      <c r="J1006" s="32">
        <v>120000</v>
      </c>
      <c r="K1006" s="32" t="s">
        <v>704</v>
      </c>
      <c r="L1006" s="43">
        <f t="shared" si="40"/>
        <v>2.300000000000002E-2</v>
      </c>
      <c r="M1006" s="32"/>
      <c r="N1006" s="32" t="s">
        <v>47</v>
      </c>
      <c r="O1006" s="32"/>
      <c r="P1006" s="37" t="s">
        <v>4804</v>
      </c>
      <c r="Q1006" s="32"/>
      <c r="R1006" s="32"/>
      <c r="S1006" s="32"/>
      <c r="T1006" s="32" t="s">
        <v>40</v>
      </c>
      <c r="U1006" s="32" t="s">
        <v>41</v>
      </c>
      <c r="V1006" s="32" t="s">
        <v>41</v>
      </c>
      <c r="W1006" s="32" t="s">
        <v>42</v>
      </c>
      <c r="X1006" s="32" t="s">
        <v>42</v>
      </c>
      <c r="Y1006" s="32" t="s">
        <v>41</v>
      </c>
      <c r="Z1006" s="32" t="s">
        <v>41</v>
      </c>
      <c r="AA1006" s="32" t="s">
        <v>41</v>
      </c>
      <c r="AB1006" s="39" t="s">
        <v>4805</v>
      </c>
      <c r="AC1006" s="27"/>
      <c r="AD1006" s="27"/>
      <c r="AE1006" s="27"/>
      <c r="AF1006" s="28" t="s">
        <v>4804</v>
      </c>
      <c r="AG1006" s="28">
        <f t="shared" si="38"/>
        <v>2</v>
      </c>
      <c r="AH1006" s="29" t="str">
        <f t="shared" si="39"/>
        <v>HR-120008</v>
      </c>
      <c r="AI1006" s="28">
        <v>10082000000</v>
      </c>
      <c r="AJ1006" s="30">
        <f>IFERROR(VLOOKUP($C1006,#REF!,2,FALSE)*1000000000,0)+IFERROR(VLOOKUP($D1006,#REF!,2,FALSE)*1000000,0)+IFERROR(VLOOKUP($E1006,#REF!,2,FALSE)*1000,0)+IFERROR(VLOOKUP($F1006,#REF!,2,FALSE),0)</f>
        <v>0</v>
      </c>
    </row>
    <row r="1007" spans="1:36" s="28" customFormat="1" ht="27" customHeight="1" x14ac:dyDescent="0.15">
      <c r="A1007" s="31" t="s">
        <v>32</v>
      </c>
      <c r="B1007" s="32">
        <v>1003</v>
      </c>
      <c r="C1007" s="33" t="s">
        <v>4479</v>
      </c>
      <c r="D1007" s="33" t="s">
        <v>4796</v>
      </c>
      <c r="E1007" s="34"/>
      <c r="F1007" s="34"/>
      <c r="G1007" s="33" t="s">
        <v>4806</v>
      </c>
      <c r="H1007" s="35" t="s">
        <v>4807</v>
      </c>
      <c r="I1007" s="32">
        <v>8300</v>
      </c>
      <c r="J1007" s="32">
        <v>10000</v>
      </c>
      <c r="K1007" s="32" t="s">
        <v>400</v>
      </c>
      <c r="L1007" s="49">
        <f t="shared" si="40"/>
        <v>0.17000000000000004</v>
      </c>
      <c r="M1007" s="32"/>
      <c r="N1007" s="32" t="s">
        <v>47</v>
      </c>
      <c r="O1007" s="32"/>
      <c r="P1007" s="37" t="s">
        <v>4808</v>
      </c>
      <c r="Q1007" s="32"/>
      <c r="R1007" s="32"/>
      <c r="S1007" s="32"/>
      <c r="T1007" s="32" t="s">
        <v>40</v>
      </c>
      <c r="U1007" s="32" t="s">
        <v>42</v>
      </c>
      <c r="V1007" s="32" t="s">
        <v>42</v>
      </c>
      <c r="W1007" s="32" t="s">
        <v>42</v>
      </c>
      <c r="X1007" s="32" t="s">
        <v>41</v>
      </c>
      <c r="Y1007" s="32" t="s">
        <v>42</v>
      </c>
      <c r="Z1007" s="32" t="s">
        <v>41</v>
      </c>
      <c r="AA1007" s="32" t="s">
        <v>42</v>
      </c>
      <c r="AB1007" s="39" t="s">
        <v>4809</v>
      </c>
      <c r="AC1007" s="27"/>
      <c r="AD1007" s="27"/>
      <c r="AE1007" s="27"/>
      <c r="AF1007" s="28" t="s">
        <v>4808</v>
      </c>
      <c r="AG1007" s="28">
        <f t="shared" si="38"/>
        <v>2</v>
      </c>
      <c r="AH1007" s="29" t="str">
        <f t="shared" si="39"/>
        <v>KK-100091</v>
      </c>
      <c r="AI1007" s="28">
        <v>10082000000</v>
      </c>
      <c r="AJ1007" s="30">
        <f>IFERROR(VLOOKUP($C1007,#REF!,2,FALSE)*1000000000,0)+IFERROR(VLOOKUP($D1007,#REF!,2,FALSE)*1000000,0)+IFERROR(VLOOKUP($E1007,#REF!,2,FALSE)*1000,0)+IFERROR(VLOOKUP($F1007,#REF!,2,FALSE),0)</f>
        <v>0</v>
      </c>
    </row>
    <row r="1008" spans="1:36" s="28" customFormat="1" ht="27" customHeight="1" x14ac:dyDescent="0.15">
      <c r="A1008" s="31" t="s">
        <v>32</v>
      </c>
      <c r="B1008" s="32">
        <v>1004</v>
      </c>
      <c r="C1008" s="33" t="s">
        <v>4479</v>
      </c>
      <c r="D1008" s="33" t="s">
        <v>4796</v>
      </c>
      <c r="E1008" s="34"/>
      <c r="F1008" s="34"/>
      <c r="G1008" s="33" t="s">
        <v>4810</v>
      </c>
      <c r="H1008" s="35" t="s">
        <v>4811</v>
      </c>
      <c r="I1008" s="32">
        <v>117167.5</v>
      </c>
      <c r="J1008" s="32">
        <v>124999.5</v>
      </c>
      <c r="K1008" s="32" t="s">
        <v>1097</v>
      </c>
      <c r="L1008" s="36">
        <f t="shared" si="40"/>
        <v>6.2656250625002463E-2</v>
      </c>
      <c r="M1008" s="32"/>
      <c r="N1008" s="32" t="s">
        <v>47</v>
      </c>
      <c r="O1008" s="32"/>
      <c r="P1008" s="37" t="s">
        <v>4812</v>
      </c>
      <c r="Q1008" s="42" t="s">
        <v>1227</v>
      </c>
      <c r="R1008" s="32"/>
      <c r="S1008" s="32"/>
      <c r="T1008" s="32" t="s">
        <v>40</v>
      </c>
      <c r="U1008" s="32" t="s">
        <v>42</v>
      </c>
      <c r="V1008" s="32" t="s">
        <v>75</v>
      </c>
      <c r="W1008" s="32" t="s">
        <v>42</v>
      </c>
      <c r="X1008" s="32" t="s">
        <v>41</v>
      </c>
      <c r="Y1008" s="32" t="s">
        <v>41</v>
      </c>
      <c r="Z1008" s="32" t="s">
        <v>41</v>
      </c>
      <c r="AA1008" s="32" t="s">
        <v>41</v>
      </c>
      <c r="AB1008" s="39" t="s">
        <v>4813</v>
      </c>
      <c r="AC1008" s="27"/>
      <c r="AD1008" s="27"/>
      <c r="AE1008" s="27"/>
      <c r="AF1008" s="28" t="s">
        <v>4812</v>
      </c>
      <c r="AG1008" s="28">
        <f t="shared" si="38"/>
        <v>2</v>
      </c>
      <c r="AH1008" s="29" t="str">
        <f t="shared" si="39"/>
        <v>KT-160124</v>
      </c>
      <c r="AI1008" s="28">
        <v>10082000000</v>
      </c>
      <c r="AJ1008" s="30">
        <f>IFERROR(VLOOKUP($C1008,#REF!,2,FALSE)*1000000000,0)+IFERROR(VLOOKUP($D1008,#REF!,2,FALSE)*1000000,0)+IFERROR(VLOOKUP($E1008,#REF!,2,FALSE)*1000,0)+IFERROR(VLOOKUP($F1008,#REF!,2,FALSE),0)</f>
        <v>0</v>
      </c>
    </row>
    <row r="1009" spans="1:36" s="28" customFormat="1" ht="27" customHeight="1" x14ac:dyDescent="0.15">
      <c r="A1009" s="31" t="s">
        <v>32</v>
      </c>
      <c r="B1009" s="32">
        <v>1005</v>
      </c>
      <c r="C1009" s="33" t="s">
        <v>4479</v>
      </c>
      <c r="D1009" s="33" t="s">
        <v>4796</v>
      </c>
      <c r="E1009" s="34"/>
      <c r="F1009" s="34"/>
      <c r="G1009" s="33" t="s">
        <v>4814</v>
      </c>
      <c r="H1009" s="35" t="s">
        <v>4815</v>
      </c>
      <c r="I1009" s="32">
        <v>70200</v>
      </c>
      <c r="J1009" s="32">
        <v>130100</v>
      </c>
      <c r="K1009" s="32" t="s">
        <v>4816</v>
      </c>
      <c r="L1009" s="36">
        <f t="shared" si="40"/>
        <v>0.46041506533435816</v>
      </c>
      <c r="M1009" s="32" t="s">
        <v>47</v>
      </c>
      <c r="N1009" s="32" t="s">
        <v>47</v>
      </c>
      <c r="O1009" s="32"/>
      <c r="P1009" s="37" t="s">
        <v>4817</v>
      </c>
      <c r="Q1009" s="32" t="s">
        <v>105</v>
      </c>
      <c r="R1009" s="32"/>
      <c r="S1009" s="32"/>
      <c r="T1009" s="32" t="s">
        <v>40</v>
      </c>
      <c r="U1009" s="32" t="s">
        <v>41</v>
      </c>
      <c r="V1009" s="32" t="s">
        <v>41</v>
      </c>
      <c r="W1009" s="32" t="s">
        <v>41</v>
      </c>
      <c r="X1009" s="32" t="s">
        <v>41</v>
      </c>
      <c r="Y1009" s="32" t="s">
        <v>41</v>
      </c>
      <c r="Z1009" s="32" t="s">
        <v>41</v>
      </c>
      <c r="AA1009" s="32" t="s">
        <v>41</v>
      </c>
      <c r="AB1009" s="39" t="s">
        <v>4818</v>
      </c>
      <c r="AC1009" s="27"/>
      <c r="AD1009" s="27"/>
      <c r="AE1009" s="27"/>
      <c r="AF1009" s="28" t="s">
        <v>4817</v>
      </c>
      <c r="AG1009" s="28">
        <f t="shared" si="38"/>
        <v>2</v>
      </c>
      <c r="AH1009" s="29" t="str">
        <f t="shared" si="39"/>
        <v>HK-160014</v>
      </c>
      <c r="AI1009" s="28">
        <v>10082000000</v>
      </c>
      <c r="AJ1009" s="30">
        <f>IFERROR(VLOOKUP($C1009,#REF!,2,FALSE)*1000000000,0)+IFERROR(VLOOKUP($D1009,#REF!,2,FALSE)*1000000,0)+IFERROR(VLOOKUP($E1009,#REF!,2,FALSE)*1000,0)+IFERROR(VLOOKUP($F1009,#REF!,2,FALSE),0)</f>
        <v>0</v>
      </c>
    </row>
    <row r="1010" spans="1:36" s="28" customFormat="1" ht="27" customHeight="1" x14ac:dyDescent="0.15">
      <c r="A1010" s="31" t="s">
        <v>32</v>
      </c>
      <c r="B1010" s="32">
        <v>1006</v>
      </c>
      <c r="C1010" s="33" t="s">
        <v>4479</v>
      </c>
      <c r="D1010" s="33" t="s">
        <v>4796</v>
      </c>
      <c r="E1010" s="34" t="s">
        <v>130</v>
      </c>
      <c r="F1010" s="34" t="s">
        <v>130</v>
      </c>
      <c r="G1010" s="33" t="s">
        <v>4819</v>
      </c>
      <c r="H1010" s="35" t="s">
        <v>4820</v>
      </c>
      <c r="I1010" s="32">
        <v>2937000</v>
      </c>
      <c r="J1010" s="32">
        <v>3118000</v>
      </c>
      <c r="K1010" s="32" t="s">
        <v>1097</v>
      </c>
      <c r="L1010" s="36">
        <f t="shared" si="40"/>
        <v>5.8050032071840896E-2</v>
      </c>
      <c r="M1010" s="32"/>
      <c r="N1010" s="32" t="s">
        <v>47</v>
      </c>
      <c r="O1010" s="32"/>
      <c r="P1010" s="37" t="s">
        <v>4821</v>
      </c>
      <c r="Q1010" s="32" t="s">
        <v>105</v>
      </c>
      <c r="R1010" s="32" t="s">
        <v>130</v>
      </c>
      <c r="S1010" s="32" t="s">
        <v>130</v>
      </c>
      <c r="T1010" s="32" t="s">
        <v>158</v>
      </c>
      <c r="U1010" s="32" t="s">
        <v>41</v>
      </c>
      <c r="V1010" s="32" t="s">
        <v>75</v>
      </c>
      <c r="W1010" s="32" t="s">
        <v>42</v>
      </c>
      <c r="X1010" s="32" t="s">
        <v>41</v>
      </c>
      <c r="Y1010" s="32" t="s">
        <v>41</v>
      </c>
      <c r="Z1010" s="32" t="s">
        <v>41</v>
      </c>
      <c r="AA1010" s="32" t="s">
        <v>41</v>
      </c>
      <c r="AB1010" s="39" t="s">
        <v>4822</v>
      </c>
      <c r="AC1010" s="27"/>
      <c r="AD1010" s="27"/>
      <c r="AE1010" s="27"/>
      <c r="AF1010" s="28" t="s">
        <v>4821</v>
      </c>
      <c r="AG1010" s="28">
        <f t="shared" si="38"/>
        <v>2</v>
      </c>
      <c r="AH1010" s="29" t="str">
        <f t="shared" si="39"/>
        <v>CG-140007</v>
      </c>
      <c r="AI1010" s="28">
        <v>10082000000</v>
      </c>
      <c r="AJ1010" s="30">
        <f>IFERROR(VLOOKUP($C1010,#REF!,2,FALSE)*1000000000,0)+IFERROR(VLOOKUP($D1010,#REF!,2,FALSE)*1000000,0)+IFERROR(VLOOKUP($E1010,#REF!,2,FALSE)*1000,0)+IFERROR(VLOOKUP($F1010,#REF!,2,FALSE),0)</f>
        <v>0</v>
      </c>
    </row>
    <row r="1011" spans="1:36" s="28" customFormat="1" ht="27" customHeight="1" x14ac:dyDescent="0.15">
      <c r="A1011" s="31" t="s">
        <v>32</v>
      </c>
      <c r="B1011" s="32">
        <v>1007</v>
      </c>
      <c r="C1011" s="33" t="s">
        <v>4479</v>
      </c>
      <c r="D1011" s="33" t="s">
        <v>387</v>
      </c>
      <c r="E1011" s="34"/>
      <c r="F1011" s="34"/>
      <c r="G1011" s="33" t="s">
        <v>4823</v>
      </c>
      <c r="H1011" s="35" t="s">
        <v>4824</v>
      </c>
      <c r="I1011" s="32">
        <v>2046515.48</v>
      </c>
      <c r="J1011" s="32">
        <v>2110987.15</v>
      </c>
      <c r="K1011" s="32" t="s">
        <v>930</v>
      </c>
      <c r="L1011" s="36">
        <f t="shared" si="40"/>
        <v>3.0541005424879031E-2</v>
      </c>
      <c r="M1011" s="32"/>
      <c r="N1011" s="32" t="s">
        <v>47</v>
      </c>
      <c r="O1011" s="32"/>
      <c r="P1011" s="37" t="s">
        <v>4825</v>
      </c>
      <c r="Q1011" s="32"/>
      <c r="R1011" s="32"/>
      <c r="S1011" s="32"/>
      <c r="T1011" s="32" t="s">
        <v>40</v>
      </c>
      <c r="U1011" s="32" t="s">
        <v>41</v>
      </c>
      <c r="V1011" s="32" t="s">
        <v>41</v>
      </c>
      <c r="W1011" s="32" t="s">
        <v>41</v>
      </c>
      <c r="X1011" s="32" t="s">
        <v>41</v>
      </c>
      <c r="Y1011" s="32" t="s">
        <v>41</v>
      </c>
      <c r="Z1011" s="32" t="s">
        <v>41</v>
      </c>
      <c r="AA1011" s="32" t="s">
        <v>41</v>
      </c>
      <c r="AB1011" s="39" t="s">
        <v>4826</v>
      </c>
      <c r="AC1011" s="27"/>
      <c r="AD1011" s="27"/>
      <c r="AE1011" s="27"/>
      <c r="AF1011" s="28" t="s">
        <v>4825</v>
      </c>
      <c r="AG1011" s="28">
        <f t="shared" si="38"/>
        <v>2</v>
      </c>
      <c r="AH1011" s="29" t="str">
        <f t="shared" si="39"/>
        <v>SK-100002</v>
      </c>
      <c r="AI1011" s="28">
        <v>10291000000</v>
      </c>
      <c r="AJ1011" s="30">
        <f>IFERROR(VLOOKUP($C1011,#REF!,2,FALSE)*1000000000,0)+IFERROR(VLOOKUP($D1011,#REF!,2,FALSE)*1000000,0)+IFERROR(VLOOKUP($E1011,#REF!,2,FALSE)*1000,0)+IFERROR(VLOOKUP($F1011,#REF!,2,FALSE),0)</f>
        <v>0</v>
      </c>
    </row>
    <row r="1012" spans="1:36" s="28" customFormat="1" ht="27" customHeight="1" x14ac:dyDescent="0.15">
      <c r="A1012" s="31" t="s">
        <v>32</v>
      </c>
      <c r="B1012" s="32">
        <v>1008</v>
      </c>
      <c r="C1012" s="33" t="s">
        <v>4479</v>
      </c>
      <c r="D1012" s="33" t="s">
        <v>387</v>
      </c>
      <c r="E1012" s="34"/>
      <c r="F1012" s="32" t="s">
        <v>130</v>
      </c>
      <c r="G1012" s="33" t="s">
        <v>4827</v>
      </c>
      <c r="H1012" s="35" t="s">
        <v>4828</v>
      </c>
      <c r="I1012" s="32">
        <v>300500</v>
      </c>
      <c r="J1012" s="32">
        <v>310000</v>
      </c>
      <c r="K1012" s="32" t="s">
        <v>918</v>
      </c>
      <c r="L1012" s="36">
        <f t="shared" si="40"/>
        <v>3.0645161290322576E-2</v>
      </c>
      <c r="M1012" s="32"/>
      <c r="N1012" s="32"/>
      <c r="O1012" s="32" t="s">
        <v>47</v>
      </c>
      <c r="P1012" s="37" t="s">
        <v>4829</v>
      </c>
      <c r="Q1012" s="32" t="s">
        <v>130</v>
      </c>
      <c r="R1012" s="32" t="s">
        <v>130</v>
      </c>
      <c r="S1012" s="32" t="s">
        <v>130</v>
      </c>
      <c r="T1012" s="32" t="s">
        <v>158</v>
      </c>
      <c r="U1012" s="32" t="s">
        <v>41</v>
      </c>
      <c r="V1012" s="32" t="s">
        <v>41</v>
      </c>
      <c r="W1012" s="32" t="s">
        <v>41</v>
      </c>
      <c r="X1012" s="32" t="s">
        <v>42</v>
      </c>
      <c r="Y1012" s="32" t="s">
        <v>41</v>
      </c>
      <c r="Z1012" s="32" t="s">
        <v>42</v>
      </c>
      <c r="AA1012" s="32" t="s">
        <v>41</v>
      </c>
      <c r="AB1012" s="39" t="s">
        <v>4830</v>
      </c>
      <c r="AC1012" s="27"/>
      <c r="AD1012" s="27"/>
      <c r="AE1012" s="27"/>
      <c r="AF1012" s="28" t="s">
        <v>4829</v>
      </c>
      <c r="AG1012" s="28">
        <f t="shared" si="38"/>
        <v>2</v>
      </c>
      <c r="AH1012" s="29" t="str">
        <f t="shared" si="39"/>
        <v>KK-150063</v>
      </c>
      <c r="AI1012" s="28">
        <v>10291000000</v>
      </c>
      <c r="AJ1012" s="30">
        <f>IFERROR(VLOOKUP($C1012,#REF!,2,FALSE)*1000000000,0)+IFERROR(VLOOKUP($D1012,#REF!,2,FALSE)*1000000,0)+IFERROR(VLOOKUP($E1012,#REF!,2,FALSE)*1000,0)+IFERROR(VLOOKUP($F1012,#REF!,2,FALSE),0)</f>
        <v>0</v>
      </c>
    </row>
    <row r="1013" spans="1:36" s="28" customFormat="1" ht="27" customHeight="1" x14ac:dyDescent="0.15">
      <c r="A1013" s="31" t="s">
        <v>32</v>
      </c>
      <c r="B1013" s="32">
        <v>1009</v>
      </c>
      <c r="C1013" s="33" t="s">
        <v>4479</v>
      </c>
      <c r="D1013" s="33"/>
      <c r="E1013" s="34"/>
      <c r="F1013" s="32"/>
      <c r="G1013" t="s">
        <v>4831</v>
      </c>
      <c r="H1013" s="35" t="s">
        <v>4832</v>
      </c>
      <c r="I1013" s="47">
        <v>42654</v>
      </c>
      <c r="J1013" s="47">
        <v>113154</v>
      </c>
      <c r="K1013" s="42" t="s">
        <v>4833</v>
      </c>
      <c r="L1013" s="43">
        <f t="shared" si="40"/>
        <v>0.62304470014316771</v>
      </c>
      <c r="M1013" s="32"/>
      <c r="N1013" s="32"/>
      <c r="O1013" s="32" t="s">
        <v>47</v>
      </c>
      <c r="P1013" s="40" t="s">
        <v>4834</v>
      </c>
      <c r="Q1013" s="32"/>
      <c r="R1013" s="32"/>
      <c r="S1013" s="32"/>
      <c r="T1013" s="42" t="s">
        <v>40</v>
      </c>
      <c r="U1013" s="32" t="s">
        <v>41</v>
      </c>
      <c r="V1013" s="32" t="s">
        <v>41</v>
      </c>
      <c r="W1013" s="32" t="s">
        <v>41</v>
      </c>
      <c r="X1013" s="32" t="s">
        <v>41</v>
      </c>
      <c r="Y1013" s="32" t="s">
        <v>41</v>
      </c>
      <c r="Z1013" s="32" t="s">
        <v>41</v>
      </c>
      <c r="AA1013" s="32" t="s">
        <v>41</v>
      </c>
      <c r="AB1013" s="45" t="s">
        <v>4835</v>
      </c>
      <c r="AC1013" s="27"/>
      <c r="AD1013" s="27"/>
      <c r="AE1013" s="27"/>
      <c r="AF1013" s="28" t="s">
        <v>4834</v>
      </c>
      <c r="AG1013" s="28">
        <f t="shared" si="38"/>
        <v>2</v>
      </c>
      <c r="AH1013" s="29" t="str">
        <f t="shared" si="39"/>
        <v>HR-180002</v>
      </c>
      <c r="AJ1013" s="30">
        <f>IFERROR(VLOOKUP($C1013,#REF!,2,FALSE)*1000000000,0)+IFERROR(VLOOKUP($D1013,#REF!,2,FALSE)*1000000,0)+IFERROR(VLOOKUP($E1013,#REF!,2,FALSE)*1000,0)+IFERROR(VLOOKUP($F1013,#REF!,2,FALSE),0)</f>
        <v>0</v>
      </c>
    </row>
    <row r="1014" spans="1:36" s="28" customFormat="1" ht="27" customHeight="1" x14ac:dyDescent="0.15">
      <c r="A1014" s="31" t="s">
        <v>32</v>
      </c>
      <c r="B1014" s="32">
        <v>1010</v>
      </c>
      <c r="C1014" s="33" t="s">
        <v>4479</v>
      </c>
      <c r="D1014" s="33"/>
      <c r="E1014" s="34"/>
      <c r="F1014" s="32"/>
      <c r="G1014" s="41" t="s">
        <v>4836</v>
      </c>
      <c r="H1014" s="35" t="s">
        <v>4614</v>
      </c>
      <c r="I1014" s="47">
        <v>691212</v>
      </c>
      <c r="J1014" s="47">
        <v>632766</v>
      </c>
      <c r="K1014" s="42" t="s">
        <v>4837</v>
      </c>
      <c r="L1014" s="36">
        <f t="shared" si="40"/>
        <v>-9.2365898294156201E-2</v>
      </c>
      <c r="M1014" s="32"/>
      <c r="N1014" s="32" t="s">
        <v>47</v>
      </c>
      <c r="O1014" s="32" t="s">
        <v>47</v>
      </c>
      <c r="P1014" s="40" t="s">
        <v>4838</v>
      </c>
      <c r="Q1014" s="32"/>
      <c r="R1014" s="32"/>
      <c r="S1014" s="32"/>
      <c r="T1014" s="42" t="s">
        <v>40</v>
      </c>
      <c r="U1014" s="32" t="s">
        <v>74</v>
      </c>
      <c r="V1014" s="32" t="s">
        <v>41</v>
      </c>
      <c r="W1014" s="32" t="s">
        <v>41</v>
      </c>
      <c r="X1014" s="32" t="s">
        <v>42</v>
      </c>
      <c r="Y1014" s="32" t="s">
        <v>41</v>
      </c>
      <c r="Z1014" s="32" t="s">
        <v>42</v>
      </c>
      <c r="AA1014" s="32" t="s">
        <v>42</v>
      </c>
      <c r="AB1014" s="45" t="s">
        <v>4839</v>
      </c>
      <c r="AC1014" s="27"/>
      <c r="AD1014" s="27"/>
      <c r="AE1014" s="27"/>
      <c r="AF1014" s="28" t="s">
        <v>4838</v>
      </c>
      <c r="AG1014" s="28">
        <f t="shared" si="38"/>
        <v>2</v>
      </c>
      <c r="AH1014" s="29" t="str">
        <f t="shared" si="39"/>
        <v>KK-180059</v>
      </c>
      <c r="AJ1014" s="30">
        <f>IFERROR(VLOOKUP($C1014,#REF!,2,FALSE)*1000000000,0)+IFERROR(VLOOKUP($D1014,#REF!,2,FALSE)*1000000,0)+IFERROR(VLOOKUP($E1014,#REF!,2,FALSE)*1000,0)+IFERROR(VLOOKUP($F1014,#REF!,2,FALSE),0)</f>
        <v>0</v>
      </c>
    </row>
    <row r="1015" spans="1:36" s="28" customFormat="1" ht="27" customHeight="1" x14ac:dyDescent="0.15">
      <c r="A1015" s="31" t="s">
        <v>32</v>
      </c>
      <c r="B1015" s="32">
        <v>1011</v>
      </c>
      <c r="C1015" s="33" t="s">
        <v>4840</v>
      </c>
      <c r="D1015" s="33" t="s">
        <v>4841</v>
      </c>
      <c r="E1015" s="34" t="s">
        <v>4841</v>
      </c>
      <c r="F1015" s="32"/>
      <c r="G1015" s="33" t="s">
        <v>4842</v>
      </c>
      <c r="H1015" s="35" t="s">
        <v>4843</v>
      </c>
      <c r="I1015" s="32">
        <v>1773526</v>
      </c>
      <c r="J1015" s="32">
        <v>1102800</v>
      </c>
      <c r="K1015" s="32" t="s">
        <v>308</v>
      </c>
      <c r="L1015" s="36">
        <f t="shared" si="40"/>
        <v>-0.60820275661951406</v>
      </c>
      <c r="M1015" s="32"/>
      <c r="N1015" s="32" t="s">
        <v>47</v>
      </c>
      <c r="O1015" s="32"/>
      <c r="P1015" s="37" t="s">
        <v>4844</v>
      </c>
      <c r="Q1015" s="32"/>
      <c r="R1015" s="32"/>
      <c r="S1015" s="32"/>
      <c r="T1015" s="32" t="s">
        <v>40</v>
      </c>
      <c r="U1015" s="32" t="s">
        <v>42</v>
      </c>
      <c r="V1015" s="32" t="s">
        <v>41</v>
      </c>
      <c r="W1015" s="32" t="s">
        <v>42</v>
      </c>
      <c r="X1015" s="32" t="s">
        <v>41</v>
      </c>
      <c r="Y1015" s="32" t="s">
        <v>41</v>
      </c>
      <c r="Z1015" s="32" t="s">
        <v>42</v>
      </c>
      <c r="AA1015" s="32" t="s">
        <v>42</v>
      </c>
      <c r="AB1015" s="39" t="s">
        <v>4845</v>
      </c>
      <c r="AC1015" s="27"/>
      <c r="AD1015" s="27"/>
      <c r="AE1015" s="27"/>
      <c r="AF1015" s="28" t="s">
        <v>4844</v>
      </c>
      <c r="AG1015" s="28">
        <f t="shared" si="38"/>
        <v>2</v>
      </c>
      <c r="AH1015" s="29" t="str">
        <f t="shared" si="39"/>
        <v>KT-110057</v>
      </c>
      <c r="AI1015" s="28">
        <v>11084143000</v>
      </c>
      <c r="AJ1015" s="30">
        <f>IFERROR(VLOOKUP($C1015,#REF!,2,FALSE)*1000000000,0)+IFERROR(VLOOKUP($D1015,#REF!,2,FALSE)*1000000,0)+IFERROR(VLOOKUP($E1015,#REF!,2,FALSE)*1000,0)+IFERROR(VLOOKUP($F1015,#REF!,2,FALSE),0)</f>
        <v>0</v>
      </c>
    </row>
    <row r="1016" spans="1:36" s="28" customFormat="1" ht="27" customHeight="1" x14ac:dyDescent="0.15">
      <c r="A1016" s="31" t="s">
        <v>32</v>
      </c>
      <c r="B1016" s="32">
        <v>1012</v>
      </c>
      <c r="C1016" s="33" t="s">
        <v>4840</v>
      </c>
      <c r="D1016" s="33" t="s">
        <v>4841</v>
      </c>
      <c r="E1016" s="34" t="s">
        <v>4841</v>
      </c>
      <c r="F1016" s="32"/>
      <c r="G1016" s="33" t="s">
        <v>4846</v>
      </c>
      <c r="H1016" s="35" t="s">
        <v>4847</v>
      </c>
      <c r="I1016" s="32">
        <v>413817</v>
      </c>
      <c r="J1016" s="32">
        <v>405114</v>
      </c>
      <c r="K1016" s="32" t="s">
        <v>767</v>
      </c>
      <c r="L1016" s="36">
        <f t="shared" si="40"/>
        <v>-2.1482841866733882E-2</v>
      </c>
      <c r="M1016" s="32"/>
      <c r="N1016" s="32" t="s">
        <v>47</v>
      </c>
      <c r="O1016" s="32"/>
      <c r="P1016" s="37" t="s">
        <v>4848</v>
      </c>
      <c r="Q1016" s="32"/>
      <c r="R1016" s="32"/>
      <c r="S1016" s="32"/>
      <c r="T1016" s="32" t="s">
        <v>40</v>
      </c>
      <c r="U1016" s="42" t="s">
        <v>42</v>
      </c>
      <c r="V1016" s="32" t="s">
        <v>42</v>
      </c>
      <c r="W1016" s="42" t="s">
        <v>42</v>
      </c>
      <c r="X1016" s="32" t="s">
        <v>41</v>
      </c>
      <c r="Y1016" s="32" t="s">
        <v>41</v>
      </c>
      <c r="Z1016" s="32" t="s">
        <v>41</v>
      </c>
      <c r="AA1016" s="32" t="s">
        <v>42</v>
      </c>
      <c r="AB1016" s="39" t="s">
        <v>4849</v>
      </c>
      <c r="AC1016" s="27"/>
      <c r="AD1016" s="27"/>
      <c r="AE1016" s="27"/>
      <c r="AF1016" s="28" t="s">
        <v>4848</v>
      </c>
      <c r="AG1016" s="28">
        <f t="shared" si="38"/>
        <v>2</v>
      </c>
      <c r="AH1016" s="29" t="str">
        <f t="shared" si="39"/>
        <v>KT-110077</v>
      </c>
      <c r="AI1016" s="28">
        <v>11084143000</v>
      </c>
      <c r="AJ1016" s="30">
        <f>IFERROR(VLOOKUP($C1016,#REF!,2,FALSE)*1000000000,0)+IFERROR(VLOOKUP($D1016,#REF!,2,FALSE)*1000000,0)+IFERROR(VLOOKUP($E1016,#REF!,2,FALSE)*1000,0)+IFERROR(VLOOKUP($F1016,#REF!,2,FALSE),0)</f>
        <v>0</v>
      </c>
    </row>
    <row r="1017" spans="1:36" s="28" customFormat="1" ht="27" customHeight="1" x14ac:dyDescent="0.15">
      <c r="A1017" s="31" t="s">
        <v>32</v>
      </c>
      <c r="B1017" s="32">
        <v>1013</v>
      </c>
      <c r="C1017" s="33" t="s">
        <v>4840</v>
      </c>
      <c r="D1017" s="33" t="s">
        <v>4841</v>
      </c>
      <c r="E1017" s="34" t="s">
        <v>4841</v>
      </c>
      <c r="F1017" s="32"/>
      <c r="G1017" s="33" t="s">
        <v>4850</v>
      </c>
      <c r="H1017" s="35" t="s">
        <v>4851</v>
      </c>
      <c r="I1017" s="32">
        <v>737000</v>
      </c>
      <c r="J1017" s="32">
        <v>2258500</v>
      </c>
      <c r="K1017" s="32" t="s">
        <v>659</v>
      </c>
      <c r="L1017" s="36">
        <f t="shared" si="40"/>
        <v>0.67367721939340264</v>
      </c>
      <c r="M1017" s="32"/>
      <c r="N1017" s="32" t="s">
        <v>47</v>
      </c>
      <c r="O1017" s="32"/>
      <c r="P1017" s="37" t="s">
        <v>4852</v>
      </c>
      <c r="Q1017" s="32"/>
      <c r="R1017" s="32"/>
      <c r="S1017" s="32"/>
      <c r="T1017" s="32" t="s">
        <v>40</v>
      </c>
      <c r="U1017" s="32" t="s">
        <v>41</v>
      </c>
      <c r="V1017" s="32" t="s">
        <v>41</v>
      </c>
      <c r="W1017" s="32" t="s">
        <v>42</v>
      </c>
      <c r="X1017" s="32" t="s">
        <v>41</v>
      </c>
      <c r="Y1017" s="32" t="s">
        <v>42</v>
      </c>
      <c r="Z1017" s="32" t="s">
        <v>42</v>
      </c>
      <c r="AA1017" s="32" t="s">
        <v>41</v>
      </c>
      <c r="AB1017" s="39" t="s">
        <v>4853</v>
      </c>
      <c r="AC1017" s="27"/>
      <c r="AD1017" s="27"/>
      <c r="AE1017" s="27"/>
      <c r="AF1017" s="28" t="s">
        <v>4852</v>
      </c>
      <c r="AG1017" s="28">
        <f t="shared" si="38"/>
        <v>2</v>
      </c>
      <c r="AH1017" s="29" t="str">
        <f t="shared" si="39"/>
        <v>KT-120102</v>
      </c>
      <c r="AI1017" s="28">
        <v>11084143000</v>
      </c>
      <c r="AJ1017" s="30">
        <f>IFERROR(VLOOKUP($C1017,#REF!,2,FALSE)*1000000000,0)+IFERROR(VLOOKUP($D1017,#REF!,2,FALSE)*1000000,0)+IFERROR(VLOOKUP($E1017,#REF!,2,FALSE)*1000,0)+IFERROR(VLOOKUP($F1017,#REF!,2,FALSE),0)</f>
        <v>0</v>
      </c>
    </row>
    <row r="1018" spans="1:36" s="28" customFormat="1" ht="27" customHeight="1" x14ac:dyDescent="0.15">
      <c r="A1018" s="31" t="s">
        <v>32</v>
      </c>
      <c r="B1018" s="32">
        <v>1014</v>
      </c>
      <c r="C1018" s="33" t="s">
        <v>4840</v>
      </c>
      <c r="D1018" s="33" t="s">
        <v>4841</v>
      </c>
      <c r="E1018" s="33" t="s">
        <v>4841</v>
      </c>
      <c r="F1018" s="33"/>
      <c r="G1018" s="33" t="s">
        <v>4854</v>
      </c>
      <c r="H1018" s="33" t="s">
        <v>4855</v>
      </c>
      <c r="I1018" s="32">
        <v>441680</v>
      </c>
      <c r="J1018" s="32">
        <v>752480</v>
      </c>
      <c r="K1018" s="32" t="s">
        <v>713</v>
      </c>
      <c r="L1018" s="43">
        <f t="shared" si="40"/>
        <v>0.41303423346799917</v>
      </c>
      <c r="M1018" s="32"/>
      <c r="N1018" s="32" t="s">
        <v>47</v>
      </c>
      <c r="O1018" s="32"/>
      <c r="P1018" s="37" t="s">
        <v>4856</v>
      </c>
      <c r="Q1018" s="42" t="s">
        <v>1227</v>
      </c>
      <c r="R1018" s="32"/>
      <c r="S1018" s="32"/>
      <c r="T1018" s="32" t="s">
        <v>40</v>
      </c>
      <c r="U1018" s="42" t="s">
        <v>41</v>
      </c>
      <c r="V1018" s="42" t="s">
        <v>41</v>
      </c>
      <c r="W1018" s="42" t="s">
        <v>41</v>
      </c>
      <c r="X1018" s="42" t="s">
        <v>41</v>
      </c>
      <c r="Y1018" s="42" t="s">
        <v>41</v>
      </c>
      <c r="Z1018" s="42" t="s">
        <v>41</v>
      </c>
      <c r="AA1018" s="42" t="s">
        <v>41</v>
      </c>
      <c r="AB1018" s="45" t="s">
        <v>4857</v>
      </c>
      <c r="AC1018" s="27"/>
      <c r="AD1018" s="27"/>
      <c r="AE1018" s="27"/>
      <c r="AF1018" s="28" t="s">
        <v>4856</v>
      </c>
      <c r="AG1018" s="28">
        <f t="shared" si="38"/>
        <v>2</v>
      </c>
      <c r="AH1018" s="29" t="str">
        <f t="shared" si="39"/>
        <v>QS-170005</v>
      </c>
      <c r="AI1018" s="28">
        <v>11084143000</v>
      </c>
      <c r="AJ1018" s="30">
        <f>IFERROR(VLOOKUP($C1018,#REF!,2,FALSE)*1000000000,0)+IFERROR(VLOOKUP($D1018,#REF!,2,FALSE)*1000000,0)+IFERROR(VLOOKUP($E1018,#REF!,2,FALSE)*1000,0)+IFERROR(VLOOKUP($F1018,#REF!,2,FALSE),0)</f>
        <v>0</v>
      </c>
    </row>
    <row r="1019" spans="1:36" s="28" customFormat="1" ht="27" customHeight="1" x14ac:dyDescent="0.15">
      <c r="A1019" s="31" t="s">
        <v>32</v>
      </c>
      <c r="B1019" s="32">
        <v>1015</v>
      </c>
      <c r="C1019" s="33" t="s">
        <v>4840</v>
      </c>
      <c r="D1019" s="33" t="s">
        <v>4841</v>
      </c>
      <c r="E1019" s="33" t="s">
        <v>4841</v>
      </c>
      <c r="F1019" s="33"/>
      <c r="G1019" s="33" t="s">
        <v>4858</v>
      </c>
      <c r="H1019" s="33" t="s">
        <v>4859</v>
      </c>
      <c r="I1019" s="32">
        <v>705750</v>
      </c>
      <c r="J1019" s="32">
        <v>1257000</v>
      </c>
      <c r="K1019" s="32" t="s">
        <v>156</v>
      </c>
      <c r="L1019" s="36">
        <f t="shared" si="40"/>
        <v>0.4385441527446301</v>
      </c>
      <c r="M1019" s="32"/>
      <c r="N1019" s="32" t="s">
        <v>47</v>
      </c>
      <c r="O1019" s="32"/>
      <c r="P1019" s="37" t="s">
        <v>4860</v>
      </c>
      <c r="Q1019" s="32" t="s">
        <v>130</v>
      </c>
      <c r="R1019" s="32"/>
      <c r="S1019" s="32"/>
      <c r="T1019" s="32" t="s">
        <v>40</v>
      </c>
      <c r="U1019" s="42" t="s">
        <v>41</v>
      </c>
      <c r="V1019" s="42" t="s">
        <v>41</v>
      </c>
      <c r="W1019" s="42" t="s">
        <v>42</v>
      </c>
      <c r="X1019" s="42" t="s">
        <v>41</v>
      </c>
      <c r="Y1019" s="42" t="s">
        <v>41</v>
      </c>
      <c r="Z1019" s="42" t="s">
        <v>41</v>
      </c>
      <c r="AA1019" s="42" t="s">
        <v>41</v>
      </c>
      <c r="AB1019" s="45" t="s">
        <v>4861</v>
      </c>
      <c r="AC1019" s="27"/>
      <c r="AD1019" s="27"/>
      <c r="AE1019" s="27"/>
      <c r="AF1019" s="28" t="s">
        <v>4860</v>
      </c>
      <c r="AG1019" s="28">
        <f t="shared" si="38"/>
        <v>2</v>
      </c>
      <c r="AH1019" s="29" t="str">
        <f t="shared" si="39"/>
        <v>KT-160041</v>
      </c>
      <c r="AI1019" s="28">
        <v>11084143000</v>
      </c>
      <c r="AJ1019" s="30">
        <f>IFERROR(VLOOKUP($C1019,#REF!,2,FALSE)*1000000000,0)+IFERROR(VLOOKUP($D1019,#REF!,2,FALSE)*1000000,0)+IFERROR(VLOOKUP($E1019,#REF!,2,FALSE)*1000,0)+IFERROR(VLOOKUP($F1019,#REF!,2,FALSE),0)</f>
        <v>0</v>
      </c>
    </row>
    <row r="1020" spans="1:36" s="28" customFormat="1" ht="27" customHeight="1" x14ac:dyDescent="0.15">
      <c r="A1020" s="31" t="s">
        <v>32</v>
      </c>
      <c r="B1020" s="32">
        <v>1016</v>
      </c>
      <c r="C1020" s="33" t="s">
        <v>4840</v>
      </c>
      <c r="D1020" s="33" t="s">
        <v>4841</v>
      </c>
      <c r="E1020" s="33" t="s">
        <v>4841</v>
      </c>
      <c r="F1020" s="33" t="s">
        <v>130</v>
      </c>
      <c r="G1020" s="33" t="s">
        <v>4862</v>
      </c>
      <c r="H1020" s="33" t="s">
        <v>4863</v>
      </c>
      <c r="I1020" s="32">
        <v>720862</v>
      </c>
      <c r="J1020" s="32">
        <v>634783</v>
      </c>
      <c r="K1020" s="32" t="s">
        <v>327</v>
      </c>
      <c r="L1020" s="36">
        <f t="shared" si="40"/>
        <v>-0.13560382051819286</v>
      </c>
      <c r="M1020" s="32"/>
      <c r="N1020" s="32" t="s">
        <v>47</v>
      </c>
      <c r="O1020" s="32"/>
      <c r="P1020" s="37" t="s">
        <v>4864</v>
      </c>
      <c r="Q1020" s="32" t="s">
        <v>130</v>
      </c>
      <c r="R1020" s="32" t="s">
        <v>130</v>
      </c>
      <c r="S1020" s="32" t="s">
        <v>130</v>
      </c>
      <c r="T1020" s="32" t="s">
        <v>158</v>
      </c>
      <c r="U1020" s="42" t="s">
        <v>42</v>
      </c>
      <c r="V1020" s="42" t="s">
        <v>42</v>
      </c>
      <c r="W1020" s="42" t="s">
        <v>42</v>
      </c>
      <c r="X1020" s="42" t="s">
        <v>41</v>
      </c>
      <c r="Y1020" s="42" t="s">
        <v>42</v>
      </c>
      <c r="Z1020" s="42" t="s">
        <v>41</v>
      </c>
      <c r="AA1020" s="42" t="s">
        <v>42</v>
      </c>
      <c r="AB1020" s="45" t="s">
        <v>4865</v>
      </c>
      <c r="AC1020" s="27"/>
      <c r="AD1020" s="27"/>
      <c r="AE1020" s="27"/>
      <c r="AF1020" s="28" t="s">
        <v>4864</v>
      </c>
      <c r="AG1020" s="28">
        <f t="shared" si="38"/>
        <v>2</v>
      </c>
      <c r="AH1020" s="29" t="str">
        <f t="shared" si="39"/>
        <v>HK-170016</v>
      </c>
      <c r="AI1020" s="28">
        <v>11084143000</v>
      </c>
      <c r="AJ1020" s="30">
        <f>IFERROR(VLOOKUP($C1020,#REF!,2,FALSE)*1000000000,0)+IFERROR(VLOOKUP($D1020,#REF!,2,FALSE)*1000000,0)+IFERROR(VLOOKUP($E1020,#REF!,2,FALSE)*1000,0)+IFERROR(VLOOKUP($F1020,#REF!,2,FALSE),0)</f>
        <v>0</v>
      </c>
    </row>
    <row r="1021" spans="1:36" s="28" customFormat="1" ht="27" customHeight="1" x14ac:dyDescent="0.15">
      <c r="A1021" s="31" t="s">
        <v>32</v>
      </c>
      <c r="B1021" s="32">
        <v>1017</v>
      </c>
      <c r="C1021" s="33" t="s">
        <v>4840</v>
      </c>
      <c r="D1021" s="33" t="s">
        <v>4841</v>
      </c>
      <c r="E1021" s="33" t="s">
        <v>4841</v>
      </c>
      <c r="F1021" s="33"/>
      <c r="G1021" s="33" t="s">
        <v>4866</v>
      </c>
      <c r="H1021" s="33" t="s">
        <v>4867</v>
      </c>
      <c r="I1021" s="32">
        <v>16525.82</v>
      </c>
      <c r="J1021" s="32">
        <v>20248.900000000001</v>
      </c>
      <c r="K1021" s="32" t="s">
        <v>4868</v>
      </c>
      <c r="L1021" s="36">
        <f t="shared" si="40"/>
        <v>0.18386579024045757</v>
      </c>
      <c r="M1021" s="32"/>
      <c r="N1021" s="32" t="s">
        <v>47</v>
      </c>
      <c r="O1021" s="32"/>
      <c r="P1021" s="37" t="s">
        <v>4869</v>
      </c>
      <c r="Q1021" s="32" t="s">
        <v>105</v>
      </c>
      <c r="R1021" s="32"/>
      <c r="S1021" s="32"/>
      <c r="T1021" s="32" t="s">
        <v>158</v>
      </c>
      <c r="U1021" s="42" t="s">
        <v>175</v>
      </c>
      <c r="V1021" s="42" t="s">
        <v>176</v>
      </c>
      <c r="W1021" s="42" t="s">
        <v>175</v>
      </c>
      <c r="X1021" s="42" t="s">
        <v>176</v>
      </c>
      <c r="Y1021" s="42" t="s">
        <v>176</v>
      </c>
      <c r="Z1021" s="42" t="s">
        <v>175</v>
      </c>
      <c r="AA1021" s="42" t="s">
        <v>176</v>
      </c>
      <c r="AB1021" s="45" t="s">
        <v>4870</v>
      </c>
      <c r="AC1021" s="27"/>
      <c r="AD1021" s="27"/>
      <c r="AE1021" s="27"/>
      <c r="AF1021" s="28" t="s">
        <v>4869</v>
      </c>
      <c r="AG1021" s="28">
        <f t="shared" ref="AG1021:AG1091" si="41">LEN(LEFT(AF1021,FIND("-",AF1021)-1))</f>
        <v>2</v>
      </c>
      <c r="AH1021" s="29" t="str">
        <f t="shared" ref="AH1021:AH1091" si="42">LEFT(AF1021,FIND("-",AF1021)+6)</f>
        <v>KT-190026</v>
      </c>
      <c r="AJ1021" s="30">
        <f>IFERROR(VLOOKUP($C1021,#REF!,2,FALSE)*1000000000,0)+IFERROR(VLOOKUP($D1021,#REF!,2,FALSE)*1000000,0)+IFERROR(VLOOKUP($E1021,#REF!,2,FALSE)*1000,0)+IFERROR(VLOOKUP($F1021,#REF!,2,FALSE),0)</f>
        <v>0</v>
      </c>
    </row>
    <row r="1022" spans="1:36" s="28" customFormat="1" ht="27" customHeight="1" x14ac:dyDescent="0.15">
      <c r="A1022" s="31" t="s">
        <v>32</v>
      </c>
      <c r="B1022" s="32">
        <v>1018</v>
      </c>
      <c r="C1022" s="33" t="s">
        <v>4840</v>
      </c>
      <c r="D1022" s="33" t="s">
        <v>4841</v>
      </c>
      <c r="E1022" s="33" t="s">
        <v>4841</v>
      </c>
      <c r="F1022" s="33"/>
      <c r="G1022" s="33" t="s">
        <v>4871</v>
      </c>
      <c r="H1022" s="33" t="s">
        <v>4855</v>
      </c>
      <c r="I1022" s="32">
        <v>2269000</v>
      </c>
      <c r="J1022" s="32">
        <v>2387000</v>
      </c>
      <c r="K1022" s="32" t="s">
        <v>743</v>
      </c>
      <c r="L1022" s="36">
        <f t="shared" si="40"/>
        <v>4.9434436531210713E-2</v>
      </c>
      <c r="M1022" s="32"/>
      <c r="N1022" s="32" t="s">
        <v>47</v>
      </c>
      <c r="O1022" s="32"/>
      <c r="P1022" s="37" t="s">
        <v>4872</v>
      </c>
      <c r="Q1022" s="32"/>
      <c r="R1022" s="32"/>
      <c r="S1022" s="32"/>
      <c r="T1022" s="32" t="s">
        <v>158</v>
      </c>
      <c r="U1022" s="42" t="s">
        <v>176</v>
      </c>
      <c r="V1022" s="42" t="s">
        <v>176</v>
      </c>
      <c r="W1022" s="42" t="s">
        <v>176</v>
      </c>
      <c r="X1022" s="42" t="s">
        <v>175</v>
      </c>
      <c r="Y1022" s="42" t="s">
        <v>176</v>
      </c>
      <c r="Z1022" s="42" t="s">
        <v>176</v>
      </c>
      <c r="AA1022" s="42" t="s">
        <v>176</v>
      </c>
      <c r="AB1022" s="45" t="s">
        <v>4873</v>
      </c>
      <c r="AC1022" s="27"/>
      <c r="AD1022" s="27"/>
      <c r="AE1022" s="27"/>
      <c r="AF1022" s="28" t="s">
        <v>4872</v>
      </c>
      <c r="AG1022" s="28">
        <f t="shared" si="41"/>
        <v>2</v>
      </c>
      <c r="AH1022" s="29" t="str">
        <f t="shared" si="42"/>
        <v>QS-160007</v>
      </c>
      <c r="AJ1022" s="30">
        <f>IFERROR(VLOOKUP($C1022,#REF!,2,FALSE)*1000000000,0)+IFERROR(VLOOKUP($D1022,#REF!,2,FALSE)*1000000,0)+IFERROR(VLOOKUP($E1022,#REF!,2,FALSE)*1000,0)+IFERROR(VLOOKUP($F1022,#REF!,2,FALSE),0)</f>
        <v>0</v>
      </c>
    </row>
    <row r="1023" spans="1:36" s="28" customFormat="1" ht="27" customHeight="1" x14ac:dyDescent="0.15">
      <c r="A1023" s="31" t="s">
        <v>32</v>
      </c>
      <c r="B1023" s="32">
        <v>1019</v>
      </c>
      <c r="C1023" s="33" t="s">
        <v>4840</v>
      </c>
      <c r="D1023" s="33" t="s">
        <v>4841</v>
      </c>
      <c r="E1023" s="33" t="s">
        <v>4841</v>
      </c>
      <c r="F1023" s="33"/>
      <c r="G1023" s="33" t="s">
        <v>4874</v>
      </c>
      <c r="H1023" s="33" t="s">
        <v>4875</v>
      </c>
      <c r="I1023" s="32">
        <v>6842623</v>
      </c>
      <c r="J1023" s="32">
        <v>7467935</v>
      </c>
      <c r="K1023" s="32" t="s">
        <v>4876</v>
      </c>
      <c r="L1023" s="36">
        <f t="shared" si="40"/>
        <v>8.373291947506234E-2</v>
      </c>
      <c r="M1023" s="32"/>
      <c r="N1023" s="32" t="s">
        <v>47</v>
      </c>
      <c r="O1023" s="32" t="s">
        <v>47</v>
      </c>
      <c r="P1023" s="37" t="s">
        <v>4877</v>
      </c>
      <c r="Q1023" s="32"/>
      <c r="R1023" s="32"/>
      <c r="S1023" s="32"/>
      <c r="T1023" s="32" t="s">
        <v>158</v>
      </c>
      <c r="U1023" s="42" t="s">
        <v>176</v>
      </c>
      <c r="V1023" s="42" t="s">
        <v>176</v>
      </c>
      <c r="W1023" s="42" t="s">
        <v>175</v>
      </c>
      <c r="X1023" s="42" t="s">
        <v>176</v>
      </c>
      <c r="Y1023" s="42" t="s">
        <v>176</v>
      </c>
      <c r="Z1023" s="42" t="s">
        <v>175</v>
      </c>
      <c r="AA1023" s="42" t="s">
        <v>176</v>
      </c>
      <c r="AB1023" s="45" t="s">
        <v>4878</v>
      </c>
      <c r="AC1023" s="27"/>
      <c r="AD1023" s="27"/>
      <c r="AE1023" s="27"/>
      <c r="AF1023" s="28" t="s">
        <v>4877</v>
      </c>
      <c r="AG1023" s="28">
        <f t="shared" si="41"/>
        <v>2</v>
      </c>
      <c r="AH1023" s="29" t="str">
        <f t="shared" si="42"/>
        <v>KT-200145</v>
      </c>
      <c r="AJ1023" s="30">
        <f>IFERROR(VLOOKUP($C1023,#REF!,2,FALSE)*1000000000,0)+IFERROR(VLOOKUP($D1023,#REF!,2,FALSE)*1000000,0)+IFERROR(VLOOKUP($E1023,#REF!,2,FALSE)*1000,0)+IFERROR(VLOOKUP($F1023,#REF!,2,FALSE),0)</f>
        <v>0</v>
      </c>
    </row>
    <row r="1024" spans="1:36" s="28" customFormat="1" ht="27" customHeight="1" x14ac:dyDescent="0.15">
      <c r="A1024" s="31" t="s">
        <v>32</v>
      </c>
      <c r="B1024" s="32">
        <v>1020</v>
      </c>
      <c r="C1024" s="33" t="s">
        <v>4840</v>
      </c>
      <c r="D1024" s="33" t="s">
        <v>4841</v>
      </c>
      <c r="E1024" s="33" t="s">
        <v>4841</v>
      </c>
      <c r="F1024" s="33"/>
      <c r="G1024" s="46" t="s">
        <v>4879</v>
      </c>
      <c r="H1024" s="46" t="s">
        <v>4880</v>
      </c>
      <c r="I1024" s="48">
        <v>390050.7</v>
      </c>
      <c r="J1024" s="48">
        <v>342871.2</v>
      </c>
      <c r="K1024" s="42" t="s">
        <v>874</v>
      </c>
      <c r="L1024" s="36">
        <f t="shared" si="40"/>
        <v>-0.13760123334943275</v>
      </c>
      <c r="M1024" s="32"/>
      <c r="N1024" s="32" t="s">
        <v>47</v>
      </c>
      <c r="O1024" s="32" t="s">
        <v>47</v>
      </c>
      <c r="P1024" s="40" t="s">
        <v>4881</v>
      </c>
      <c r="Q1024" s="32"/>
      <c r="R1024" s="32"/>
      <c r="S1024" s="32"/>
      <c r="T1024" s="32" t="s">
        <v>158</v>
      </c>
      <c r="U1024" s="32" t="s">
        <v>74</v>
      </c>
      <c r="V1024" s="42" t="s">
        <v>176</v>
      </c>
      <c r="W1024" s="32" t="s">
        <v>75</v>
      </c>
      <c r="X1024" s="42" t="s">
        <v>175</v>
      </c>
      <c r="Y1024" s="42" t="s">
        <v>176</v>
      </c>
      <c r="Z1024" s="42" t="s">
        <v>175</v>
      </c>
      <c r="AA1024" s="42" t="s">
        <v>176</v>
      </c>
      <c r="AB1024" s="45" t="s">
        <v>4882</v>
      </c>
      <c r="AC1024" s="27"/>
      <c r="AD1024" s="27"/>
      <c r="AE1024" s="27"/>
      <c r="AF1024" s="28" t="s">
        <v>4881</v>
      </c>
      <c r="AG1024" s="28">
        <f t="shared" si="41"/>
        <v>2</v>
      </c>
      <c r="AH1024" s="29" t="str">
        <f t="shared" si="42"/>
        <v>KT-200144</v>
      </c>
      <c r="AJ1024" s="30">
        <f>IFERROR(VLOOKUP($C1024,#REF!,2,FALSE)*1000000000,0)+IFERROR(VLOOKUP($D1024,#REF!,2,FALSE)*1000000,0)+IFERROR(VLOOKUP($E1024,#REF!,2,FALSE)*1000,0)+IFERROR(VLOOKUP($F1024,#REF!,2,FALSE),0)</f>
        <v>0</v>
      </c>
    </row>
    <row r="1025" spans="1:36" s="28" customFormat="1" ht="27" customHeight="1" x14ac:dyDescent="0.15">
      <c r="A1025" s="31" t="s">
        <v>32</v>
      </c>
      <c r="B1025" s="32">
        <v>1021</v>
      </c>
      <c r="C1025" s="33" t="s">
        <v>4840</v>
      </c>
      <c r="D1025" s="33" t="s">
        <v>4841</v>
      </c>
      <c r="E1025" s="34" t="s">
        <v>4883</v>
      </c>
      <c r="F1025" s="32"/>
      <c r="G1025" s="33" t="s">
        <v>4884</v>
      </c>
      <c r="H1025" s="35" t="s">
        <v>4885</v>
      </c>
      <c r="I1025" s="32">
        <v>37200</v>
      </c>
      <c r="J1025" s="32">
        <v>35100</v>
      </c>
      <c r="K1025" s="32" t="s">
        <v>400</v>
      </c>
      <c r="L1025" s="36">
        <f t="shared" si="40"/>
        <v>-5.9829059829059839E-2</v>
      </c>
      <c r="M1025" s="32"/>
      <c r="N1025" s="32" t="s">
        <v>47</v>
      </c>
      <c r="O1025" s="32"/>
      <c r="P1025" s="37" t="s">
        <v>4886</v>
      </c>
      <c r="Q1025" s="32"/>
      <c r="R1025" s="32"/>
      <c r="S1025" s="32"/>
      <c r="T1025" s="32" t="s">
        <v>40</v>
      </c>
      <c r="U1025" s="32" t="s">
        <v>74</v>
      </c>
      <c r="V1025" s="32" t="s">
        <v>42</v>
      </c>
      <c r="W1025" s="32" t="s">
        <v>42</v>
      </c>
      <c r="X1025" s="32" t="s">
        <v>41</v>
      </c>
      <c r="Y1025" s="32" t="s">
        <v>42</v>
      </c>
      <c r="Z1025" s="32" t="s">
        <v>41</v>
      </c>
      <c r="AA1025" s="32" t="s">
        <v>42</v>
      </c>
      <c r="AB1025" s="39" t="s">
        <v>4887</v>
      </c>
      <c r="AC1025" s="27"/>
      <c r="AD1025" s="27"/>
      <c r="AE1025" s="27"/>
      <c r="AF1025" s="28" t="s">
        <v>4886</v>
      </c>
      <c r="AG1025" s="28">
        <f t="shared" si="41"/>
        <v>2</v>
      </c>
      <c r="AH1025" s="29" t="str">
        <f t="shared" si="42"/>
        <v>CB-090020</v>
      </c>
      <c r="AI1025" s="28">
        <v>11084144000</v>
      </c>
      <c r="AJ1025" s="30">
        <f>IFERROR(VLOOKUP($C1025,#REF!,2,FALSE)*1000000000,0)+IFERROR(VLOOKUP($D1025,#REF!,2,FALSE)*1000000,0)+IFERROR(VLOOKUP($E1025,#REF!,2,FALSE)*1000,0)+IFERROR(VLOOKUP($F1025,#REF!,2,FALSE),0)</f>
        <v>0</v>
      </c>
    </row>
    <row r="1026" spans="1:36" s="28" customFormat="1" ht="27" customHeight="1" x14ac:dyDescent="0.15">
      <c r="A1026" s="31" t="s">
        <v>32</v>
      </c>
      <c r="B1026" s="32">
        <v>1022</v>
      </c>
      <c r="C1026" s="33" t="s">
        <v>4840</v>
      </c>
      <c r="D1026" s="33" t="s">
        <v>4841</v>
      </c>
      <c r="E1026" s="34" t="s">
        <v>4883</v>
      </c>
      <c r="F1026" s="32"/>
      <c r="G1026" s="33" t="s">
        <v>4888</v>
      </c>
      <c r="H1026" s="35" t="s">
        <v>4889</v>
      </c>
      <c r="I1026" s="32">
        <v>169103.88</v>
      </c>
      <c r="J1026" s="32">
        <v>176625.88</v>
      </c>
      <c r="K1026" s="32" t="s">
        <v>321</v>
      </c>
      <c r="L1026" s="36">
        <f t="shared" si="40"/>
        <v>4.2587190506849892E-2</v>
      </c>
      <c r="M1026" s="32"/>
      <c r="N1026" s="32" t="s">
        <v>47</v>
      </c>
      <c r="O1026" s="32"/>
      <c r="P1026" s="37" t="s">
        <v>4890</v>
      </c>
      <c r="Q1026" s="32" t="s">
        <v>130</v>
      </c>
      <c r="R1026" s="32"/>
      <c r="S1026" s="32"/>
      <c r="T1026" s="32" t="s">
        <v>40</v>
      </c>
      <c r="U1026" s="32" t="s">
        <v>41</v>
      </c>
      <c r="V1026" s="32" t="s">
        <v>41</v>
      </c>
      <c r="W1026" s="32" t="s">
        <v>42</v>
      </c>
      <c r="X1026" s="32" t="s">
        <v>42</v>
      </c>
      <c r="Y1026" s="32" t="s">
        <v>41</v>
      </c>
      <c r="Z1026" s="32" t="s">
        <v>42</v>
      </c>
      <c r="AA1026" s="32" t="s">
        <v>41</v>
      </c>
      <c r="AB1026" s="39" t="s">
        <v>4891</v>
      </c>
      <c r="AC1026" s="27"/>
      <c r="AD1026" s="27"/>
      <c r="AE1026" s="27"/>
      <c r="AF1026" s="28" t="s">
        <v>4890</v>
      </c>
      <c r="AG1026" s="28">
        <f t="shared" si="41"/>
        <v>2</v>
      </c>
      <c r="AH1026" s="29" t="str">
        <f t="shared" si="42"/>
        <v>SK-140004</v>
      </c>
      <c r="AI1026" s="28">
        <v>11084144000</v>
      </c>
      <c r="AJ1026" s="30">
        <f>IFERROR(VLOOKUP($C1026,#REF!,2,FALSE)*1000000000,0)+IFERROR(VLOOKUP($D1026,#REF!,2,FALSE)*1000000,0)+IFERROR(VLOOKUP($E1026,#REF!,2,FALSE)*1000,0)+IFERROR(VLOOKUP($F1026,#REF!,2,FALSE),0)</f>
        <v>0</v>
      </c>
    </row>
    <row r="1027" spans="1:36" s="28" customFormat="1" ht="27" customHeight="1" x14ac:dyDescent="0.15">
      <c r="A1027" s="31" t="s">
        <v>32</v>
      </c>
      <c r="B1027" s="32">
        <v>1023</v>
      </c>
      <c r="C1027" s="33" t="s">
        <v>4840</v>
      </c>
      <c r="D1027" s="33" t="s">
        <v>4841</v>
      </c>
      <c r="E1027" s="34" t="s">
        <v>4883</v>
      </c>
      <c r="F1027" s="32" t="s">
        <v>130</v>
      </c>
      <c r="G1027" s="33" t="s">
        <v>4892</v>
      </c>
      <c r="H1027" s="35" t="s">
        <v>4893</v>
      </c>
      <c r="I1027" s="32">
        <v>88788</v>
      </c>
      <c r="J1027" s="32">
        <v>63031</v>
      </c>
      <c r="K1027" s="32" t="s">
        <v>3603</v>
      </c>
      <c r="L1027" s="36">
        <f t="shared" si="40"/>
        <v>-0.40864019292094356</v>
      </c>
      <c r="M1027" s="32"/>
      <c r="N1027" s="32"/>
      <c r="O1027" s="32" t="s">
        <v>47</v>
      </c>
      <c r="P1027" s="37" t="s">
        <v>4894</v>
      </c>
      <c r="Q1027" s="32" t="s">
        <v>105</v>
      </c>
      <c r="R1027" s="32" t="s">
        <v>130</v>
      </c>
      <c r="S1027" s="32" t="s">
        <v>130</v>
      </c>
      <c r="T1027" s="32" t="s">
        <v>158</v>
      </c>
      <c r="U1027" s="32" t="s">
        <v>42</v>
      </c>
      <c r="V1027" s="32" t="s">
        <v>41</v>
      </c>
      <c r="W1027" s="32" t="s">
        <v>509</v>
      </c>
      <c r="X1027" s="32" t="s">
        <v>75</v>
      </c>
      <c r="Y1027" s="32" t="s">
        <v>41</v>
      </c>
      <c r="Z1027" s="32" t="s">
        <v>509</v>
      </c>
      <c r="AA1027" s="32" t="s">
        <v>41</v>
      </c>
      <c r="AB1027" s="39" t="s">
        <v>4895</v>
      </c>
      <c r="AC1027" s="27"/>
      <c r="AD1027" s="27"/>
      <c r="AE1027" s="27"/>
      <c r="AF1027" s="28" t="s">
        <v>4894</v>
      </c>
      <c r="AG1027" s="28">
        <f t="shared" si="41"/>
        <v>2</v>
      </c>
      <c r="AH1027" s="29" t="str">
        <f t="shared" si="42"/>
        <v>KT-180018</v>
      </c>
      <c r="AI1027" s="28">
        <v>11084144000</v>
      </c>
      <c r="AJ1027" s="30">
        <f>IFERROR(VLOOKUP($C1027,#REF!,2,FALSE)*1000000000,0)+IFERROR(VLOOKUP($D1027,#REF!,2,FALSE)*1000000,0)+IFERROR(VLOOKUP($E1027,#REF!,2,FALSE)*1000,0)+IFERROR(VLOOKUP($F1027,#REF!,2,FALSE),0)</f>
        <v>0</v>
      </c>
    </row>
    <row r="1028" spans="1:36" s="28" customFormat="1" ht="27" customHeight="1" x14ac:dyDescent="0.15">
      <c r="A1028" s="31" t="s">
        <v>32</v>
      </c>
      <c r="B1028" s="32">
        <v>1024</v>
      </c>
      <c r="C1028" s="33" t="s">
        <v>4840</v>
      </c>
      <c r="D1028" s="33" t="s">
        <v>4896</v>
      </c>
      <c r="E1028" s="34"/>
      <c r="F1028" s="32"/>
      <c r="G1028" s="33" t="s">
        <v>4897</v>
      </c>
      <c r="H1028" s="35" t="s">
        <v>4898</v>
      </c>
      <c r="I1028" s="32">
        <v>622908</v>
      </c>
      <c r="J1028" s="32">
        <v>335117.5</v>
      </c>
      <c r="K1028" s="32" t="s">
        <v>4432</v>
      </c>
      <c r="L1028" s="36">
        <f t="shared" si="40"/>
        <v>-0.8587749073086306</v>
      </c>
      <c r="M1028" s="32"/>
      <c r="N1028" s="32" t="s">
        <v>47</v>
      </c>
      <c r="O1028" s="32"/>
      <c r="P1028" s="37" t="s">
        <v>4899</v>
      </c>
      <c r="Q1028" s="32"/>
      <c r="R1028" s="32"/>
      <c r="S1028" s="32"/>
      <c r="T1028" s="32" t="s">
        <v>40</v>
      </c>
      <c r="U1028" s="32" t="s">
        <v>74</v>
      </c>
      <c r="V1028" s="32" t="s">
        <v>41</v>
      </c>
      <c r="W1028" s="32" t="s">
        <v>41</v>
      </c>
      <c r="X1028" s="32" t="s">
        <v>41</v>
      </c>
      <c r="Y1028" s="32" t="s">
        <v>41</v>
      </c>
      <c r="Z1028" s="32" t="s">
        <v>41</v>
      </c>
      <c r="AA1028" s="32" t="s">
        <v>41</v>
      </c>
      <c r="AB1028" s="39" t="s">
        <v>4900</v>
      </c>
      <c r="AC1028" s="27"/>
      <c r="AD1028" s="27"/>
      <c r="AE1028" s="27"/>
      <c r="AF1028" s="28" t="s">
        <v>4899</v>
      </c>
      <c r="AG1028" s="28">
        <f t="shared" si="41"/>
        <v>2</v>
      </c>
      <c r="AH1028" s="29" t="str">
        <f t="shared" si="42"/>
        <v>KT-100056</v>
      </c>
      <c r="AI1028" s="28">
        <v>11085000000</v>
      </c>
      <c r="AJ1028" s="30">
        <f>IFERROR(VLOOKUP($C1028,#REF!,2,FALSE)*1000000000,0)+IFERROR(VLOOKUP($D1028,#REF!,2,FALSE)*1000000,0)+IFERROR(VLOOKUP($E1028,#REF!,2,FALSE)*1000,0)+IFERROR(VLOOKUP($F1028,#REF!,2,FALSE),0)</f>
        <v>0</v>
      </c>
    </row>
    <row r="1029" spans="1:36" s="28" customFormat="1" ht="27" customHeight="1" x14ac:dyDescent="0.15">
      <c r="A1029" s="31" t="s">
        <v>32</v>
      </c>
      <c r="B1029" s="32">
        <v>1025</v>
      </c>
      <c r="C1029" s="33" t="s">
        <v>4840</v>
      </c>
      <c r="D1029" s="33" t="s">
        <v>4901</v>
      </c>
      <c r="E1029" s="34"/>
      <c r="F1029" s="32"/>
      <c r="G1029" s="33" t="s">
        <v>4902</v>
      </c>
      <c r="H1029" s="35" t="s">
        <v>4901</v>
      </c>
      <c r="I1029" s="32">
        <v>164920</v>
      </c>
      <c r="J1029" s="32">
        <v>193320</v>
      </c>
      <c r="K1029" s="32" t="s">
        <v>4903</v>
      </c>
      <c r="L1029" s="36">
        <f t="shared" si="40"/>
        <v>0.14690668321953237</v>
      </c>
      <c r="M1029" s="32"/>
      <c r="N1029" s="32" t="s">
        <v>47</v>
      </c>
      <c r="O1029" s="32"/>
      <c r="P1029" s="37" t="s">
        <v>4904</v>
      </c>
      <c r="Q1029" s="32" t="s">
        <v>130</v>
      </c>
      <c r="R1029" s="32"/>
      <c r="S1029" s="32"/>
      <c r="T1029" s="32" t="s">
        <v>40</v>
      </c>
      <c r="U1029" s="32" t="s">
        <v>41</v>
      </c>
      <c r="V1029" s="32" t="s">
        <v>42</v>
      </c>
      <c r="W1029" s="32" t="s">
        <v>42</v>
      </c>
      <c r="X1029" s="32" t="s">
        <v>42</v>
      </c>
      <c r="Y1029" s="32" t="s">
        <v>41</v>
      </c>
      <c r="Z1029" s="32" t="s">
        <v>41</v>
      </c>
      <c r="AA1029" s="32" t="s">
        <v>41</v>
      </c>
      <c r="AB1029" s="39" t="s">
        <v>4905</v>
      </c>
      <c r="AC1029" s="27"/>
      <c r="AD1029" s="27"/>
      <c r="AE1029" s="27"/>
      <c r="AF1029" s="28" t="s">
        <v>4904</v>
      </c>
      <c r="AG1029" s="28">
        <f t="shared" si="41"/>
        <v>2</v>
      </c>
      <c r="AH1029" s="29" t="str">
        <f t="shared" si="42"/>
        <v>CG-150010</v>
      </c>
      <c r="AI1029" s="28">
        <v>11086000000</v>
      </c>
      <c r="AJ1029" s="30">
        <f>IFERROR(VLOOKUP($C1029,#REF!,2,FALSE)*1000000000,0)+IFERROR(VLOOKUP($D1029,#REF!,2,FALSE)*1000000,0)+IFERROR(VLOOKUP($E1029,#REF!,2,FALSE)*1000,0)+IFERROR(VLOOKUP($F1029,#REF!,2,FALSE),0)</f>
        <v>0</v>
      </c>
    </row>
    <row r="1030" spans="1:36" s="28" customFormat="1" ht="27" customHeight="1" x14ac:dyDescent="0.15">
      <c r="A1030" s="31" t="s">
        <v>32</v>
      </c>
      <c r="B1030" s="32">
        <v>1026</v>
      </c>
      <c r="C1030" s="33" t="s">
        <v>4840</v>
      </c>
      <c r="D1030" s="33" t="s">
        <v>4901</v>
      </c>
      <c r="E1030" s="34"/>
      <c r="F1030" s="32"/>
      <c r="G1030" s="33" t="s">
        <v>4906</v>
      </c>
      <c r="H1030" s="35" t="s">
        <v>4907</v>
      </c>
      <c r="I1030" s="32">
        <v>11125</v>
      </c>
      <c r="J1030" s="32">
        <v>12410</v>
      </c>
      <c r="K1030" s="32" t="s">
        <v>327</v>
      </c>
      <c r="L1030" s="36">
        <f t="shared" si="40"/>
        <v>0.10354552780016113</v>
      </c>
      <c r="M1030" s="32"/>
      <c r="N1030" s="32" t="s">
        <v>47</v>
      </c>
      <c r="O1030" s="32"/>
      <c r="P1030" s="37" t="s">
        <v>4908</v>
      </c>
      <c r="Q1030" s="32"/>
      <c r="R1030" s="32"/>
      <c r="S1030" s="32"/>
      <c r="T1030" s="32" t="s">
        <v>40</v>
      </c>
      <c r="U1030" s="32" t="s">
        <v>41</v>
      </c>
      <c r="V1030" s="32" t="s">
        <v>42</v>
      </c>
      <c r="W1030" s="32" t="s">
        <v>42</v>
      </c>
      <c r="X1030" s="32" t="s">
        <v>42</v>
      </c>
      <c r="Y1030" s="32" t="s">
        <v>42</v>
      </c>
      <c r="Z1030" s="32" t="s">
        <v>41</v>
      </c>
      <c r="AA1030" s="32" t="s">
        <v>42</v>
      </c>
      <c r="AB1030" s="39" t="s">
        <v>4909</v>
      </c>
      <c r="AC1030" s="27"/>
      <c r="AD1030" s="27"/>
      <c r="AE1030" s="27"/>
      <c r="AF1030" s="28" t="s">
        <v>4908</v>
      </c>
      <c r="AG1030" s="28">
        <f t="shared" si="41"/>
        <v>2</v>
      </c>
      <c r="AH1030" s="29" t="str">
        <f t="shared" si="42"/>
        <v>TH-150001</v>
      </c>
      <c r="AI1030" s="28">
        <v>11086000000</v>
      </c>
      <c r="AJ1030" s="30">
        <f>IFERROR(VLOOKUP($C1030,#REF!,2,FALSE)*1000000000,0)+IFERROR(VLOOKUP($D1030,#REF!,2,FALSE)*1000000,0)+IFERROR(VLOOKUP($E1030,#REF!,2,FALSE)*1000,0)+IFERROR(VLOOKUP($F1030,#REF!,2,FALSE),0)</f>
        <v>0</v>
      </c>
    </row>
    <row r="1031" spans="1:36" s="28" customFormat="1" ht="27" customHeight="1" x14ac:dyDescent="0.15">
      <c r="A1031" s="31" t="s">
        <v>32</v>
      </c>
      <c r="B1031" s="32">
        <v>1027</v>
      </c>
      <c r="C1031" t="s">
        <v>4840</v>
      </c>
      <c r="D1031" t="s">
        <v>4910</v>
      </c>
      <c r="E1031" s="34"/>
      <c r="F1031" s="32"/>
      <c r="G1031" s="46" t="s">
        <v>4911</v>
      </c>
      <c r="H1031" s="35" t="s">
        <v>4912</v>
      </c>
      <c r="I1031" s="47">
        <v>951666</v>
      </c>
      <c r="J1031" s="47">
        <v>280896</v>
      </c>
      <c r="K1031" s="42" t="s">
        <v>4913</v>
      </c>
      <c r="L1031" s="43">
        <f t="shared" si="40"/>
        <v>-2.3879656527682842</v>
      </c>
      <c r="M1031" s="32"/>
      <c r="N1031" s="32" t="s">
        <v>47</v>
      </c>
      <c r="O1031" s="32"/>
      <c r="P1031" s="40" t="s">
        <v>4914</v>
      </c>
      <c r="Q1031" s="32"/>
      <c r="R1031" s="32"/>
      <c r="S1031" s="32"/>
      <c r="T1031" s="32" t="s">
        <v>40</v>
      </c>
      <c r="U1031" s="32" t="s">
        <v>42</v>
      </c>
      <c r="V1031" s="42" t="s">
        <v>229</v>
      </c>
      <c r="W1031" s="42" t="s">
        <v>176</v>
      </c>
      <c r="X1031" s="42" t="s">
        <v>176</v>
      </c>
      <c r="Y1031" s="42" t="s">
        <v>229</v>
      </c>
      <c r="Z1031" s="42" t="s">
        <v>175</v>
      </c>
      <c r="AA1031" s="42" t="s">
        <v>176</v>
      </c>
      <c r="AB1031" s="45" t="s">
        <v>4915</v>
      </c>
      <c r="AC1031" s="27"/>
      <c r="AD1031" s="27"/>
      <c r="AE1031" s="27"/>
      <c r="AF1031" s="28" t="s">
        <v>4914</v>
      </c>
      <c r="AG1031" s="28">
        <f t="shared" si="41"/>
        <v>2</v>
      </c>
      <c r="AH1031" s="29" t="str">
        <f t="shared" si="42"/>
        <v>QS-190045</v>
      </c>
      <c r="AJ1031" s="30">
        <f>IFERROR(VLOOKUP($C1031,#REF!,2,FALSE)*1000000000,0)+IFERROR(VLOOKUP($D1031,#REF!,2,FALSE)*1000000,0)+IFERROR(VLOOKUP($E1031,#REF!,2,FALSE)*1000,0)+IFERROR(VLOOKUP($F1031,#REF!,2,FALSE),0)</f>
        <v>0</v>
      </c>
    </row>
    <row r="1032" spans="1:36" s="28" customFormat="1" ht="27" customHeight="1" x14ac:dyDescent="0.15">
      <c r="A1032" s="31" t="s">
        <v>32</v>
      </c>
      <c r="B1032" s="32">
        <v>1028</v>
      </c>
      <c r="C1032" s="33" t="s">
        <v>4840</v>
      </c>
      <c r="D1032" s="33" t="s">
        <v>4916</v>
      </c>
      <c r="E1032" s="34"/>
      <c r="F1032" s="32"/>
      <c r="G1032" s="33" t="s">
        <v>4917</v>
      </c>
      <c r="H1032" s="35" t="s">
        <v>4918</v>
      </c>
      <c r="I1032" s="32">
        <v>5517800</v>
      </c>
      <c r="J1032" s="32">
        <v>6759000</v>
      </c>
      <c r="K1032" s="32" t="s">
        <v>713</v>
      </c>
      <c r="L1032" s="36">
        <f t="shared" si="40"/>
        <v>0.18363663263796415</v>
      </c>
      <c r="M1032" s="32"/>
      <c r="N1032" s="32" t="s">
        <v>47</v>
      </c>
      <c r="O1032" s="32"/>
      <c r="P1032" s="40" t="s">
        <v>4919</v>
      </c>
      <c r="Q1032" s="38" t="s">
        <v>130</v>
      </c>
      <c r="R1032" s="32"/>
      <c r="S1032" s="32"/>
      <c r="T1032" s="32" t="s">
        <v>40</v>
      </c>
      <c r="U1032" s="32" t="s">
        <v>509</v>
      </c>
      <c r="V1032" s="32" t="s">
        <v>509</v>
      </c>
      <c r="W1032" s="32" t="s">
        <v>509</v>
      </c>
      <c r="X1032" s="32" t="s">
        <v>509</v>
      </c>
      <c r="Y1032" s="32" t="s">
        <v>509</v>
      </c>
      <c r="Z1032" s="32" t="s">
        <v>509</v>
      </c>
      <c r="AA1032" s="32" t="s">
        <v>509</v>
      </c>
      <c r="AB1032" s="39" t="s">
        <v>4920</v>
      </c>
      <c r="AC1032" s="27"/>
      <c r="AD1032" s="27"/>
      <c r="AE1032" s="27"/>
      <c r="AF1032" s="28" t="s">
        <v>4921</v>
      </c>
      <c r="AG1032" s="28">
        <f t="shared" si="41"/>
        <v>2</v>
      </c>
      <c r="AH1032" s="29" t="str">
        <f t="shared" si="42"/>
        <v>CB-170030</v>
      </c>
      <c r="AI1032" s="28">
        <v>11091000000</v>
      </c>
      <c r="AJ1032" s="30">
        <f>IFERROR(VLOOKUP($C1032,#REF!,2,FALSE)*1000000000,0)+IFERROR(VLOOKUP($D1032,#REF!,2,FALSE)*1000000,0)+IFERROR(VLOOKUP($E1032,#REF!,2,FALSE)*1000,0)+IFERROR(VLOOKUP($F1032,#REF!,2,FALSE),0)</f>
        <v>0</v>
      </c>
    </row>
    <row r="1033" spans="1:36" s="28" customFormat="1" ht="27" customHeight="1" x14ac:dyDescent="0.15">
      <c r="A1033" s="31" t="s">
        <v>32</v>
      </c>
      <c r="B1033" s="32">
        <v>1029</v>
      </c>
      <c r="C1033" s="33" t="s">
        <v>4840</v>
      </c>
      <c r="D1033" s="33" t="s">
        <v>4916</v>
      </c>
      <c r="E1033" s="34" t="s">
        <v>130</v>
      </c>
      <c r="F1033" s="32" t="s">
        <v>130</v>
      </c>
      <c r="G1033" s="33" t="s">
        <v>4922</v>
      </c>
      <c r="H1033" s="35" t="s">
        <v>4923</v>
      </c>
      <c r="I1033" s="32">
        <v>668000</v>
      </c>
      <c r="J1033" s="32">
        <v>1186000</v>
      </c>
      <c r="K1033" s="32" t="s">
        <v>4924</v>
      </c>
      <c r="L1033" s="36">
        <f t="shared" si="40"/>
        <v>0.43676222596964587</v>
      </c>
      <c r="M1033" s="32"/>
      <c r="N1033" s="32" t="s">
        <v>47</v>
      </c>
      <c r="O1033" s="32"/>
      <c r="P1033" s="37" t="s">
        <v>4925</v>
      </c>
      <c r="Q1033" s="32" t="s">
        <v>130</v>
      </c>
      <c r="R1033" s="32" t="s">
        <v>130</v>
      </c>
      <c r="S1033" s="32" t="s">
        <v>130</v>
      </c>
      <c r="T1033" s="32" t="s">
        <v>158</v>
      </c>
      <c r="U1033" s="32" t="s">
        <v>41</v>
      </c>
      <c r="V1033" s="32" t="s">
        <v>42</v>
      </c>
      <c r="W1033" s="32" t="s">
        <v>41</v>
      </c>
      <c r="X1033" s="32" t="s">
        <v>42</v>
      </c>
      <c r="Y1033" s="32" t="s">
        <v>42</v>
      </c>
      <c r="Z1033" s="32" t="s">
        <v>41</v>
      </c>
      <c r="AA1033" s="32" t="s">
        <v>42</v>
      </c>
      <c r="AB1033" s="39" t="s">
        <v>4926</v>
      </c>
      <c r="AC1033" s="27"/>
      <c r="AD1033" s="27"/>
      <c r="AE1033" s="27"/>
      <c r="AF1033" s="28" t="s">
        <v>4925</v>
      </c>
      <c r="AG1033" s="28">
        <f t="shared" si="41"/>
        <v>2</v>
      </c>
      <c r="AH1033" s="29" t="str">
        <f t="shared" si="42"/>
        <v>KT-140114</v>
      </c>
      <c r="AI1033" s="28">
        <v>11091000000</v>
      </c>
      <c r="AJ1033" s="30">
        <f>IFERROR(VLOOKUP($C1033,#REF!,2,FALSE)*1000000000,0)+IFERROR(VLOOKUP($D1033,#REF!,2,FALSE)*1000000,0)+IFERROR(VLOOKUP($E1033,#REF!,2,FALSE)*1000,0)+IFERROR(VLOOKUP($F1033,#REF!,2,FALSE),0)</f>
        <v>0</v>
      </c>
    </row>
    <row r="1034" spans="1:36" s="28" customFormat="1" ht="27" customHeight="1" x14ac:dyDescent="0.15">
      <c r="A1034" s="31" t="s">
        <v>32</v>
      </c>
      <c r="B1034" s="32">
        <v>1030</v>
      </c>
      <c r="C1034" s="33" t="s">
        <v>4840</v>
      </c>
      <c r="D1034" s="33" t="s">
        <v>4916</v>
      </c>
      <c r="E1034" s="34"/>
      <c r="F1034" s="32"/>
      <c r="G1034" s="46" t="s">
        <v>4927</v>
      </c>
      <c r="H1034" s="35" t="s">
        <v>4928</v>
      </c>
      <c r="I1034" s="47">
        <v>652600</v>
      </c>
      <c r="J1034" s="47">
        <v>1065400</v>
      </c>
      <c r="K1034" s="32" t="s">
        <v>103</v>
      </c>
      <c r="L1034" s="36">
        <f t="shared" si="40"/>
        <v>0.38746010887929416</v>
      </c>
      <c r="M1034" s="32"/>
      <c r="N1034" s="32" t="s">
        <v>47</v>
      </c>
      <c r="O1034" s="32"/>
      <c r="P1034" s="40" t="s">
        <v>4929</v>
      </c>
      <c r="Q1034" s="32" t="s">
        <v>105</v>
      </c>
      <c r="R1034" s="32"/>
      <c r="S1034" s="32"/>
      <c r="T1034" s="32" t="s">
        <v>158</v>
      </c>
      <c r="U1034" s="32" t="s">
        <v>41</v>
      </c>
      <c r="V1034" s="32" t="s">
        <v>41</v>
      </c>
      <c r="W1034" s="32" t="s">
        <v>42</v>
      </c>
      <c r="X1034" s="32" t="s">
        <v>41</v>
      </c>
      <c r="Y1034" s="32" t="s">
        <v>41</v>
      </c>
      <c r="Z1034" s="32" t="s">
        <v>41</v>
      </c>
      <c r="AA1034" s="32" t="s">
        <v>41</v>
      </c>
      <c r="AB1034" s="45" t="s">
        <v>4930</v>
      </c>
      <c r="AC1034" s="27"/>
      <c r="AD1034" s="27"/>
      <c r="AE1034" s="27"/>
      <c r="AF1034" s="28" t="s">
        <v>4929</v>
      </c>
      <c r="AG1034" s="28">
        <f t="shared" si="41"/>
        <v>2</v>
      </c>
      <c r="AH1034" s="29" t="str">
        <f t="shared" si="42"/>
        <v>KT-160144</v>
      </c>
      <c r="AJ1034" s="30">
        <f>IFERROR(VLOOKUP($C1034,#REF!,2,FALSE)*1000000000,0)+IFERROR(VLOOKUP($D1034,#REF!,2,FALSE)*1000000,0)+IFERROR(VLOOKUP($E1034,#REF!,2,FALSE)*1000,0)+IFERROR(VLOOKUP($F1034,#REF!,2,FALSE),0)</f>
        <v>0</v>
      </c>
    </row>
    <row r="1035" spans="1:36" s="28" customFormat="1" ht="27" customHeight="1" x14ac:dyDescent="0.15">
      <c r="A1035" s="31" t="s">
        <v>32</v>
      </c>
      <c r="B1035" s="32">
        <v>1031</v>
      </c>
      <c r="C1035" s="33" t="s">
        <v>4840</v>
      </c>
      <c r="D1035" s="33" t="s">
        <v>4931</v>
      </c>
      <c r="E1035" s="33" t="s">
        <v>4932</v>
      </c>
      <c r="F1035" s="32"/>
      <c r="G1035" s="33" t="s">
        <v>4933</v>
      </c>
      <c r="H1035" s="35" t="s">
        <v>4934</v>
      </c>
      <c r="I1035" s="32">
        <v>975725</v>
      </c>
      <c r="J1035" s="32">
        <v>1080205</v>
      </c>
      <c r="K1035" s="32" t="s">
        <v>267</v>
      </c>
      <c r="L1035" s="36">
        <f t="shared" si="40"/>
        <v>9.6722381399826918E-2</v>
      </c>
      <c r="M1035" s="32"/>
      <c r="N1035" s="32" t="s">
        <v>47</v>
      </c>
      <c r="O1035" s="32"/>
      <c r="P1035" s="37" t="s">
        <v>4935</v>
      </c>
      <c r="Q1035" s="32"/>
      <c r="R1035" s="32"/>
      <c r="S1035" s="32"/>
      <c r="T1035" s="32" t="s">
        <v>40</v>
      </c>
      <c r="U1035" s="32" t="s">
        <v>42</v>
      </c>
      <c r="V1035" s="32" t="s">
        <v>41</v>
      </c>
      <c r="W1035" s="32" t="s">
        <v>41</v>
      </c>
      <c r="X1035" s="32" t="s">
        <v>42</v>
      </c>
      <c r="Y1035" s="32" t="s">
        <v>42</v>
      </c>
      <c r="Z1035" s="32" t="s">
        <v>41</v>
      </c>
      <c r="AA1035" s="32" t="s">
        <v>42</v>
      </c>
      <c r="AB1035" s="39" t="s">
        <v>4936</v>
      </c>
      <c r="AC1035" s="27"/>
      <c r="AD1035" s="27"/>
      <c r="AE1035" s="27"/>
      <c r="AF1035" s="28" t="s">
        <v>4935</v>
      </c>
      <c r="AG1035" s="28">
        <f t="shared" si="41"/>
        <v>2</v>
      </c>
      <c r="AH1035" s="29" t="str">
        <f t="shared" si="42"/>
        <v>HK-110049</v>
      </c>
      <c r="AI1035" s="28">
        <v>11094145000</v>
      </c>
      <c r="AJ1035" s="30">
        <f>IFERROR(VLOOKUP($C1035,#REF!,2,FALSE)*1000000000,0)+IFERROR(VLOOKUP($D1035,#REF!,2,FALSE)*1000000,0)+IFERROR(VLOOKUP($E1035,#REF!,2,FALSE)*1000,0)+IFERROR(VLOOKUP($F1035,#REF!,2,FALSE),0)</f>
        <v>0</v>
      </c>
    </row>
    <row r="1036" spans="1:36" s="28" customFormat="1" ht="27" customHeight="1" x14ac:dyDescent="0.15">
      <c r="A1036" s="31" t="s">
        <v>32</v>
      </c>
      <c r="B1036" s="32">
        <v>1032</v>
      </c>
      <c r="C1036" s="33" t="s">
        <v>4840</v>
      </c>
      <c r="D1036" s="33" t="s">
        <v>4931</v>
      </c>
      <c r="E1036" s="34" t="s">
        <v>4932</v>
      </c>
      <c r="F1036" s="32"/>
      <c r="G1036" s="33" t="s">
        <v>4937</v>
      </c>
      <c r="H1036" s="35" t="s">
        <v>4938</v>
      </c>
      <c r="I1036" s="32">
        <v>13027300</v>
      </c>
      <c r="J1036" s="32">
        <v>19774000</v>
      </c>
      <c r="K1036" s="32" t="s">
        <v>103</v>
      </c>
      <c r="L1036" s="36">
        <f t="shared" si="40"/>
        <v>0.34119045210882981</v>
      </c>
      <c r="M1036" s="32"/>
      <c r="N1036" s="32" t="s">
        <v>47</v>
      </c>
      <c r="O1036" s="32"/>
      <c r="P1036" s="37" t="s">
        <v>4939</v>
      </c>
      <c r="Q1036" s="32"/>
      <c r="R1036" s="32"/>
      <c r="S1036" s="32"/>
      <c r="T1036" s="32" t="s">
        <v>40</v>
      </c>
      <c r="U1036" s="32" t="s">
        <v>41</v>
      </c>
      <c r="V1036" s="32" t="s">
        <v>41</v>
      </c>
      <c r="W1036" s="32" t="s">
        <v>41</v>
      </c>
      <c r="X1036" s="32" t="s">
        <v>42</v>
      </c>
      <c r="Y1036" s="32" t="s">
        <v>42</v>
      </c>
      <c r="Z1036" s="32" t="s">
        <v>41</v>
      </c>
      <c r="AA1036" s="32" t="s">
        <v>41</v>
      </c>
      <c r="AB1036" s="39" t="s">
        <v>4940</v>
      </c>
      <c r="AC1036" s="27"/>
      <c r="AD1036" s="27"/>
      <c r="AE1036" s="27"/>
      <c r="AF1036" s="28" t="s">
        <v>4939</v>
      </c>
      <c r="AG1036" s="28">
        <f t="shared" si="41"/>
        <v>2</v>
      </c>
      <c r="AH1036" s="29" t="str">
        <f t="shared" si="42"/>
        <v>KK-100009</v>
      </c>
      <c r="AI1036" s="28">
        <v>11094145000</v>
      </c>
      <c r="AJ1036" s="30">
        <f>IFERROR(VLOOKUP($C1036,#REF!,2,FALSE)*1000000000,0)+IFERROR(VLOOKUP($D1036,#REF!,2,FALSE)*1000000,0)+IFERROR(VLOOKUP($E1036,#REF!,2,FALSE)*1000,0)+IFERROR(VLOOKUP($F1036,#REF!,2,FALSE),0)</f>
        <v>0</v>
      </c>
    </row>
    <row r="1037" spans="1:36" s="28" customFormat="1" ht="27" customHeight="1" x14ac:dyDescent="0.15">
      <c r="A1037" s="31" t="s">
        <v>32</v>
      </c>
      <c r="B1037" s="32">
        <v>1033</v>
      </c>
      <c r="C1037" s="33" t="s">
        <v>4840</v>
      </c>
      <c r="D1037" s="33" t="s">
        <v>4931</v>
      </c>
      <c r="E1037" s="34" t="s">
        <v>4932</v>
      </c>
      <c r="F1037" s="32"/>
      <c r="G1037" s="33" t="s">
        <v>4941</v>
      </c>
      <c r="H1037" s="35" t="s">
        <v>4942</v>
      </c>
      <c r="I1037" s="32">
        <v>652800</v>
      </c>
      <c r="J1037" s="32">
        <v>924000</v>
      </c>
      <c r="K1037" s="32" t="s">
        <v>267</v>
      </c>
      <c r="L1037" s="36">
        <f t="shared" si="40"/>
        <v>0.29350649350649349</v>
      </c>
      <c r="M1037" s="32"/>
      <c r="N1037" s="32" t="s">
        <v>47</v>
      </c>
      <c r="O1037" s="32"/>
      <c r="P1037" s="37" t="s">
        <v>4943</v>
      </c>
      <c r="Q1037" s="32"/>
      <c r="R1037" s="32"/>
      <c r="S1037" s="32"/>
      <c r="T1037" s="32" t="s">
        <v>40</v>
      </c>
      <c r="U1037" s="32" t="s">
        <v>42</v>
      </c>
      <c r="V1037" s="32" t="s">
        <v>42</v>
      </c>
      <c r="W1037" s="32" t="s">
        <v>42</v>
      </c>
      <c r="X1037" s="32" t="s">
        <v>42</v>
      </c>
      <c r="Y1037" s="32" t="s">
        <v>41</v>
      </c>
      <c r="Z1037" s="32" t="s">
        <v>42</v>
      </c>
      <c r="AA1037" s="32" t="s">
        <v>42</v>
      </c>
      <c r="AB1037" s="39" t="s">
        <v>4944</v>
      </c>
      <c r="AC1037" s="27"/>
      <c r="AD1037" s="27"/>
      <c r="AE1037" s="27"/>
      <c r="AF1037" s="28" t="s">
        <v>4943</v>
      </c>
      <c r="AG1037" s="28">
        <f t="shared" si="41"/>
        <v>2</v>
      </c>
      <c r="AH1037" s="29" t="str">
        <f t="shared" si="42"/>
        <v>KT-100051</v>
      </c>
      <c r="AI1037" s="28">
        <v>11094145000</v>
      </c>
      <c r="AJ1037" s="30">
        <f>IFERROR(VLOOKUP($C1037,#REF!,2,FALSE)*1000000000,0)+IFERROR(VLOOKUP($D1037,#REF!,2,FALSE)*1000000,0)+IFERROR(VLOOKUP($E1037,#REF!,2,FALSE)*1000,0)+IFERROR(VLOOKUP($F1037,#REF!,2,FALSE),0)</f>
        <v>0</v>
      </c>
    </row>
    <row r="1038" spans="1:36" s="28" customFormat="1" ht="27" customHeight="1" x14ac:dyDescent="0.15">
      <c r="A1038" s="31" t="s">
        <v>32</v>
      </c>
      <c r="B1038" s="32">
        <v>1034</v>
      </c>
      <c r="C1038" s="33" t="s">
        <v>4840</v>
      </c>
      <c r="D1038" s="33" t="s">
        <v>4931</v>
      </c>
      <c r="E1038" s="34" t="s">
        <v>4932</v>
      </c>
      <c r="F1038" s="32"/>
      <c r="G1038" s="33" t="s">
        <v>4945</v>
      </c>
      <c r="H1038" s="35" t="s">
        <v>2465</v>
      </c>
      <c r="I1038" s="32">
        <v>143672</v>
      </c>
      <c r="J1038" s="32">
        <v>228999</v>
      </c>
      <c r="K1038" s="32" t="s">
        <v>4946</v>
      </c>
      <c r="L1038" s="36">
        <f t="shared" si="40"/>
        <v>0.37260861401141487</v>
      </c>
      <c r="M1038" s="32"/>
      <c r="N1038" s="32" t="s">
        <v>47</v>
      </c>
      <c r="O1038" s="32"/>
      <c r="P1038" s="37" t="s">
        <v>4947</v>
      </c>
      <c r="Q1038" s="32" t="s">
        <v>105</v>
      </c>
      <c r="R1038" s="32"/>
      <c r="S1038" s="32"/>
      <c r="T1038" s="32" t="s">
        <v>40</v>
      </c>
      <c r="U1038" s="32" t="s">
        <v>41</v>
      </c>
      <c r="V1038" s="32" t="s">
        <v>41</v>
      </c>
      <c r="W1038" s="32" t="s">
        <v>41</v>
      </c>
      <c r="X1038" s="32" t="s">
        <v>42</v>
      </c>
      <c r="Y1038" s="32" t="s">
        <v>41</v>
      </c>
      <c r="Z1038" s="32" t="s">
        <v>41</v>
      </c>
      <c r="AA1038" s="32" t="s">
        <v>41</v>
      </c>
      <c r="AB1038" s="39" t="s">
        <v>4948</v>
      </c>
      <c r="AC1038" s="27"/>
      <c r="AD1038" s="27"/>
      <c r="AE1038" s="27"/>
      <c r="AF1038" s="28" t="s">
        <v>4947</v>
      </c>
      <c r="AG1038" s="28">
        <f t="shared" si="41"/>
        <v>2</v>
      </c>
      <c r="AH1038" s="29" t="str">
        <f t="shared" si="42"/>
        <v>QS-150017</v>
      </c>
      <c r="AI1038" s="28">
        <v>11094145000</v>
      </c>
      <c r="AJ1038" s="30">
        <f>IFERROR(VLOOKUP($C1038,#REF!,2,FALSE)*1000000000,0)+IFERROR(VLOOKUP($D1038,#REF!,2,FALSE)*1000000,0)+IFERROR(VLOOKUP($E1038,#REF!,2,FALSE)*1000,0)+IFERROR(VLOOKUP($F1038,#REF!,2,FALSE),0)</f>
        <v>0</v>
      </c>
    </row>
    <row r="1039" spans="1:36" s="28" customFormat="1" ht="27" customHeight="1" x14ac:dyDescent="0.15">
      <c r="A1039" s="31" t="s">
        <v>32</v>
      </c>
      <c r="B1039" s="32">
        <v>1035</v>
      </c>
      <c r="C1039" s="33" t="s">
        <v>4840</v>
      </c>
      <c r="D1039" s="33" t="s">
        <v>4931</v>
      </c>
      <c r="E1039" s="34" t="s">
        <v>4932</v>
      </c>
      <c r="F1039" s="32"/>
      <c r="G1039" s="33" t="s">
        <v>4949</v>
      </c>
      <c r="H1039" s="35" t="s">
        <v>4950</v>
      </c>
      <c r="I1039" s="32">
        <v>300000</v>
      </c>
      <c r="J1039" s="32">
        <v>300000</v>
      </c>
      <c r="K1039" s="32" t="s">
        <v>2549</v>
      </c>
      <c r="L1039" s="49">
        <f t="shared" si="40"/>
        <v>0</v>
      </c>
      <c r="M1039" s="32"/>
      <c r="N1039" s="32" t="s">
        <v>47</v>
      </c>
      <c r="O1039" s="32"/>
      <c r="P1039" s="37" t="s">
        <v>4951</v>
      </c>
      <c r="Q1039" s="32" t="s">
        <v>105</v>
      </c>
      <c r="R1039" s="32"/>
      <c r="S1039" s="32"/>
      <c r="T1039" s="32" t="s">
        <v>40</v>
      </c>
      <c r="U1039" s="32" t="s">
        <v>42</v>
      </c>
      <c r="V1039" s="32" t="s">
        <v>41</v>
      </c>
      <c r="W1039" s="32" t="s">
        <v>41</v>
      </c>
      <c r="X1039" s="32" t="s">
        <v>42</v>
      </c>
      <c r="Y1039" s="32" t="s">
        <v>41</v>
      </c>
      <c r="Z1039" s="32" t="s">
        <v>41</v>
      </c>
      <c r="AA1039" s="32" t="s">
        <v>41</v>
      </c>
      <c r="AB1039" s="39" t="s">
        <v>4952</v>
      </c>
      <c r="AC1039" s="27"/>
      <c r="AD1039" s="27"/>
      <c r="AE1039" s="27"/>
      <c r="AF1039" s="28" t="s">
        <v>4951</v>
      </c>
      <c r="AG1039" s="28">
        <f t="shared" si="41"/>
        <v>2</v>
      </c>
      <c r="AH1039" s="29" t="str">
        <f t="shared" si="42"/>
        <v>QS-150001</v>
      </c>
      <c r="AI1039" s="28">
        <v>11094145000</v>
      </c>
      <c r="AJ1039" s="30">
        <f>IFERROR(VLOOKUP($C1039,#REF!,2,FALSE)*1000000000,0)+IFERROR(VLOOKUP($D1039,#REF!,2,FALSE)*1000000,0)+IFERROR(VLOOKUP($E1039,#REF!,2,FALSE)*1000,0)+IFERROR(VLOOKUP($F1039,#REF!,2,FALSE),0)</f>
        <v>0</v>
      </c>
    </row>
    <row r="1040" spans="1:36" s="28" customFormat="1" ht="27" customHeight="1" x14ac:dyDescent="0.15">
      <c r="A1040" s="31" t="s">
        <v>32</v>
      </c>
      <c r="B1040" s="32">
        <v>1036</v>
      </c>
      <c r="C1040" s="33" t="s">
        <v>4840</v>
      </c>
      <c r="D1040" s="33" t="s">
        <v>4931</v>
      </c>
      <c r="E1040" s="34" t="s">
        <v>4932</v>
      </c>
      <c r="F1040" s="32"/>
      <c r="G1040" s="33" t="s">
        <v>4953</v>
      </c>
      <c r="H1040" s="35" t="s">
        <v>4954</v>
      </c>
      <c r="I1040" s="32">
        <v>61831</v>
      </c>
      <c r="J1040" s="32">
        <v>64317</v>
      </c>
      <c r="K1040" s="32" t="s">
        <v>4955</v>
      </c>
      <c r="L1040" s="36">
        <f t="shared" si="40"/>
        <v>3.8652300324952926E-2</v>
      </c>
      <c r="M1040" s="32"/>
      <c r="N1040" s="32" t="s">
        <v>47</v>
      </c>
      <c r="O1040" s="32"/>
      <c r="P1040" s="37" t="s">
        <v>4956</v>
      </c>
      <c r="Q1040" s="32"/>
      <c r="R1040" s="32"/>
      <c r="S1040" s="32"/>
      <c r="T1040" s="32" t="s">
        <v>158</v>
      </c>
      <c r="U1040" s="42" t="s">
        <v>176</v>
      </c>
      <c r="V1040" s="42" t="s">
        <v>176</v>
      </c>
      <c r="W1040" s="42" t="s">
        <v>176</v>
      </c>
      <c r="X1040" s="42" t="s">
        <v>175</v>
      </c>
      <c r="Y1040" s="42" t="s">
        <v>176</v>
      </c>
      <c r="Z1040" s="42" t="s">
        <v>175</v>
      </c>
      <c r="AA1040" s="42" t="s">
        <v>176</v>
      </c>
      <c r="AB1040" s="45" t="s">
        <v>4957</v>
      </c>
      <c r="AC1040" s="27"/>
      <c r="AD1040" s="27"/>
      <c r="AE1040" s="27"/>
      <c r="AF1040" s="28" t="s">
        <v>4956</v>
      </c>
      <c r="AG1040" s="28">
        <f t="shared" si="41"/>
        <v>2</v>
      </c>
      <c r="AH1040" s="29" t="str">
        <f t="shared" si="42"/>
        <v>KT-150080</v>
      </c>
      <c r="AJ1040" s="30">
        <f>IFERROR(VLOOKUP($C1040,#REF!,2,FALSE)*1000000000,0)+IFERROR(VLOOKUP($D1040,#REF!,2,FALSE)*1000000,0)+IFERROR(VLOOKUP($E1040,#REF!,2,FALSE)*1000,0)+IFERROR(VLOOKUP($F1040,#REF!,2,FALSE),0)</f>
        <v>0</v>
      </c>
    </row>
    <row r="1041" spans="1:36" s="28" customFormat="1" ht="27" customHeight="1" x14ac:dyDescent="0.15">
      <c r="A1041" s="31" t="s">
        <v>32</v>
      </c>
      <c r="B1041" s="32">
        <v>1037</v>
      </c>
      <c r="C1041" s="33" t="s">
        <v>4840</v>
      </c>
      <c r="D1041" s="33" t="s">
        <v>4931</v>
      </c>
      <c r="E1041" s="34" t="s">
        <v>4932</v>
      </c>
      <c r="F1041" s="32"/>
      <c r="G1041" t="s">
        <v>4958</v>
      </c>
      <c r="H1041" s="35" t="s">
        <v>4959</v>
      </c>
      <c r="I1041" s="48">
        <v>707716.6</v>
      </c>
      <c r="J1041" s="48">
        <v>1158577.3999999999</v>
      </c>
      <c r="K1041" s="42" t="s">
        <v>4960</v>
      </c>
      <c r="L1041" s="36">
        <f t="shared" ref="L1041:L1104" si="43">1-I1041/J1041</f>
        <v>0.38915034938537552</v>
      </c>
      <c r="M1041" s="32"/>
      <c r="N1041" s="32" t="s">
        <v>47</v>
      </c>
      <c r="O1041" s="32"/>
      <c r="P1041" s="40" t="s">
        <v>4961</v>
      </c>
      <c r="Q1041" s="32"/>
      <c r="R1041" s="32"/>
      <c r="S1041" s="32"/>
      <c r="T1041" s="32" t="s">
        <v>158</v>
      </c>
      <c r="U1041" s="32" t="s">
        <v>42</v>
      </c>
      <c r="V1041" s="42" t="s">
        <v>176</v>
      </c>
      <c r="W1041" s="42" t="s">
        <v>176</v>
      </c>
      <c r="X1041" s="32" t="s">
        <v>509</v>
      </c>
      <c r="Y1041" s="42" t="s">
        <v>176</v>
      </c>
      <c r="Z1041" s="42" t="s">
        <v>175</v>
      </c>
      <c r="AA1041" s="42" t="s">
        <v>176</v>
      </c>
      <c r="AB1041" s="45" t="s">
        <v>4962</v>
      </c>
      <c r="AC1041" s="27"/>
      <c r="AD1041" s="27"/>
      <c r="AE1041" s="27"/>
      <c r="AF1041" s="28" t="s">
        <v>4961</v>
      </c>
      <c r="AG1041" s="28">
        <f t="shared" si="41"/>
        <v>2</v>
      </c>
      <c r="AH1041" s="29" t="str">
        <f t="shared" si="42"/>
        <v>KT-170058</v>
      </c>
      <c r="AJ1041" s="30">
        <f>IFERROR(VLOOKUP($C1041,#REF!,2,FALSE)*1000000000,0)+IFERROR(VLOOKUP($D1041,#REF!,2,FALSE)*1000000,0)+IFERROR(VLOOKUP($E1041,#REF!,2,FALSE)*1000,0)+IFERROR(VLOOKUP($F1041,#REF!,2,FALSE),0)</f>
        <v>0</v>
      </c>
    </row>
    <row r="1042" spans="1:36" s="28" customFormat="1" ht="27" customHeight="1" x14ac:dyDescent="0.15">
      <c r="A1042" s="31" t="s">
        <v>32</v>
      </c>
      <c r="B1042" s="32">
        <v>1038</v>
      </c>
      <c r="C1042" s="33" t="s">
        <v>4840</v>
      </c>
      <c r="D1042" s="46" t="s">
        <v>4963</v>
      </c>
      <c r="E1042" s="33" t="s">
        <v>4964</v>
      </c>
      <c r="F1042" s="33"/>
      <c r="G1042" s="33" t="s">
        <v>4965</v>
      </c>
      <c r="H1042" s="33" t="s">
        <v>4966</v>
      </c>
      <c r="I1042" s="32">
        <v>336113</v>
      </c>
      <c r="J1042" s="32">
        <v>381997.4</v>
      </c>
      <c r="K1042" s="32" t="s">
        <v>103</v>
      </c>
      <c r="L1042" s="36">
        <f t="shared" si="43"/>
        <v>0.12011704791708011</v>
      </c>
      <c r="M1042" s="32"/>
      <c r="N1042" s="32" t="s">
        <v>47</v>
      </c>
      <c r="O1042" s="32"/>
      <c r="P1042" s="37" t="s">
        <v>4967</v>
      </c>
      <c r="Q1042" s="32"/>
      <c r="R1042" s="32"/>
      <c r="S1042" s="32"/>
      <c r="T1042" s="32" t="s">
        <v>40</v>
      </c>
      <c r="U1042" s="42" t="s">
        <v>42</v>
      </c>
      <c r="V1042" s="42" t="s">
        <v>41</v>
      </c>
      <c r="W1042" s="42" t="s">
        <v>41</v>
      </c>
      <c r="X1042" s="42" t="s">
        <v>42</v>
      </c>
      <c r="Y1042" s="42" t="s">
        <v>42</v>
      </c>
      <c r="Z1042" s="42" t="s">
        <v>42</v>
      </c>
      <c r="AA1042" s="42" t="s">
        <v>42</v>
      </c>
      <c r="AB1042" s="45" t="s">
        <v>4968</v>
      </c>
      <c r="AC1042" s="27"/>
      <c r="AD1042" s="27"/>
      <c r="AE1042" s="27"/>
      <c r="AF1042" s="28" t="s">
        <v>4967</v>
      </c>
      <c r="AG1042" s="28">
        <f t="shared" si="41"/>
        <v>2</v>
      </c>
      <c r="AH1042" s="29" t="str">
        <f t="shared" si="42"/>
        <v>CB-090033</v>
      </c>
      <c r="AI1042" s="28">
        <v>11094146000</v>
      </c>
      <c r="AJ1042" s="30">
        <f>IFERROR(VLOOKUP($C1042,#REF!,2,FALSE)*1000000000,0)+IFERROR(VLOOKUP($D1042,#REF!,2,FALSE)*1000000,0)+IFERROR(VLOOKUP($E1042,#REF!,2,FALSE)*1000,0)+IFERROR(VLOOKUP($F1042,#REF!,2,FALSE),0)</f>
        <v>0</v>
      </c>
    </row>
    <row r="1043" spans="1:36" s="28" customFormat="1" ht="27" customHeight="1" x14ac:dyDescent="0.15">
      <c r="A1043" s="31" t="s">
        <v>32</v>
      </c>
      <c r="B1043" s="32">
        <v>1039</v>
      </c>
      <c r="C1043" s="33" t="s">
        <v>4840</v>
      </c>
      <c r="D1043" s="33" t="s">
        <v>4931</v>
      </c>
      <c r="E1043" s="33" t="s">
        <v>4964</v>
      </c>
      <c r="F1043" s="33"/>
      <c r="G1043" s="33" t="s">
        <v>4969</v>
      </c>
      <c r="H1043" s="33" t="s">
        <v>4970</v>
      </c>
      <c r="I1043" s="32">
        <v>554600</v>
      </c>
      <c r="J1043" s="32">
        <v>619600</v>
      </c>
      <c r="K1043" s="32" t="s">
        <v>400</v>
      </c>
      <c r="L1043" s="36">
        <f t="shared" si="43"/>
        <v>0.104906391220142</v>
      </c>
      <c r="M1043" s="32"/>
      <c r="N1043" s="32" t="s">
        <v>47</v>
      </c>
      <c r="O1043" s="32"/>
      <c r="P1043" s="37" t="s">
        <v>4971</v>
      </c>
      <c r="Q1043" s="32"/>
      <c r="R1043" s="32"/>
      <c r="S1043" s="32"/>
      <c r="T1043" s="32" t="s">
        <v>40</v>
      </c>
      <c r="U1043" s="42" t="s">
        <v>42</v>
      </c>
      <c r="V1043" s="42" t="s">
        <v>42</v>
      </c>
      <c r="W1043" s="42" t="s">
        <v>41</v>
      </c>
      <c r="X1043" s="42" t="s">
        <v>42</v>
      </c>
      <c r="Y1043" s="42" t="s">
        <v>42</v>
      </c>
      <c r="Z1043" s="42" t="s">
        <v>42</v>
      </c>
      <c r="AA1043" s="42" t="s">
        <v>42</v>
      </c>
      <c r="AB1043" s="45" t="s">
        <v>4972</v>
      </c>
      <c r="AC1043" s="27"/>
      <c r="AD1043" s="27"/>
      <c r="AE1043" s="27"/>
      <c r="AF1043" s="28" t="s">
        <v>4971</v>
      </c>
      <c r="AG1043" s="28">
        <f t="shared" si="41"/>
        <v>2</v>
      </c>
      <c r="AH1043" s="29" t="str">
        <f t="shared" si="42"/>
        <v>CB-110027</v>
      </c>
      <c r="AI1043" s="28">
        <v>11094146000</v>
      </c>
      <c r="AJ1043" s="30">
        <f>IFERROR(VLOOKUP($C1043,#REF!,2,FALSE)*1000000000,0)+IFERROR(VLOOKUP($D1043,#REF!,2,FALSE)*1000000,0)+IFERROR(VLOOKUP($E1043,#REF!,2,FALSE)*1000,0)+IFERROR(VLOOKUP($F1043,#REF!,2,FALSE),0)</f>
        <v>0</v>
      </c>
    </row>
    <row r="1044" spans="1:36" s="28" customFormat="1" ht="27" customHeight="1" x14ac:dyDescent="0.15">
      <c r="A1044" s="31" t="s">
        <v>32</v>
      </c>
      <c r="B1044" s="32">
        <v>1040</v>
      </c>
      <c r="C1044" s="33" t="s">
        <v>4840</v>
      </c>
      <c r="D1044" s="33" t="s">
        <v>4931</v>
      </c>
      <c r="E1044" s="34" t="s">
        <v>4964</v>
      </c>
      <c r="F1044" s="32"/>
      <c r="G1044" s="33" t="s">
        <v>4973</v>
      </c>
      <c r="H1044" s="35" t="s">
        <v>4974</v>
      </c>
      <c r="I1044" s="32">
        <v>854353</v>
      </c>
      <c r="J1044" s="32">
        <v>925169</v>
      </c>
      <c r="K1044" s="32" t="s">
        <v>400</v>
      </c>
      <c r="L1044" s="36">
        <f t="shared" si="43"/>
        <v>7.6543853069006906E-2</v>
      </c>
      <c r="M1044" s="32"/>
      <c r="N1044" s="32" t="s">
        <v>47</v>
      </c>
      <c r="O1044" s="32"/>
      <c r="P1044" s="37" t="s">
        <v>4975</v>
      </c>
      <c r="Q1044" s="32" t="s">
        <v>105</v>
      </c>
      <c r="R1044" s="32"/>
      <c r="S1044" s="32" t="s">
        <v>158</v>
      </c>
      <c r="T1044" s="32" t="s">
        <v>40</v>
      </c>
      <c r="U1044" s="32" t="s">
        <v>42</v>
      </c>
      <c r="V1044" s="32" t="s">
        <v>42</v>
      </c>
      <c r="W1044" s="32" t="s">
        <v>42</v>
      </c>
      <c r="X1044" s="32" t="s">
        <v>42</v>
      </c>
      <c r="Y1044" s="32" t="s">
        <v>42</v>
      </c>
      <c r="Z1044" s="32" t="s">
        <v>42</v>
      </c>
      <c r="AA1044" s="32" t="s">
        <v>42</v>
      </c>
      <c r="AB1044" s="39" t="s">
        <v>4976</v>
      </c>
      <c r="AC1044" s="27"/>
      <c r="AD1044" s="27"/>
      <c r="AE1044" s="27"/>
      <c r="AF1044" s="28" t="s">
        <v>4975</v>
      </c>
      <c r="AG1044" s="28">
        <f t="shared" si="41"/>
        <v>2</v>
      </c>
      <c r="AH1044" s="29" t="str">
        <f t="shared" si="42"/>
        <v>CB-120013</v>
      </c>
      <c r="AI1044" s="28">
        <v>11094146000</v>
      </c>
      <c r="AJ1044" s="30">
        <f>IFERROR(VLOOKUP($C1044,#REF!,2,FALSE)*1000000000,0)+IFERROR(VLOOKUP($D1044,#REF!,2,FALSE)*1000000,0)+IFERROR(VLOOKUP($E1044,#REF!,2,FALSE)*1000,0)+IFERROR(VLOOKUP($F1044,#REF!,2,FALSE),0)</f>
        <v>0</v>
      </c>
    </row>
    <row r="1045" spans="1:36" s="28" customFormat="1" ht="27" customHeight="1" x14ac:dyDescent="0.15">
      <c r="A1045" s="31" t="s">
        <v>32</v>
      </c>
      <c r="B1045" s="32">
        <v>1041</v>
      </c>
      <c r="C1045" s="33" t="s">
        <v>4840</v>
      </c>
      <c r="D1045" s="33" t="s">
        <v>4931</v>
      </c>
      <c r="E1045" s="34" t="s">
        <v>4964</v>
      </c>
      <c r="F1045" s="32"/>
      <c r="G1045" s="33" t="s">
        <v>4977</v>
      </c>
      <c r="H1045" s="35" t="s">
        <v>4978</v>
      </c>
      <c r="I1045" s="32">
        <v>287000</v>
      </c>
      <c r="J1045" s="32">
        <v>347500</v>
      </c>
      <c r="K1045" s="32" t="s">
        <v>4979</v>
      </c>
      <c r="L1045" s="36">
        <f t="shared" si="43"/>
        <v>0.17410071942446048</v>
      </c>
      <c r="M1045" s="32"/>
      <c r="N1045" s="32" t="s">
        <v>47</v>
      </c>
      <c r="O1045" s="32"/>
      <c r="P1045" s="40" t="s">
        <v>4980</v>
      </c>
      <c r="Q1045" s="32"/>
      <c r="R1045" s="32"/>
      <c r="S1045" s="32" t="s">
        <v>158</v>
      </c>
      <c r="T1045" s="32" t="s">
        <v>40</v>
      </c>
      <c r="U1045" s="32" t="s">
        <v>509</v>
      </c>
      <c r="V1045" s="32" t="s">
        <v>509</v>
      </c>
      <c r="W1045" s="32" t="s">
        <v>509</v>
      </c>
      <c r="X1045" s="32" t="s">
        <v>509</v>
      </c>
      <c r="Y1045" s="32" t="s">
        <v>509</v>
      </c>
      <c r="Z1045" s="32" t="s">
        <v>509</v>
      </c>
      <c r="AA1045" s="32" t="s">
        <v>509</v>
      </c>
      <c r="AB1045" s="39" t="s">
        <v>4981</v>
      </c>
      <c r="AC1045" s="27"/>
      <c r="AD1045" s="27"/>
      <c r="AE1045" s="27"/>
      <c r="AF1045" s="28" t="s">
        <v>4982</v>
      </c>
      <c r="AG1045" s="28">
        <f t="shared" si="41"/>
        <v>2</v>
      </c>
      <c r="AH1045" s="29" t="str">
        <f t="shared" si="42"/>
        <v>CG-140001</v>
      </c>
      <c r="AI1045" s="28">
        <v>11094146000</v>
      </c>
      <c r="AJ1045" s="30">
        <f>IFERROR(VLOOKUP($C1045,#REF!,2,FALSE)*1000000000,0)+IFERROR(VLOOKUP($D1045,#REF!,2,FALSE)*1000000,0)+IFERROR(VLOOKUP($E1045,#REF!,2,FALSE)*1000,0)+IFERROR(VLOOKUP($F1045,#REF!,2,FALSE),0)</f>
        <v>0</v>
      </c>
    </row>
    <row r="1046" spans="1:36" s="28" customFormat="1" ht="27" customHeight="1" x14ac:dyDescent="0.15">
      <c r="A1046" s="31" t="s">
        <v>32</v>
      </c>
      <c r="B1046" s="32">
        <v>1042</v>
      </c>
      <c r="C1046" s="33" t="s">
        <v>4840</v>
      </c>
      <c r="D1046" s="33" t="s">
        <v>4931</v>
      </c>
      <c r="E1046" s="33" t="s">
        <v>4964</v>
      </c>
      <c r="F1046" s="33"/>
      <c r="G1046" s="33" t="s">
        <v>4983</v>
      </c>
      <c r="H1046" s="33" t="s">
        <v>4984</v>
      </c>
      <c r="I1046" s="32">
        <v>1049346</v>
      </c>
      <c r="J1046" s="32">
        <v>1226240</v>
      </c>
      <c r="K1046" s="32" t="s">
        <v>103</v>
      </c>
      <c r="L1046" s="36">
        <f t="shared" si="43"/>
        <v>0.14425724164926934</v>
      </c>
      <c r="M1046" s="32"/>
      <c r="N1046" s="32" t="s">
        <v>47</v>
      </c>
      <c r="O1046" s="32"/>
      <c r="P1046" s="37" t="s">
        <v>4985</v>
      </c>
      <c r="Q1046" s="32"/>
      <c r="R1046" s="32"/>
      <c r="S1046" s="32" t="s">
        <v>158</v>
      </c>
      <c r="T1046" s="32" t="s">
        <v>40</v>
      </c>
      <c r="U1046" s="42" t="s">
        <v>509</v>
      </c>
      <c r="V1046" s="42" t="s">
        <v>509</v>
      </c>
      <c r="W1046" s="42" t="s">
        <v>509</v>
      </c>
      <c r="X1046" s="42" t="s">
        <v>509</v>
      </c>
      <c r="Y1046" s="42" t="s">
        <v>509</v>
      </c>
      <c r="Z1046" s="42" t="s">
        <v>509</v>
      </c>
      <c r="AA1046" s="42" t="s">
        <v>509</v>
      </c>
      <c r="AB1046" s="45" t="s">
        <v>4986</v>
      </c>
      <c r="AC1046" s="27"/>
      <c r="AD1046" s="27"/>
      <c r="AE1046" s="27"/>
      <c r="AF1046" s="28" t="s">
        <v>4985</v>
      </c>
      <c r="AG1046" s="28">
        <f t="shared" si="41"/>
        <v>2</v>
      </c>
      <c r="AH1046" s="29" t="str">
        <f t="shared" si="42"/>
        <v>KT-120079</v>
      </c>
      <c r="AI1046" s="28">
        <v>11094146000</v>
      </c>
      <c r="AJ1046" s="30">
        <f>IFERROR(VLOOKUP($C1046,#REF!,2,FALSE)*1000000000,0)+IFERROR(VLOOKUP($D1046,#REF!,2,FALSE)*1000000,0)+IFERROR(VLOOKUP($E1046,#REF!,2,FALSE)*1000,0)+IFERROR(VLOOKUP($F1046,#REF!,2,FALSE),0)</f>
        <v>0</v>
      </c>
    </row>
    <row r="1047" spans="1:36" s="28" customFormat="1" ht="27" customHeight="1" x14ac:dyDescent="0.15">
      <c r="A1047" s="31" t="s">
        <v>32</v>
      </c>
      <c r="B1047" s="32">
        <v>1043</v>
      </c>
      <c r="C1047" s="33" t="s">
        <v>4840</v>
      </c>
      <c r="D1047" s="33" t="s">
        <v>4931</v>
      </c>
      <c r="E1047" s="33" t="s">
        <v>4964</v>
      </c>
      <c r="F1047" s="33"/>
      <c r="G1047" s="33" t="s">
        <v>4987</v>
      </c>
      <c r="H1047" s="33" t="s">
        <v>4988</v>
      </c>
      <c r="I1047" s="32">
        <v>1982000</v>
      </c>
      <c r="J1047" s="32">
        <v>2740400</v>
      </c>
      <c r="K1047" s="32" t="s">
        <v>4432</v>
      </c>
      <c r="L1047" s="36">
        <f t="shared" si="43"/>
        <v>0.27674792001167714</v>
      </c>
      <c r="M1047" s="32"/>
      <c r="N1047" s="32" t="s">
        <v>47</v>
      </c>
      <c r="O1047" s="32"/>
      <c r="P1047" s="37" t="s">
        <v>4989</v>
      </c>
      <c r="Q1047" s="32"/>
      <c r="R1047" s="32"/>
      <c r="S1047" s="32" t="s">
        <v>158</v>
      </c>
      <c r="T1047" s="32" t="s">
        <v>40</v>
      </c>
      <c r="U1047" s="42" t="s">
        <v>509</v>
      </c>
      <c r="V1047" s="42" t="s">
        <v>509</v>
      </c>
      <c r="W1047" s="42" t="s">
        <v>509</v>
      </c>
      <c r="X1047" s="42" t="s">
        <v>509</v>
      </c>
      <c r="Y1047" s="42" t="s">
        <v>509</v>
      </c>
      <c r="Z1047" s="42" t="s">
        <v>509</v>
      </c>
      <c r="AA1047" s="42" t="s">
        <v>509</v>
      </c>
      <c r="AB1047" s="45" t="s">
        <v>4990</v>
      </c>
      <c r="AC1047" s="27"/>
      <c r="AD1047" s="27"/>
      <c r="AE1047" s="27"/>
      <c r="AF1047" s="28" t="s">
        <v>4989</v>
      </c>
      <c r="AG1047" s="28">
        <f t="shared" si="41"/>
        <v>2</v>
      </c>
      <c r="AH1047" s="29" t="str">
        <f t="shared" si="42"/>
        <v>KT-120082</v>
      </c>
      <c r="AI1047" s="28">
        <v>11094146000</v>
      </c>
      <c r="AJ1047" s="30">
        <f>IFERROR(VLOOKUP($C1047,#REF!,2,FALSE)*1000000000,0)+IFERROR(VLOOKUP($D1047,#REF!,2,FALSE)*1000000,0)+IFERROR(VLOOKUP($E1047,#REF!,2,FALSE)*1000,0)+IFERROR(VLOOKUP($F1047,#REF!,2,FALSE),0)</f>
        <v>0</v>
      </c>
    </row>
    <row r="1048" spans="1:36" s="28" customFormat="1" ht="27" customHeight="1" x14ac:dyDescent="0.15">
      <c r="A1048" s="31" t="s">
        <v>32</v>
      </c>
      <c r="B1048" s="32">
        <v>1044</v>
      </c>
      <c r="C1048" s="33" t="s">
        <v>4840</v>
      </c>
      <c r="D1048" s="33" t="s">
        <v>4931</v>
      </c>
      <c r="E1048" s="33" t="s">
        <v>4964</v>
      </c>
      <c r="F1048" s="33"/>
      <c r="G1048" s="33" t="s">
        <v>4991</v>
      </c>
      <c r="H1048" s="33" t="s">
        <v>4992</v>
      </c>
      <c r="I1048" s="32">
        <v>710177</v>
      </c>
      <c r="J1048" s="32">
        <v>1434492</v>
      </c>
      <c r="K1048" s="32" t="s">
        <v>1938</v>
      </c>
      <c r="L1048" s="36">
        <f t="shared" si="43"/>
        <v>0.50492787690694685</v>
      </c>
      <c r="M1048" s="32"/>
      <c r="N1048" s="32" t="s">
        <v>47</v>
      </c>
      <c r="O1048" s="32"/>
      <c r="P1048" s="37" t="s">
        <v>4993</v>
      </c>
      <c r="Q1048" s="32" t="s">
        <v>105</v>
      </c>
      <c r="R1048" s="32"/>
      <c r="S1048" s="32"/>
      <c r="T1048" s="32" t="s">
        <v>40</v>
      </c>
      <c r="U1048" s="42" t="s">
        <v>41</v>
      </c>
      <c r="V1048" s="42" t="s">
        <v>41</v>
      </c>
      <c r="W1048" s="42" t="s">
        <v>41</v>
      </c>
      <c r="X1048" s="42" t="s">
        <v>42</v>
      </c>
      <c r="Y1048" s="42" t="s">
        <v>41</v>
      </c>
      <c r="Z1048" s="42" t="s">
        <v>42</v>
      </c>
      <c r="AA1048" s="42" t="s">
        <v>41</v>
      </c>
      <c r="AB1048" s="45" t="s">
        <v>4994</v>
      </c>
      <c r="AC1048" s="27"/>
      <c r="AD1048" s="27"/>
      <c r="AE1048" s="27"/>
      <c r="AF1048" s="28" t="s">
        <v>4995</v>
      </c>
      <c r="AG1048" s="28">
        <f t="shared" si="41"/>
        <v>2</v>
      </c>
      <c r="AH1048" s="29" t="str">
        <f t="shared" si="42"/>
        <v>KT-130009</v>
      </c>
      <c r="AI1048" s="28">
        <v>11094146000</v>
      </c>
      <c r="AJ1048" s="30">
        <f>IFERROR(VLOOKUP($C1048,#REF!,2,FALSE)*1000000000,0)+IFERROR(VLOOKUP($D1048,#REF!,2,FALSE)*1000000,0)+IFERROR(VLOOKUP($E1048,#REF!,2,FALSE)*1000,0)+IFERROR(VLOOKUP($F1048,#REF!,2,FALSE),0)</f>
        <v>0</v>
      </c>
    </row>
    <row r="1049" spans="1:36" s="28" customFormat="1" ht="27" customHeight="1" x14ac:dyDescent="0.15">
      <c r="A1049" s="31" t="s">
        <v>32</v>
      </c>
      <c r="B1049" s="32">
        <v>1045</v>
      </c>
      <c r="C1049" s="33" t="s">
        <v>4840</v>
      </c>
      <c r="D1049" s="33" t="s">
        <v>4931</v>
      </c>
      <c r="E1049" s="33" t="s">
        <v>4964</v>
      </c>
      <c r="F1049" s="33"/>
      <c r="G1049" s="33" t="s">
        <v>4996</v>
      </c>
      <c r="H1049" s="35" t="s">
        <v>4984</v>
      </c>
      <c r="I1049" s="32">
        <v>1022500</v>
      </c>
      <c r="J1049" s="32">
        <v>1102000</v>
      </c>
      <c r="K1049" s="32" t="s">
        <v>3499</v>
      </c>
      <c r="L1049" s="36">
        <f t="shared" si="43"/>
        <v>7.2141560798548054E-2</v>
      </c>
      <c r="M1049" s="32"/>
      <c r="N1049" s="32" t="s">
        <v>47</v>
      </c>
      <c r="O1049" s="32"/>
      <c r="P1049" s="40" t="s">
        <v>4997</v>
      </c>
      <c r="Q1049" s="38"/>
      <c r="R1049" s="32"/>
      <c r="S1049" s="32" t="s">
        <v>158</v>
      </c>
      <c r="T1049" s="32" t="s">
        <v>40</v>
      </c>
      <c r="U1049" s="32" t="s">
        <v>509</v>
      </c>
      <c r="V1049" s="32" t="s">
        <v>509</v>
      </c>
      <c r="W1049" s="32" t="s">
        <v>509</v>
      </c>
      <c r="X1049" s="32" t="s">
        <v>509</v>
      </c>
      <c r="Y1049" s="32" t="s">
        <v>509</v>
      </c>
      <c r="Z1049" s="32" t="s">
        <v>509</v>
      </c>
      <c r="AA1049" s="32" t="s">
        <v>509</v>
      </c>
      <c r="AB1049" s="39" t="s">
        <v>4998</v>
      </c>
      <c r="AC1049" s="27"/>
      <c r="AD1049" s="27"/>
      <c r="AE1049" s="27"/>
      <c r="AF1049" s="28" t="s">
        <v>4999</v>
      </c>
      <c r="AG1049" s="28">
        <f t="shared" si="41"/>
        <v>2</v>
      </c>
      <c r="AH1049" s="29" t="str">
        <f t="shared" si="42"/>
        <v>KT-150051</v>
      </c>
      <c r="AI1049" s="28">
        <v>11094146000</v>
      </c>
      <c r="AJ1049" s="30">
        <f>IFERROR(VLOOKUP($C1049,#REF!,2,FALSE)*1000000000,0)+IFERROR(VLOOKUP($D1049,#REF!,2,FALSE)*1000000,0)+IFERROR(VLOOKUP($E1049,#REF!,2,FALSE)*1000,0)+IFERROR(VLOOKUP($F1049,#REF!,2,FALSE),0)</f>
        <v>0</v>
      </c>
    </row>
    <row r="1050" spans="1:36" s="28" customFormat="1" ht="27" customHeight="1" x14ac:dyDescent="0.15">
      <c r="A1050" s="31" t="s">
        <v>32</v>
      </c>
      <c r="B1050" s="32">
        <v>1046</v>
      </c>
      <c r="C1050" s="33" t="s">
        <v>4840</v>
      </c>
      <c r="D1050" s="33" t="s">
        <v>4931</v>
      </c>
      <c r="E1050" s="33" t="s">
        <v>4964</v>
      </c>
      <c r="F1050" s="32"/>
      <c r="G1050" s="33" t="s">
        <v>5000</v>
      </c>
      <c r="H1050" s="35" t="s">
        <v>5001</v>
      </c>
      <c r="I1050" s="32">
        <v>801900</v>
      </c>
      <c r="J1050" s="32">
        <v>2895700</v>
      </c>
      <c r="K1050" s="32" t="s">
        <v>400</v>
      </c>
      <c r="L1050" s="36">
        <f t="shared" si="43"/>
        <v>0.7230721414511172</v>
      </c>
      <c r="M1050" s="32"/>
      <c r="N1050" s="32" t="s">
        <v>47</v>
      </c>
      <c r="O1050" s="32"/>
      <c r="P1050" s="40" t="s">
        <v>5002</v>
      </c>
      <c r="Q1050" s="38"/>
      <c r="R1050" s="32"/>
      <c r="S1050" s="32" t="s">
        <v>158</v>
      </c>
      <c r="T1050" s="32" t="s">
        <v>40</v>
      </c>
      <c r="U1050" s="32" t="s">
        <v>509</v>
      </c>
      <c r="V1050" s="32" t="s">
        <v>509</v>
      </c>
      <c r="W1050" s="32" t="s">
        <v>509</v>
      </c>
      <c r="X1050" s="32" t="s">
        <v>509</v>
      </c>
      <c r="Y1050" s="32" t="s">
        <v>509</v>
      </c>
      <c r="Z1050" s="32" t="s">
        <v>509</v>
      </c>
      <c r="AA1050" s="32" t="s">
        <v>509</v>
      </c>
      <c r="AB1050" s="39" t="s">
        <v>5003</v>
      </c>
      <c r="AC1050" s="27"/>
      <c r="AD1050" s="27"/>
      <c r="AE1050" s="27"/>
      <c r="AF1050" s="28" t="s">
        <v>5004</v>
      </c>
      <c r="AG1050" s="28">
        <f t="shared" si="41"/>
        <v>2</v>
      </c>
      <c r="AH1050" s="29" t="str">
        <f t="shared" si="42"/>
        <v>KT-150090</v>
      </c>
      <c r="AI1050" s="28">
        <v>11094146000</v>
      </c>
      <c r="AJ1050" s="30">
        <f>IFERROR(VLOOKUP($C1050,#REF!,2,FALSE)*1000000000,0)+IFERROR(VLOOKUP($D1050,#REF!,2,FALSE)*1000000,0)+IFERROR(VLOOKUP($E1050,#REF!,2,FALSE)*1000,0)+IFERROR(VLOOKUP($F1050,#REF!,2,FALSE),0)</f>
        <v>0</v>
      </c>
    </row>
    <row r="1051" spans="1:36" s="28" customFormat="1" ht="27" customHeight="1" x14ac:dyDescent="0.15">
      <c r="A1051" s="31" t="s">
        <v>32</v>
      </c>
      <c r="B1051" s="32">
        <v>1047</v>
      </c>
      <c r="C1051" s="33" t="s">
        <v>4840</v>
      </c>
      <c r="D1051" s="33" t="s">
        <v>4931</v>
      </c>
      <c r="E1051" s="33" t="s">
        <v>4964</v>
      </c>
      <c r="F1051" s="32"/>
      <c r="G1051" s="33" t="s">
        <v>5005</v>
      </c>
      <c r="H1051" s="35" t="s">
        <v>5006</v>
      </c>
      <c r="I1051" s="32">
        <v>278218</v>
      </c>
      <c r="J1051" s="32">
        <v>483954</v>
      </c>
      <c r="K1051" s="32" t="s">
        <v>103</v>
      </c>
      <c r="L1051" s="36">
        <f t="shared" si="43"/>
        <v>0.42511478363646127</v>
      </c>
      <c r="M1051" s="32"/>
      <c r="N1051" s="32" t="s">
        <v>47</v>
      </c>
      <c r="O1051" s="32"/>
      <c r="P1051" s="37" t="s">
        <v>5007</v>
      </c>
      <c r="Q1051" s="38" t="s">
        <v>946</v>
      </c>
      <c r="R1051" s="32"/>
      <c r="S1051" s="32" t="s">
        <v>158</v>
      </c>
      <c r="T1051" s="32" t="s">
        <v>40</v>
      </c>
      <c r="U1051" s="32" t="s">
        <v>41</v>
      </c>
      <c r="V1051" s="32" t="s">
        <v>41</v>
      </c>
      <c r="W1051" s="32" t="s">
        <v>41</v>
      </c>
      <c r="X1051" s="32" t="s">
        <v>42</v>
      </c>
      <c r="Y1051" s="32" t="s">
        <v>41</v>
      </c>
      <c r="Z1051" s="32" t="s">
        <v>42</v>
      </c>
      <c r="AA1051" s="32" t="s">
        <v>41</v>
      </c>
      <c r="AB1051" s="39" t="s">
        <v>5008</v>
      </c>
      <c r="AC1051" s="27"/>
      <c r="AD1051" s="27"/>
      <c r="AE1051" s="27"/>
      <c r="AF1051" s="28" t="s">
        <v>5007</v>
      </c>
      <c r="AG1051" s="28">
        <f t="shared" si="41"/>
        <v>2</v>
      </c>
      <c r="AH1051" s="29" t="str">
        <f t="shared" si="42"/>
        <v>QS-100008</v>
      </c>
      <c r="AI1051" s="28">
        <v>11094146000</v>
      </c>
      <c r="AJ1051" s="30">
        <f>IFERROR(VLOOKUP($C1051,#REF!,2,FALSE)*1000000000,0)+IFERROR(VLOOKUP($D1051,#REF!,2,FALSE)*1000000,0)+IFERROR(VLOOKUP($E1051,#REF!,2,FALSE)*1000,0)+IFERROR(VLOOKUP($F1051,#REF!,2,FALSE),0)</f>
        <v>0</v>
      </c>
    </row>
    <row r="1052" spans="1:36" s="28" customFormat="1" ht="27" customHeight="1" x14ac:dyDescent="0.15">
      <c r="A1052" s="31" t="s">
        <v>32</v>
      </c>
      <c r="B1052" s="32">
        <v>1048</v>
      </c>
      <c r="C1052" s="33" t="s">
        <v>4840</v>
      </c>
      <c r="D1052" s="33" t="s">
        <v>4931</v>
      </c>
      <c r="E1052" s="33" t="s">
        <v>4964</v>
      </c>
      <c r="F1052" s="32"/>
      <c r="G1052" s="33" t="s">
        <v>5009</v>
      </c>
      <c r="H1052" s="35" t="s">
        <v>5010</v>
      </c>
      <c r="I1052" s="32">
        <v>3588000</v>
      </c>
      <c r="J1052" s="32">
        <v>3342000</v>
      </c>
      <c r="K1052" s="32" t="s">
        <v>1938</v>
      </c>
      <c r="L1052" s="36">
        <f t="shared" si="43"/>
        <v>-7.3608617594254966E-2</v>
      </c>
      <c r="M1052" s="32"/>
      <c r="N1052" s="32" t="s">
        <v>47</v>
      </c>
      <c r="O1052" s="32"/>
      <c r="P1052" s="37" t="s">
        <v>5011</v>
      </c>
      <c r="Q1052" s="32" t="s">
        <v>5012</v>
      </c>
      <c r="R1052" s="32"/>
      <c r="S1052" s="32"/>
      <c r="T1052" s="32" t="s">
        <v>40</v>
      </c>
      <c r="U1052" s="32" t="s">
        <v>74</v>
      </c>
      <c r="V1052" s="42" t="s">
        <v>41</v>
      </c>
      <c r="W1052" s="32" t="s">
        <v>42</v>
      </c>
      <c r="X1052" s="32" t="s">
        <v>42</v>
      </c>
      <c r="Y1052" s="42" t="s">
        <v>41</v>
      </c>
      <c r="Z1052" s="32" t="s">
        <v>42</v>
      </c>
      <c r="AA1052" s="32" t="s">
        <v>42</v>
      </c>
      <c r="AB1052" s="39" t="s">
        <v>5013</v>
      </c>
      <c r="AC1052" s="27"/>
      <c r="AD1052" s="27"/>
      <c r="AE1052" s="27"/>
      <c r="AF1052" s="28" t="s">
        <v>5011</v>
      </c>
      <c r="AG1052" s="28">
        <f t="shared" si="41"/>
        <v>2</v>
      </c>
      <c r="AH1052" s="29" t="str">
        <f t="shared" si="42"/>
        <v>TH-100027</v>
      </c>
      <c r="AI1052" s="28">
        <v>11094146000</v>
      </c>
      <c r="AJ1052" s="30">
        <f>IFERROR(VLOOKUP($C1052,#REF!,2,FALSE)*1000000000,0)+IFERROR(VLOOKUP($D1052,#REF!,2,FALSE)*1000000,0)+IFERROR(VLOOKUP($E1052,#REF!,2,FALSE)*1000,0)+IFERROR(VLOOKUP($F1052,#REF!,2,FALSE),0)</f>
        <v>0</v>
      </c>
    </row>
    <row r="1053" spans="1:36" s="28" customFormat="1" ht="27" customHeight="1" x14ac:dyDescent="0.15">
      <c r="A1053" s="31" t="s">
        <v>32</v>
      </c>
      <c r="B1053" s="32">
        <v>1049</v>
      </c>
      <c r="C1053" s="33" t="s">
        <v>4840</v>
      </c>
      <c r="D1053" s="33" t="s">
        <v>4931</v>
      </c>
      <c r="E1053" s="33" t="s">
        <v>4964</v>
      </c>
      <c r="F1053" s="32"/>
      <c r="G1053" s="33" t="s">
        <v>5014</v>
      </c>
      <c r="H1053" s="35" t="s">
        <v>5015</v>
      </c>
      <c r="I1053" s="32">
        <v>1654696.5</v>
      </c>
      <c r="J1053" s="32">
        <v>1942490</v>
      </c>
      <c r="K1053" s="32" t="s">
        <v>2139</v>
      </c>
      <c r="L1053" s="36">
        <f t="shared" si="43"/>
        <v>0.14815700466926474</v>
      </c>
      <c r="M1053" s="32"/>
      <c r="N1053" s="32" t="s">
        <v>47</v>
      </c>
      <c r="O1053" s="32"/>
      <c r="P1053" s="40" t="s">
        <v>5016</v>
      </c>
      <c r="Q1053" s="32" t="s">
        <v>130</v>
      </c>
      <c r="R1053" s="32"/>
      <c r="S1053" s="32"/>
      <c r="T1053" s="32" t="s">
        <v>40</v>
      </c>
      <c r="U1053" s="32" t="s">
        <v>509</v>
      </c>
      <c r="V1053" s="32" t="s">
        <v>509</v>
      </c>
      <c r="W1053" s="32" t="s">
        <v>509</v>
      </c>
      <c r="X1053" s="32" t="s">
        <v>509</v>
      </c>
      <c r="Y1053" s="32" t="s">
        <v>509</v>
      </c>
      <c r="Z1053" s="32" t="s">
        <v>509</v>
      </c>
      <c r="AA1053" s="32" t="s">
        <v>509</v>
      </c>
      <c r="AB1053" s="39" t="s">
        <v>5017</v>
      </c>
      <c r="AC1053" s="27"/>
      <c r="AD1053" s="27"/>
      <c r="AE1053" s="27"/>
      <c r="AF1053" s="28" t="s">
        <v>5018</v>
      </c>
      <c r="AG1053" s="28">
        <f t="shared" si="41"/>
        <v>2</v>
      </c>
      <c r="AH1053" s="29" t="str">
        <f t="shared" si="42"/>
        <v>QS-160027</v>
      </c>
      <c r="AI1053" s="28">
        <v>11094146000</v>
      </c>
      <c r="AJ1053" s="30">
        <f>IFERROR(VLOOKUP($C1053,#REF!,2,FALSE)*1000000000,0)+IFERROR(VLOOKUP($D1053,#REF!,2,FALSE)*1000000,0)+IFERROR(VLOOKUP($E1053,#REF!,2,FALSE)*1000,0)+IFERROR(VLOOKUP($F1053,#REF!,2,FALSE),0)</f>
        <v>0</v>
      </c>
    </row>
    <row r="1054" spans="1:36" s="28" customFormat="1" ht="27" customHeight="1" x14ac:dyDescent="0.15">
      <c r="A1054" s="31" t="s">
        <v>32</v>
      </c>
      <c r="B1054" s="32">
        <v>1050</v>
      </c>
      <c r="C1054" s="33" t="s">
        <v>4840</v>
      </c>
      <c r="D1054" s="33" t="s">
        <v>4931</v>
      </c>
      <c r="E1054" s="33" t="s">
        <v>4964</v>
      </c>
      <c r="F1054" s="32"/>
      <c r="G1054" s="33" t="s">
        <v>5019</v>
      </c>
      <c r="H1054" s="35" t="s">
        <v>5020</v>
      </c>
      <c r="I1054" s="32">
        <v>1080000</v>
      </c>
      <c r="J1054" s="32">
        <v>1077000</v>
      </c>
      <c r="K1054" s="32" t="s">
        <v>2139</v>
      </c>
      <c r="L1054" s="36">
        <f t="shared" si="43"/>
        <v>-2.7855153203342198E-3</v>
      </c>
      <c r="M1054" s="32"/>
      <c r="N1054" s="32" t="s">
        <v>47</v>
      </c>
      <c r="O1054" s="32"/>
      <c r="P1054" s="40" t="s">
        <v>5021</v>
      </c>
      <c r="Q1054" s="32" t="s">
        <v>130</v>
      </c>
      <c r="R1054" s="32"/>
      <c r="S1054" s="32"/>
      <c r="T1054" s="32" t="s">
        <v>40</v>
      </c>
      <c r="U1054" s="32" t="s">
        <v>509</v>
      </c>
      <c r="V1054" s="32" t="s">
        <v>509</v>
      </c>
      <c r="W1054" s="32" t="s">
        <v>509</v>
      </c>
      <c r="X1054" s="32" t="s">
        <v>509</v>
      </c>
      <c r="Y1054" s="32" t="s">
        <v>509</v>
      </c>
      <c r="Z1054" s="32" t="s">
        <v>509</v>
      </c>
      <c r="AA1054" s="32" t="s">
        <v>509</v>
      </c>
      <c r="AB1054" s="39" t="s">
        <v>5022</v>
      </c>
      <c r="AC1054" s="27"/>
      <c r="AD1054" s="27"/>
      <c r="AE1054" s="27"/>
      <c r="AF1054" s="28" t="s">
        <v>5023</v>
      </c>
      <c r="AG1054" s="28">
        <f t="shared" si="41"/>
        <v>2</v>
      </c>
      <c r="AH1054" s="29" t="str">
        <f t="shared" si="42"/>
        <v>CB-150008</v>
      </c>
      <c r="AI1054" s="28">
        <v>11094146000</v>
      </c>
      <c r="AJ1054" s="30">
        <f>IFERROR(VLOOKUP($C1054,#REF!,2,FALSE)*1000000000,0)+IFERROR(VLOOKUP($D1054,#REF!,2,FALSE)*1000000,0)+IFERROR(VLOOKUP($E1054,#REF!,2,FALSE)*1000,0)+IFERROR(VLOOKUP($F1054,#REF!,2,FALSE),0)</f>
        <v>0</v>
      </c>
    </row>
    <row r="1055" spans="1:36" s="28" customFormat="1" ht="27" customHeight="1" x14ac:dyDescent="0.15">
      <c r="A1055" s="31" t="s">
        <v>32</v>
      </c>
      <c r="B1055" s="32">
        <v>1051</v>
      </c>
      <c r="C1055" s="33" t="s">
        <v>4840</v>
      </c>
      <c r="D1055" s="33" t="s">
        <v>4931</v>
      </c>
      <c r="E1055" s="33" t="s">
        <v>4964</v>
      </c>
      <c r="F1055" s="32"/>
      <c r="G1055" s="33" t="s">
        <v>5024</v>
      </c>
      <c r="H1055" s="35" t="s">
        <v>5025</v>
      </c>
      <c r="I1055" s="32">
        <v>490000</v>
      </c>
      <c r="J1055" s="32">
        <v>1036700</v>
      </c>
      <c r="K1055" s="32" t="s">
        <v>321</v>
      </c>
      <c r="L1055" s="36">
        <f t="shared" si="43"/>
        <v>0.52734638757596219</v>
      </c>
      <c r="M1055" s="32"/>
      <c r="N1055" s="32" t="s">
        <v>47</v>
      </c>
      <c r="O1055" s="32"/>
      <c r="P1055" s="37" t="s">
        <v>5026</v>
      </c>
      <c r="Q1055" s="32" t="s">
        <v>105</v>
      </c>
      <c r="R1055" s="32"/>
      <c r="S1055" s="32"/>
      <c r="T1055" s="32" t="s">
        <v>40</v>
      </c>
      <c r="U1055" s="32" t="s">
        <v>75</v>
      </c>
      <c r="V1055" s="32" t="s">
        <v>75</v>
      </c>
      <c r="W1055" s="32" t="s">
        <v>41</v>
      </c>
      <c r="X1055" s="32" t="s">
        <v>42</v>
      </c>
      <c r="Y1055" s="32" t="s">
        <v>41</v>
      </c>
      <c r="Z1055" s="32" t="s">
        <v>41</v>
      </c>
      <c r="AA1055" s="32" t="s">
        <v>41</v>
      </c>
      <c r="AB1055" s="39" t="s">
        <v>5027</v>
      </c>
      <c r="AC1055" s="27"/>
      <c r="AD1055" s="27"/>
      <c r="AE1055" s="27"/>
      <c r="AF1055" s="28" t="s">
        <v>5026</v>
      </c>
      <c r="AG1055" s="28">
        <f t="shared" si="41"/>
        <v>2</v>
      </c>
      <c r="AH1055" s="29" t="str">
        <f t="shared" si="42"/>
        <v>CG-120004</v>
      </c>
      <c r="AI1055" s="28">
        <v>11094146000</v>
      </c>
      <c r="AJ1055" s="30">
        <f>IFERROR(VLOOKUP($C1055,#REF!,2,FALSE)*1000000000,0)+IFERROR(VLOOKUP($D1055,#REF!,2,FALSE)*1000000,0)+IFERROR(VLOOKUP($E1055,#REF!,2,FALSE)*1000,0)+IFERROR(VLOOKUP($F1055,#REF!,2,FALSE),0)</f>
        <v>0</v>
      </c>
    </row>
    <row r="1056" spans="1:36" s="28" customFormat="1" ht="27" customHeight="1" x14ac:dyDescent="0.15">
      <c r="A1056" s="31" t="s">
        <v>32</v>
      </c>
      <c r="B1056" s="32">
        <v>1052</v>
      </c>
      <c r="C1056" s="33" t="s">
        <v>4840</v>
      </c>
      <c r="D1056" s="33" t="s">
        <v>4931</v>
      </c>
      <c r="E1056" s="33" t="s">
        <v>4964</v>
      </c>
      <c r="F1056" s="32"/>
      <c r="G1056" s="33" t="s">
        <v>5028</v>
      </c>
      <c r="H1056" s="35" t="s">
        <v>4978</v>
      </c>
      <c r="I1056" s="32">
        <v>3527923</v>
      </c>
      <c r="J1056" s="32">
        <v>4858983</v>
      </c>
      <c r="K1056" s="32" t="s">
        <v>2139</v>
      </c>
      <c r="L1056" s="36">
        <f t="shared" si="43"/>
        <v>0.27393798249551393</v>
      </c>
      <c r="M1056" s="32"/>
      <c r="N1056" s="32" t="s">
        <v>47</v>
      </c>
      <c r="O1056" s="32"/>
      <c r="P1056" s="37" t="s">
        <v>5029</v>
      </c>
      <c r="Q1056" s="32"/>
      <c r="R1056" s="32"/>
      <c r="S1056" s="32"/>
      <c r="T1056" s="32" t="s">
        <v>158</v>
      </c>
      <c r="U1056" s="42" t="s">
        <v>176</v>
      </c>
      <c r="V1056" s="42" t="s">
        <v>176</v>
      </c>
      <c r="W1056" s="42" t="s">
        <v>176</v>
      </c>
      <c r="X1056" s="32" t="s">
        <v>509</v>
      </c>
      <c r="Y1056" s="42" t="s">
        <v>41</v>
      </c>
      <c r="Z1056" s="32" t="s">
        <v>42</v>
      </c>
      <c r="AA1056" s="42" t="s">
        <v>176</v>
      </c>
      <c r="AB1056" s="45" t="s">
        <v>5030</v>
      </c>
      <c r="AC1056" s="27"/>
      <c r="AD1056" s="27"/>
      <c r="AE1056" s="27"/>
      <c r="AF1056" s="28" t="s">
        <v>5029</v>
      </c>
      <c r="AG1056" s="28">
        <f t="shared" si="41"/>
        <v>2</v>
      </c>
      <c r="AH1056" s="29" t="str">
        <f t="shared" si="42"/>
        <v>CG-190009</v>
      </c>
      <c r="AJ1056" s="30">
        <f>IFERROR(VLOOKUP($C1056,#REF!,2,FALSE)*1000000000,0)+IFERROR(VLOOKUP($D1056,#REF!,2,FALSE)*1000000,0)+IFERROR(VLOOKUP($E1056,#REF!,2,FALSE)*1000,0)+IFERROR(VLOOKUP($F1056,#REF!,2,FALSE),0)</f>
        <v>0</v>
      </c>
    </row>
    <row r="1057" spans="1:36" s="28" customFormat="1" ht="27" customHeight="1" x14ac:dyDescent="0.15">
      <c r="A1057" s="31" t="s">
        <v>32</v>
      </c>
      <c r="B1057" s="32">
        <v>1053</v>
      </c>
      <c r="C1057" s="33" t="s">
        <v>4840</v>
      </c>
      <c r="D1057" s="33" t="s">
        <v>4931</v>
      </c>
      <c r="E1057" s="33" t="s">
        <v>4964</v>
      </c>
      <c r="F1057" s="32"/>
      <c r="G1057" s="33" t="s">
        <v>5031</v>
      </c>
      <c r="H1057" s="35" t="s">
        <v>5032</v>
      </c>
      <c r="I1057" s="32">
        <v>4453792</v>
      </c>
      <c r="J1057" s="32">
        <v>5560980</v>
      </c>
      <c r="K1057" s="32" t="s">
        <v>2139</v>
      </c>
      <c r="L1057" s="36">
        <f t="shared" si="43"/>
        <v>0.19909943930746021</v>
      </c>
      <c r="M1057" s="32"/>
      <c r="N1057" s="32" t="s">
        <v>47</v>
      </c>
      <c r="O1057" s="32"/>
      <c r="P1057" s="37" t="s">
        <v>5033</v>
      </c>
      <c r="Q1057" s="32"/>
      <c r="R1057" s="32"/>
      <c r="S1057" s="32"/>
      <c r="T1057" s="32" t="s">
        <v>158</v>
      </c>
      <c r="U1057" s="42" t="s">
        <v>176</v>
      </c>
      <c r="V1057" s="42" t="s">
        <v>175</v>
      </c>
      <c r="W1057" s="42" t="s">
        <v>176</v>
      </c>
      <c r="X1057" s="32" t="s">
        <v>509</v>
      </c>
      <c r="Y1057" s="42" t="s">
        <v>175</v>
      </c>
      <c r="Z1057" s="32" t="s">
        <v>509</v>
      </c>
      <c r="AA1057" s="42" t="s">
        <v>176</v>
      </c>
      <c r="AB1057" s="45" t="s">
        <v>5034</v>
      </c>
      <c r="AC1057" s="27"/>
      <c r="AD1057" s="27"/>
      <c r="AE1057" s="27"/>
      <c r="AF1057" s="28" t="s">
        <v>5033</v>
      </c>
      <c r="AG1057" s="28">
        <f t="shared" si="41"/>
        <v>2</v>
      </c>
      <c r="AH1057" s="29" t="str">
        <f t="shared" si="42"/>
        <v>KT-170015</v>
      </c>
      <c r="AJ1057" s="30">
        <f>IFERROR(VLOOKUP($C1057,#REF!,2,FALSE)*1000000000,0)+IFERROR(VLOOKUP($D1057,#REF!,2,FALSE)*1000000,0)+IFERROR(VLOOKUP($E1057,#REF!,2,FALSE)*1000,0)+IFERROR(VLOOKUP($F1057,#REF!,2,FALSE),0)</f>
        <v>0</v>
      </c>
    </row>
    <row r="1058" spans="1:36" s="28" customFormat="1" ht="27" customHeight="1" x14ac:dyDescent="0.15">
      <c r="A1058" s="31" t="s">
        <v>32</v>
      </c>
      <c r="B1058" s="32">
        <v>1054</v>
      </c>
      <c r="C1058" s="33" t="s">
        <v>4840</v>
      </c>
      <c r="D1058" s="33" t="s">
        <v>4931</v>
      </c>
      <c r="E1058" s="33" t="s">
        <v>4964</v>
      </c>
      <c r="F1058" s="32"/>
      <c r="G1058" t="s">
        <v>5035</v>
      </c>
      <c r="H1058" s="35" t="s">
        <v>5036</v>
      </c>
      <c r="I1058" s="47">
        <v>480000</v>
      </c>
      <c r="J1058" s="47">
        <v>613000</v>
      </c>
      <c r="K1058" s="42" t="s">
        <v>983</v>
      </c>
      <c r="L1058" s="36">
        <f t="shared" si="43"/>
        <v>0.21696574225122345</v>
      </c>
      <c r="M1058" s="32"/>
      <c r="N1058" s="32" t="s">
        <v>47</v>
      </c>
      <c r="O1058" s="32"/>
      <c r="P1058" s="40" t="s">
        <v>5037</v>
      </c>
      <c r="Q1058" s="32"/>
      <c r="R1058" s="32"/>
      <c r="S1058" s="32"/>
      <c r="T1058" s="32" t="s">
        <v>158</v>
      </c>
      <c r="U1058" s="42" t="s">
        <v>176</v>
      </c>
      <c r="V1058" s="42" t="s">
        <v>176</v>
      </c>
      <c r="W1058" s="42" t="s">
        <v>176</v>
      </c>
      <c r="X1058" s="42" t="s">
        <v>176</v>
      </c>
      <c r="Y1058" s="42" t="s">
        <v>176</v>
      </c>
      <c r="Z1058" s="42" t="s">
        <v>176</v>
      </c>
      <c r="AA1058" s="42" t="s">
        <v>176</v>
      </c>
      <c r="AB1058" s="45" t="s">
        <v>5038</v>
      </c>
      <c r="AC1058" s="27"/>
      <c r="AD1058" s="27"/>
      <c r="AE1058" s="27"/>
      <c r="AF1058" s="28" t="s">
        <v>5037</v>
      </c>
      <c r="AG1058" s="28">
        <f t="shared" si="41"/>
        <v>2</v>
      </c>
      <c r="AH1058" s="29" t="str">
        <f t="shared" si="42"/>
        <v>KT-160122</v>
      </c>
      <c r="AJ1058" s="30">
        <f>IFERROR(VLOOKUP($C1058,#REF!,2,FALSE)*1000000000,0)+IFERROR(VLOOKUP($D1058,#REF!,2,FALSE)*1000000,0)+IFERROR(VLOOKUP($E1058,#REF!,2,FALSE)*1000,0)+IFERROR(VLOOKUP($F1058,#REF!,2,FALSE),0)</f>
        <v>0</v>
      </c>
    </row>
    <row r="1059" spans="1:36" s="28" customFormat="1" ht="27" customHeight="1" x14ac:dyDescent="0.15">
      <c r="A1059" s="31" t="s">
        <v>32</v>
      </c>
      <c r="B1059" s="32">
        <v>1055</v>
      </c>
      <c r="C1059" s="33" t="s">
        <v>4840</v>
      </c>
      <c r="D1059" s="33" t="s">
        <v>4931</v>
      </c>
      <c r="E1059" s="33" t="s">
        <v>4964</v>
      </c>
      <c r="F1059" s="32"/>
      <c r="G1059" s="46" t="s">
        <v>5039</v>
      </c>
      <c r="H1059" s="35" t="s">
        <v>5040</v>
      </c>
      <c r="I1059" s="47">
        <v>3498000</v>
      </c>
      <c r="J1059" s="47">
        <v>4317000</v>
      </c>
      <c r="K1059" s="32" t="s">
        <v>2139</v>
      </c>
      <c r="L1059" s="36">
        <f t="shared" si="43"/>
        <v>0.18971507991660874</v>
      </c>
      <c r="M1059" s="32"/>
      <c r="N1059" s="32" t="s">
        <v>47</v>
      </c>
      <c r="O1059" s="32"/>
      <c r="P1059" s="40" t="s">
        <v>5041</v>
      </c>
      <c r="Q1059" s="32"/>
      <c r="R1059" s="32"/>
      <c r="S1059" s="32"/>
      <c r="T1059" s="32" t="s">
        <v>158</v>
      </c>
      <c r="U1059" s="42" t="s">
        <v>176</v>
      </c>
      <c r="V1059" s="42" t="s">
        <v>176</v>
      </c>
      <c r="W1059" s="42" t="s">
        <v>175</v>
      </c>
      <c r="X1059" s="42" t="s">
        <v>176</v>
      </c>
      <c r="Y1059" s="42" t="s">
        <v>176</v>
      </c>
      <c r="Z1059" s="42" t="s">
        <v>175</v>
      </c>
      <c r="AA1059" s="42" t="s">
        <v>176</v>
      </c>
      <c r="AB1059" s="45" t="s">
        <v>5042</v>
      </c>
      <c r="AC1059" s="27"/>
      <c r="AD1059" s="27"/>
      <c r="AE1059" s="27"/>
      <c r="AF1059" s="28" t="s">
        <v>5041</v>
      </c>
      <c r="AG1059" s="28">
        <f t="shared" si="41"/>
        <v>2</v>
      </c>
      <c r="AH1059" s="29" t="str">
        <f t="shared" si="42"/>
        <v>KT-210065</v>
      </c>
      <c r="AJ1059" s="30">
        <f>IFERROR(VLOOKUP($C1059,#REF!,2,FALSE)*1000000000,0)+IFERROR(VLOOKUP($D1059,#REF!,2,FALSE)*1000000,0)+IFERROR(VLOOKUP($E1059,#REF!,2,FALSE)*1000,0)+IFERROR(VLOOKUP($F1059,#REF!,2,FALSE),0)</f>
        <v>0</v>
      </c>
    </row>
    <row r="1060" spans="1:36" s="28" customFormat="1" ht="27" customHeight="1" x14ac:dyDescent="0.15">
      <c r="A1060" s="31" t="s">
        <v>32</v>
      </c>
      <c r="B1060" s="32">
        <v>1056</v>
      </c>
      <c r="C1060" s="33" t="s">
        <v>4840</v>
      </c>
      <c r="D1060" s="33" t="s">
        <v>4931</v>
      </c>
      <c r="E1060" s="33" t="s">
        <v>4964</v>
      </c>
      <c r="F1060" s="32"/>
      <c r="G1060" s="46" t="s">
        <v>5043</v>
      </c>
      <c r="H1060" s="35" t="s">
        <v>5044</v>
      </c>
      <c r="I1060" s="47">
        <v>75475</v>
      </c>
      <c r="J1060" s="47">
        <v>161900</v>
      </c>
      <c r="K1060" s="32" t="s">
        <v>2139</v>
      </c>
      <c r="L1060" s="36">
        <f t="shared" si="43"/>
        <v>0.53381717109326743</v>
      </c>
      <c r="M1060" s="32"/>
      <c r="N1060" s="32" t="s">
        <v>47</v>
      </c>
      <c r="O1060" s="32"/>
      <c r="P1060" s="40" t="s">
        <v>5045</v>
      </c>
      <c r="Q1060" s="32" t="s">
        <v>105</v>
      </c>
      <c r="R1060" s="32"/>
      <c r="S1060" s="32"/>
      <c r="T1060" s="32" t="s">
        <v>158</v>
      </c>
      <c r="U1060" s="42" t="s">
        <v>176</v>
      </c>
      <c r="V1060" s="42" t="s">
        <v>176</v>
      </c>
      <c r="W1060" s="42" t="s">
        <v>175</v>
      </c>
      <c r="X1060" s="42" t="s">
        <v>176</v>
      </c>
      <c r="Y1060" s="42" t="s">
        <v>176</v>
      </c>
      <c r="Z1060" s="42" t="s">
        <v>175</v>
      </c>
      <c r="AA1060" s="42" t="s">
        <v>176</v>
      </c>
      <c r="AB1060" s="45" t="s">
        <v>5046</v>
      </c>
      <c r="AC1060" s="27"/>
      <c r="AD1060" s="27"/>
      <c r="AE1060" s="27"/>
      <c r="AF1060" s="28" t="s">
        <v>5045</v>
      </c>
      <c r="AG1060" s="28">
        <f t="shared" si="41"/>
        <v>2</v>
      </c>
      <c r="AH1060" s="29" t="str">
        <f t="shared" si="42"/>
        <v>SK-210002</v>
      </c>
      <c r="AJ1060" s="30">
        <f>IFERROR(VLOOKUP($C1060,#REF!,2,FALSE)*1000000000,0)+IFERROR(VLOOKUP($D1060,#REF!,2,FALSE)*1000000,0)+IFERROR(VLOOKUP($E1060,#REF!,2,FALSE)*1000,0)+IFERROR(VLOOKUP($F1060,#REF!,2,FALSE),0)</f>
        <v>0</v>
      </c>
    </row>
    <row r="1061" spans="1:36" s="28" customFormat="1" ht="27" customHeight="1" x14ac:dyDescent="0.15">
      <c r="A1061" s="31" t="s">
        <v>32</v>
      </c>
      <c r="B1061" s="32">
        <v>1057</v>
      </c>
      <c r="C1061" s="33" t="s">
        <v>4840</v>
      </c>
      <c r="D1061" s="33" t="s">
        <v>4931</v>
      </c>
      <c r="E1061" s="33" t="s">
        <v>4964</v>
      </c>
      <c r="F1061" s="32"/>
      <c r="G1061" s="46" t="s">
        <v>5047</v>
      </c>
      <c r="H1061" s="35" t="s">
        <v>5048</v>
      </c>
      <c r="I1061" s="47">
        <v>826650</v>
      </c>
      <c r="J1061" s="47">
        <v>1237350</v>
      </c>
      <c r="K1061" s="32" t="s">
        <v>2139</v>
      </c>
      <c r="L1061" s="36">
        <f t="shared" si="43"/>
        <v>0.3319190204873318</v>
      </c>
      <c r="M1061" s="32"/>
      <c r="N1061" s="32" t="s">
        <v>47</v>
      </c>
      <c r="O1061" s="32"/>
      <c r="P1061" s="40" t="s">
        <v>5049</v>
      </c>
      <c r="Q1061" s="32"/>
      <c r="R1061" s="32"/>
      <c r="S1061" s="32"/>
      <c r="T1061" s="32" t="s">
        <v>158</v>
      </c>
      <c r="U1061" s="42" t="s">
        <v>176</v>
      </c>
      <c r="V1061" s="42" t="s">
        <v>176</v>
      </c>
      <c r="W1061" s="32" t="s">
        <v>75</v>
      </c>
      <c r="X1061" s="42" t="s">
        <v>176</v>
      </c>
      <c r="Y1061" s="42" t="s">
        <v>176</v>
      </c>
      <c r="Z1061" s="42" t="s">
        <v>175</v>
      </c>
      <c r="AA1061" s="42" t="s">
        <v>176</v>
      </c>
      <c r="AB1061" s="45" t="s">
        <v>5050</v>
      </c>
      <c r="AC1061" s="27"/>
      <c r="AD1061" s="27"/>
      <c r="AE1061" s="27"/>
      <c r="AF1061" s="28" t="s">
        <v>5049</v>
      </c>
      <c r="AG1061" s="28">
        <f t="shared" si="41"/>
        <v>2</v>
      </c>
      <c r="AH1061" s="29" t="str">
        <f t="shared" si="42"/>
        <v>SK-200001</v>
      </c>
      <c r="AJ1061" s="30">
        <f>IFERROR(VLOOKUP($C1061,#REF!,2,FALSE)*1000000000,0)+IFERROR(VLOOKUP($D1061,#REF!,2,FALSE)*1000000,0)+IFERROR(VLOOKUP($E1061,#REF!,2,FALSE)*1000,0)+IFERROR(VLOOKUP($F1061,#REF!,2,FALSE),0)</f>
        <v>0</v>
      </c>
    </row>
    <row r="1062" spans="1:36" s="28" customFormat="1" ht="27" customHeight="1" x14ac:dyDescent="0.15">
      <c r="A1062" s="31" t="s">
        <v>32</v>
      </c>
      <c r="B1062" s="32">
        <v>1058</v>
      </c>
      <c r="C1062" s="33" t="s">
        <v>4840</v>
      </c>
      <c r="D1062" s="33" t="s">
        <v>4931</v>
      </c>
      <c r="E1062" s="33" t="s">
        <v>4964</v>
      </c>
      <c r="F1062" s="32"/>
      <c r="G1062" s="46" t="s">
        <v>5051</v>
      </c>
      <c r="H1062" s="35" t="s">
        <v>5052</v>
      </c>
      <c r="I1062" s="47">
        <v>4479000</v>
      </c>
      <c r="J1062" s="47">
        <v>4512000</v>
      </c>
      <c r="K1062" s="32" t="s">
        <v>2139</v>
      </c>
      <c r="L1062" s="36">
        <f t="shared" si="43"/>
        <v>7.3138297872340496E-3</v>
      </c>
      <c r="M1062" s="32"/>
      <c r="N1062" s="32" t="s">
        <v>47</v>
      </c>
      <c r="O1062" s="32"/>
      <c r="P1062" s="40" t="s">
        <v>5053</v>
      </c>
      <c r="Q1062" s="32"/>
      <c r="R1062" s="32"/>
      <c r="S1062" s="32"/>
      <c r="T1062" s="32" t="s">
        <v>158</v>
      </c>
      <c r="U1062" s="42" t="s">
        <v>176</v>
      </c>
      <c r="V1062" s="42" t="s">
        <v>176</v>
      </c>
      <c r="W1062" s="32" t="s">
        <v>42</v>
      </c>
      <c r="X1062" s="32" t="s">
        <v>42</v>
      </c>
      <c r="Y1062" s="42" t="s">
        <v>176</v>
      </c>
      <c r="Z1062" s="42" t="s">
        <v>175</v>
      </c>
      <c r="AA1062" s="42" t="s">
        <v>175</v>
      </c>
      <c r="AB1062" s="45" t="s">
        <v>5054</v>
      </c>
      <c r="AC1062" s="27"/>
      <c r="AD1062" s="27"/>
      <c r="AE1062" s="27"/>
      <c r="AF1062" s="28" t="s">
        <v>5053</v>
      </c>
      <c r="AG1062" s="28">
        <f t="shared" si="41"/>
        <v>2</v>
      </c>
      <c r="AH1062" s="29" t="str">
        <f t="shared" si="42"/>
        <v>KK-180053</v>
      </c>
      <c r="AJ1062" s="30">
        <f>IFERROR(VLOOKUP($C1062,#REF!,2,FALSE)*1000000000,0)+IFERROR(VLOOKUP($D1062,#REF!,2,FALSE)*1000000,0)+IFERROR(VLOOKUP($E1062,#REF!,2,FALSE)*1000,0)+IFERROR(VLOOKUP($F1062,#REF!,2,FALSE),0)</f>
        <v>0</v>
      </c>
    </row>
    <row r="1063" spans="1:36" s="28" customFormat="1" ht="27" customHeight="1" x14ac:dyDescent="0.15">
      <c r="A1063" s="31" t="s">
        <v>32</v>
      </c>
      <c r="B1063" s="32">
        <v>1059</v>
      </c>
      <c r="C1063" s="33" t="s">
        <v>4840</v>
      </c>
      <c r="D1063" s="33" t="s">
        <v>4931</v>
      </c>
      <c r="E1063" s="33" t="s">
        <v>4964</v>
      </c>
      <c r="F1063" s="32"/>
      <c r="G1063" s="46" t="s">
        <v>5055</v>
      </c>
      <c r="H1063" s="35" t="s">
        <v>5056</v>
      </c>
      <c r="I1063" s="47">
        <v>1306851</v>
      </c>
      <c r="J1063" s="47">
        <v>3346963</v>
      </c>
      <c r="K1063" s="32" t="s">
        <v>2139</v>
      </c>
      <c r="L1063" s="36">
        <f t="shared" si="43"/>
        <v>0.60954124679597599</v>
      </c>
      <c r="M1063" s="32"/>
      <c r="N1063" s="32" t="s">
        <v>47</v>
      </c>
      <c r="O1063" s="32"/>
      <c r="P1063" s="40" t="s">
        <v>5057</v>
      </c>
      <c r="Q1063" s="32" t="s">
        <v>105</v>
      </c>
      <c r="R1063" s="32"/>
      <c r="S1063" s="32"/>
      <c r="T1063" s="32" t="s">
        <v>158</v>
      </c>
      <c r="U1063" s="42" t="s">
        <v>176</v>
      </c>
      <c r="V1063" s="42" t="s">
        <v>176</v>
      </c>
      <c r="W1063" s="42" t="s">
        <v>176</v>
      </c>
      <c r="X1063" s="42" t="s">
        <v>176</v>
      </c>
      <c r="Y1063" s="42" t="s">
        <v>176</v>
      </c>
      <c r="Z1063" s="42" t="s">
        <v>175</v>
      </c>
      <c r="AA1063" s="42" t="s">
        <v>176</v>
      </c>
      <c r="AB1063" s="45" t="s">
        <v>5058</v>
      </c>
      <c r="AC1063" s="27"/>
      <c r="AD1063" s="27"/>
      <c r="AE1063" s="27"/>
      <c r="AF1063" s="28" t="s">
        <v>5057</v>
      </c>
      <c r="AG1063" s="28">
        <f t="shared" si="41"/>
        <v>2</v>
      </c>
      <c r="AH1063" s="29" t="str">
        <f t="shared" si="42"/>
        <v>QS-150019</v>
      </c>
      <c r="AJ1063" s="30">
        <f>IFERROR(VLOOKUP($C1063,#REF!,2,FALSE)*1000000000,0)+IFERROR(VLOOKUP($D1063,#REF!,2,FALSE)*1000000,0)+IFERROR(VLOOKUP($E1063,#REF!,2,FALSE)*1000,0)+IFERROR(VLOOKUP($F1063,#REF!,2,FALSE),0)</f>
        <v>0</v>
      </c>
    </row>
    <row r="1064" spans="1:36" s="28" customFormat="1" ht="27" customHeight="1" x14ac:dyDescent="0.15">
      <c r="A1064" s="31" t="s">
        <v>32</v>
      </c>
      <c r="B1064" s="32">
        <v>1060</v>
      </c>
      <c r="C1064" s="33" t="s">
        <v>4840</v>
      </c>
      <c r="D1064" s="33" t="s">
        <v>4931</v>
      </c>
      <c r="E1064" s="46" t="s">
        <v>5059</v>
      </c>
      <c r="F1064" s="32" t="s">
        <v>5060</v>
      </c>
      <c r="G1064" s="33" t="s">
        <v>5061</v>
      </c>
      <c r="H1064" s="35" t="s">
        <v>5062</v>
      </c>
      <c r="I1064" s="32">
        <v>317526</v>
      </c>
      <c r="J1064" s="32">
        <v>836365</v>
      </c>
      <c r="K1064" s="32" t="s">
        <v>5063</v>
      </c>
      <c r="L1064" s="36">
        <f t="shared" si="43"/>
        <v>0.6203499668207062</v>
      </c>
      <c r="M1064" s="32"/>
      <c r="N1064" s="32" t="s">
        <v>47</v>
      </c>
      <c r="O1064" s="32"/>
      <c r="P1064" s="37" t="s">
        <v>5064</v>
      </c>
      <c r="Q1064" s="32"/>
      <c r="R1064" s="32"/>
      <c r="S1064" s="32"/>
      <c r="T1064" s="32" t="s">
        <v>40</v>
      </c>
      <c r="U1064" s="32" t="s">
        <v>41</v>
      </c>
      <c r="V1064" s="32" t="s">
        <v>41</v>
      </c>
      <c r="W1064" s="32" t="s">
        <v>42</v>
      </c>
      <c r="X1064" s="32" t="s">
        <v>42</v>
      </c>
      <c r="Y1064" s="32" t="s">
        <v>41</v>
      </c>
      <c r="Z1064" s="32" t="s">
        <v>41</v>
      </c>
      <c r="AA1064" s="32" t="s">
        <v>41</v>
      </c>
      <c r="AB1064" s="39" t="s">
        <v>5065</v>
      </c>
      <c r="AC1064" s="27"/>
      <c r="AD1064" s="27"/>
      <c r="AE1064" s="27"/>
      <c r="AF1064" s="28" t="s">
        <v>5064</v>
      </c>
      <c r="AG1064" s="28">
        <f t="shared" si="41"/>
        <v>2</v>
      </c>
      <c r="AH1064" s="29" t="str">
        <f t="shared" si="42"/>
        <v>KT-120057</v>
      </c>
      <c r="AI1064" s="28">
        <v>11094147072</v>
      </c>
      <c r="AJ1064" s="30">
        <f>IFERROR(VLOOKUP($C1064,#REF!,2,FALSE)*1000000000,0)+IFERROR(VLOOKUP($D1064,#REF!,2,FALSE)*1000000,0)+IFERROR(VLOOKUP($E1064,#REF!,2,FALSE)*1000,0)+IFERROR(VLOOKUP($F1064,#REF!,2,FALSE),0)</f>
        <v>0</v>
      </c>
    </row>
    <row r="1065" spans="1:36" s="28" customFormat="1" ht="27" customHeight="1" x14ac:dyDescent="0.15">
      <c r="A1065" s="31" t="s">
        <v>32</v>
      </c>
      <c r="B1065" s="32">
        <v>1061</v>
      </c>
      <c r="C1065" s="33" t="s">
        <v>4840</v>
      </c>
      <c r="D1065" s="33" t="s">
        <v>4931</v>
      </c>
      <c r="E1065" s="33" t="s">
        <v>5066</v>
      </c>
      <c r="F1065" s="32" t="s">
        <v>5067</v>
      </c>
      <c r="G1065" s="33" t="s">
        <v>5068</v>
      </c>
      <c r="H1065" s="35" t="s">
        <v>5069</v>
      </c>
      <c r="I1065" s="32">
        <v>991400</v>
      </c>
      <c r="J1065" s="32">
        <v>1025000</v>
      </c>
      <c r="K1065" s="32" t="s">
        <v>913</v>
      </c>
      <c r="L1065" s="36">
        <f t="shared" si="43"/>
        <v>3.2780487804878078E-2</v>
      </c>
      <c r="M1065" s="32"/>
      <c r="N1065" s="32" t="s">
        <v>47</v>
      </c>
      <c r="O1065" s="32"/>
      <c r="P1065" s="37" t="s">
        <v>5070</v>
      </c>
      <c r="Q1065" s="32"/>
      <c r="R1065" s="32"/>
      <c r="S1065" s="32"/>
      <c r="T1065" s="32" t="s">
        <v>40</v>
      </c>
      <c r="U1065" s="32" t="s">
        <v>42</v>
      </c>
      <c r="V1065" s="32" t="s">
        <v>42</v>
      </c>
      <c r="W1065" s="32" t="s">
        <v>41</v>
      </c>
      <c r="X1065" s="32" t="s">
        <v>42</v>
      </c>
      <c r="Y1065" s="32" t="s">
        <v>42</v>
      </c>
      <c r="Z1065" s="32" t="s">
        <v>42</v>
      </c>
      <c r="AA1065" s="32" t="s">
        <v>42</v>
      </c>
      <c r="AB1065" s="39" t="s">
        <v>5071</v>
      </c>
      <c r="AC1065" s="27"/>
      <c r="AD1065" s="27"/>
      <c r="AE1065" s="27"/>
      <c r="AF1065" s="28" t="s">
        <v>5070</v>
      </c>
      <c r="AG1065" s="28">
        <f t="shared" si="41"/>
        <v>2</v>
      </c>
      <c r="AH1065" s="29" t="str">
        <f t="shared" si="42"/>
        <v>CG-110017</v>
      </c>
      <c r="AI1065" s="28">
        <v>11094147073</v>
      </c>
      <c r="AJ1065" s="30">
        <f>IFERROR(VLOOKUP($C1065,#REF!,2,FALSE)*1000000000,0)+IFERROR(VLOOKUP($D1065,#REF!,2,FALSE)*1000000,0)+IFERROR(VLOOKUP($E1065,#REF!,2,FALSE)*1000,0)+IFERROR(VLOOKUP($F1065,#REF!,2,FALSE),0)</f>
        <v>0</v>
      </c>
    </row>
    <row r="1066" spans="1:36" s="28" customFormat="1" ht="27" customHeight="1" x14ac:dyDescent="0.15">
      <c r="A1066" s="31" t="s">
        <v>32</v>
      </c>
      <c r="B1066" s="32">
        <v>1062</v>
      </c>
      <c r="C1066" s="33" t="s">
        <v>4840</v>
      </c>
      <c r="D1066" s="33" t="s">
        <v>4931</v>
      </c>
      <c r="E1066" s="32" t="s">
        <v>5072</v>
      </c>
      <c r="F1066" s="32"/>
      <c r="G1066" s="33" t="s">
        <v>5073</v>
      </c>
      <c r="H1066" s="35" t="s">
        <v>5074</v>
      </c>
      <c r="I1066" s="32">
        <v>1290000</v>
      </c>
      <c r="J1066" s="32">
        <v>1338300</v>
      </c>
      <c r="K1066" s="32" t="s">
        <v>400</v>
      </c>
      <c r="L1066" s="36">
        <f t="shared" si="43"/>
        <v>3.6090562654113478E-2</v>
      </c>
      <c r="M1066" s="32"/>
      <c r="N1066" s="32" t="s">
        <v>47</v>
      </c>
      <c r="O1066" s="32"/>
      <c r="P1066" s="37" t="s">
        <v>5075</v>
      </c>
      <c r="Q1066" s="32"/>
      <c r="R1066" s="32"/>
      <c r="S1066" s="32" t="s">
        <v>158</v>
      </c>
      <c r="T1066" s="32" t="s">
        <v>158</v>
      </c>
      <c r="U1066" s="32" t="s">
        <v>509</v>
      </c>
      <c r="V1066" s="32" t="s">
        <v>509</v>
      </c>
      <c r="W1066" s="32" t="s">
        <v>509</v>
      </c>
      <c r="X1066" s="32" t="s">
        <v>509</v>
      </c>
      <c r="Y1066" s="32" t="s">
        <v>509</v>
      </c>
      <c r="Z1066" s="32" t="s">
        <v>509</v>
      </c>
      <c r="AA1066" s="32" t="s">
        <v>509</v>
      </c>
      <c r="AB1066" s="39" t="s">
        <v>5076</v>
      </c>
      <c r="AC1066" s="27"/>
      <c r="AD1066" s="27"/>
      <c r="AE1066" s="27"/>
      <c r="AF1066" s="28" t="s">
        <v>5075</v>
      </c>
      <c r="AG1066" s="28">
        <f t="shared" si="41"/>
        <v>2</v>
      </c>
      <c r="AH1066" s="29" t="str">
        <f t="shared" si="42"/>
        <v>CG-120025</v>
      </c>
      <c r="AI1066" s="28">
        <v>11094149000</v>
      </c>
      <c r="AJ1066" s="30">
        <f>IFERROR(VLOOKUP($C1066,#REF!,2,FALSE)*1000000000,0)+IFERROR(VLOOKUP($D1066,#REF!,2,FALSE)*1000000,0)+IFERROR(VLOOKUP($E1066,#REF!,2,FALSE)*1000,0)+IFERROR(VLOOKUP($F1066,#REF!,2,FALSE),0)</f>
        <v>0</v>
      </c>
    </row>
    <row r="1067" spans="1:36" s="28" customFormat="1" ht="27" customHeight="1" x14ac:dyDescent="0.15">
      <c r="A1067" s="31" t="s">
        <v>32</v>
      </c>
      <c r="B1067" s="32">
        <v>1063</v>
      </c>
      <c r="C1067" s="33" t="s">
        <v>4840</v>
      </c>
      <c r="D1067" s="33" t="s">
        <v>4931</v>
      </c>
      <c r="E1067" s="32" t="s">
        <v>5072</v>
      </c>
      <c r="F1067" s="32"/>
      <c r="G1067" s="33" t="s">
        <v>5077</v>
      </c>
      <c r="H1067" s="35" t="s">
        <v>2488</v>
      </c>
      <c r="I1067" s="32">
        <v>560800</v>
      </c>
      <c r="J1067" s="32">
        <v>645300</v>
      </c>
      <c r="K1067" s="32" t="s">
        <v>1924</v>
      </c>
      <c r="L1067" s="36">
        <f t="shared" si="43"/>
        <v>0.13094684642801802</v>
      </c>
      <c r="M1067" s="32"/>
      <c r="N1067" s="32" t="s">
        <v>47</v>
      </c>
      <c r="O1067" s="32"/>
      <c r="P1067" s="37" t="s">
        <v>5078</v>
      </c>
      <c r="Q1067" s="32" t="s">
        <v>105</v>
      </c>
      <c r="R1067" s="32"/>
      <c r="S1067" s="32"/>
      <c r="T1067" s="32" t="s">
        <v>158</v>
      </c>
      <c r="U1067" s="32" t="s">
        <v>41</v>
      </c>
      <c r="V1067" s="32" t="s">
        <v>41</v>
      </c>
      <c r="W1067" s="32" t="s">
        <v>75</v>
      </c>
      <c r="X1067" s="32" t="s">
        <v>41</v>
      </c>
      <c r="Y1067" s="32" t="s">
        <v>41</v>
      </c>
      <c r="Z1067" s="32" t="s">
        <v>41</v>
      </c>
      <c r="AA1067" s="32" t="s">
        <v>41</v>
      </c>
      <c r="AB1067" s="39" t="s">
        <v>5079</v>
      </c>
      <c r="AC1067" s="27"/>
      <c r="AD1067" s="27"/>
      <c r="AE1067" s="27"/>
      <c r="AF1067" s="28" t="s">
        <v>5078</v>
      </c>
      <c r="AG1067" s="28">
        <f t="shared" si="41"/>
        <v>2</v>
      </c>
      <c r="AH1067" s="29" t="str">
        <f t="shared" si="42"/>
        <v>KT-090053</v>
      </c>
      <c r="AI1067" s="28">
        <v>11094149000</v>
      </c>
      <c r="AJ1067" s="30">
        <f>IFERROR(VLOOKUP($C1067,#REF!,2,FALSE)*1000000000,0)+IFERROR(VLOOKUP($D1067,#REF!,2,FALSE)*1000000,0)+IFERROR(VLOOKUP($E1067,#REF!,2,FALSE)*1000,0)+IFERROR(VLOOKUP($F1067,#REF!,2,FALSE),0)</f>
        <v>0</v>
      </c>
    </row>
    <row r="1068" spans="1:36" s="28" customFormat="1" ht="27" customHeight="1" x14ac:dyDescent="0.15">
      <c r="A1068" s="31" t="s">
        <v>32</v>
      </c>
      <c r="B1068" s="32">
        <v>1064</v>
      </c>
      <c r="C1068" s="33" t="s">
        <v>4840</v>
      </c>
      <c r="D1068" s="33" t="s">
        <v>4931</v>
      </c>
      <c r="E1068" s="33" t="s">
        <v>5072</v>
      </c>
      <c r="F1068" s="33"/>
      <c r="G1068" s="33" t="s">
        <v>5080</v>
      </c>
      <c r="H1068" s="33" t="s">
        <v>5081</v>
      </c>
      <c r="I1068" s="32">
        <v>3543300</v>
      </c>
      <c r="J1068" s="32">
        <v>10629249</v>
      </c>
      <c r="K1068" s="32" t="s">
        <v>1938</v>
      </c>
      <c r="L1068" s="36">
        <f t="shared" si="43"/>
        <v>0.66664625130147948</v>
      </c>
      <c r="M1068" s="32"/>
      <c r="N1068" s="32" t="s">
        <v>47</v>
      </c>
      <c r="O1068" s="32"/>
      <c r="P1068" s="37" t="s">
        <v>5082</v>
      </c>
      <c r="Q1068" s="32" t="s">
        <v>105</v>
      </c>
      <c r="R1068" s="32"/>
      <c r="S1068" s="32" t="s">
        <v>158</v>
      </c>
      <c r="T1068" s="32" t="s">
        <v>158</v>
      </c>
      <c r="U1068" s="42" t="s">
        <v>41</v>
      </c>
      <c r="V1068" s="42" t="s">
        <v>41</v>
      </c>
      <c r="W1068" s="42" t="s">
        <v>42</v>
      </c>
      <c r="X1068" s="42" t="s">
        <v>42</v>
      </c>
      <c r="Y1068" s="42" t="s">
        <v>41</v>
      </c>
      <c r="Z1068" s="42" t="s">
        <v>41</v>
      </c>
      <c r="AA1068" s="42" t="s">
        <v>41</v>
      </c>
      <c r="AB1068" s="45" t="s">
        <v>5083</v>
      </c>
      <c r="AC1068" s="27"/>
      <c r="AD1068" s="27"/>
      <c r="AE1068" s="27"/>
      <c r="AF1068" s="28" t="s">
        <v>5082</v>
      </c>
      <c r="AG1068" s="28">
        <f t="shared" si="41"/>
        <v>2</v>
      </c>
      <c r="AH1068" s="29" t="str">
        <f t="shared" si="42"/>
        <v>KT-110052</v>
      </c>
      <c r="AI1068" s="28">
        <v>11094149000</v>
      </c>
      <c r="AJ1068" s="30">
        <f>IFERROR(VLOOKUP($C1068,#REF!,2,FALSE)*1000000000,0)+IFERROR(VLOOKUP($D1068,#REF!,2,FALSE)*1000000,0)+IFERROR(VLOOKUP($E1068,#REF!,2,FALSE)*1000,0)+IFERROR(VLOOKUP($F1068,#REF!,2,FALSE),0)</f>
        <v>0</v>
      </c>
    </row>
    <row r="1069" spans="1:36" s="28" customFormat="1" ht="27" customHeight="1" x14ac:dyDescent="0.15">
      <c r="A1069" s="31" t="s">
        <v>32</v>
      </c>
      <c r="B1069" s="32">
        <v>1065</v>
      </c>
      <c r="C1069" s="33" t="s">
        <v>4840</v>
      </c>
      <c r="D1069" s="33" t="s">
        <v>4931</v>
      </c>
      <c r="E1069" s="33" t="s">
        <v>5072</v>
      </c>
      <c r="F1069" s="33"/>
      <c r="G1069" s="33" t="s">
        <v>5084</v>
      </c>
      <c r="H1069" s="33" t="s">
        <v>2488</v>
      </c>
      <c r="I1069" s="32">
        <v>1258550</v>
      </c>
      <c r="J1069" s="32">
        <v>1930096</v>
      </c>
      <c r="K1069" s="32" t="s">
        <v>4979</v>
      </c>
      <c r="L1069" s="36">
        <f t="shared" si="43"/>
        <v>0.34793398877568782</v>
      </c>
      <c r="M1069" s="32"/>
      <c r="N1069" s="32" t="s">
        <v>47</v>
      </c>
      <c r="O1069" s="32"/>
      <c r="P1069" s="37" t="s">
        <v>5085</v>
      </c>
      <c r="Q1069" s="32" t="s">
        <v>105</v>
      </c>
      <c r="R1069" s="32"/>
      <c r="S1069" s="32"/>
      <c r="T1069" s="32" t="s">
        <v>158</v>
      </c>
      <c r="U1069" s="42" t="s">
        <v>41</v>
      </c>
      <c r="V1069" s="42" t="s">
        <v>41</v>
      </c>
      <c r="W1069" s="42" t="s">
        <v>41</v>
      </c>
      <c r="X1069" s="42" t="s">
        <v>41</v>
      </c>
      <c r="Y1069" s="42" t="s">
        <v>41</v>
      </c>
      <c r="Z1069" s="42" t="s">
        <v>42</v>
      </c>
      <c r="AA1069" s="42" t="s">
        <v>41</v>
      </c>
      <c r="AB1069" s="45" t="s">
        <v>5086</v>
      </c>
      <c r="AC1069" s="27"/>
      <c r="AD1069" s="27"/>
      <c r="AE1069" s="27"/>
      <c r="AF1069" s="28" t="s">
        <v>5085</v>
      </c>
      <c r="AG1069" s="28">
        <f t="shared" si="41"/>
        <v>2</v>
      </c>
      <c r="AH1069" s="29" t="str">
        <f t="shared" si="42"/>
        <v>KT-110058</v>
      </c>
      <c r="AI1069" s="28">
        <v>11094149000</v>
      </c>
      <c r="AJ1069" s="30">
        <f>IFERROR(VLOOKUP($C1069,#REF!,2,FALSE)*1000000000,0)+IFERROR(VLOOKUP($D1069,#REF!,2,FALSE)*1000000,0)+IFERROR(VLOOKUP($E1069,#REF!,2,FALSE)*1000,0)+IFERROR(VLOOKUP($F1069,#REF!,2,FALSE),0)</f>
        <v>0</v>
      </c>
    </row>
    <row r="1070" spans="1:36" s="28" customFormat="1" ht="27" customHeight="1" x14ac:dyDescent="0.15">
      <c r="A1070" s="31" t="s">
        <v>32</v>
      </c>
      <c r="B1070" s="32">
        <v>1066</v>
      </c>
      <c r="C1070" s="33" t="s">
        <v>4840</v>
      </c>
      <c r="D1070" s="33" t="s">
        <v>4931</v>
      </c>
      <c r="E1070" s="33" t="s">
        <v>5072</v>
      </c>
      <c r="F1070" s="33"/>
      <c r="G1070" s="33" t="s">
        <v>5087</v>
      </c>
      <c r="H1070" s="33" t="s">
        <v>5088</v>
      </c>
      <c r="I1070" s="32">
        <v>1974500</v>
      </c>
      <c r="J1070" s="32">
        <v>2763700</v>
      </c>
      <c r="K1070" s="32" t="s">
        <v>103</v>
      </c>
      <c r="L1070" s="36">
        <f t="shared" si="43"/>
        <v>0.28555921409704377</v>
      </c>
      <c r="M1070" s="32"/>
      <c r="N1070" s="32" t="s">
        <v>47</v>
      </c>
      <c r="O1070" s="32"/>
      <c r="P1070" s="37" t="s">
        <v>5089</v>
      </c>
      <c r="Q1070" s="32"/>
      <c r="R1070" s="32"/>
      <c r="S1070" s="32" t="s">
        <v>158</v>
      </c>
      <c r="T1070" s="32" t="s">
        <v>158</v>
      </c>
      <c r="U1070" s="42" t="s">
        <v>509</v>
      </c>
      <c r="V1070" s="42" t="s">
        <v>509</v>
      </c>
      <c r="W1070" s="42" t="s">
        <v>509</v>
      </c>
      <c r="X1070" s="42" t="s">
        <v>509</v>
      </c>
      <c r="Y1070" s="42" t="s">
        <v>509</v>
      </c>
      <c r="Z1070" s="42" t="s">
        <v>509</v>
      </c>
      <c r="AA1070" s="42" t="s">
        <v>509</v>
      </c>
      <c r="AB1070" s="45" t="s">
        <v>5090</v>
      </c>
      <c r="AC1070" s="27"/>
      <c r="AD1070" s="27"/>
      <c r="AE1070" s="27"/>
      <c r="AF1070" s="28" t="s">
        <v>5089</v>
      </c>
      <c r="AG1070" s="28">
        <f t="shared" si="41"/>
        <v>2</v>
      </c>
      <c r="AH1070" s="29" t="str">
        <f t="shared" si="42"/>
        <v>KT-120049</v>
      </c>
      <c r="AI1070" s="28">
        <v>11094149000</v>
      </c>
      <c r="AJ1070" s="30">
        <f>IFERROR(VLOOKUP($C1070,#REF!,2,FALSE)*1000000000,0)+IFERROR(VLOOKUP($D1070,#REF!,2,FALSE)*1000000,0)+IFERROR(VLOOKUP($E1070,#REF!,2,FALSE)*1000,0)+IFERROR(VLOOKUP($F1070,#REF!,2,FALSE),0)</f>
        <v>0</v>
      </c>
    </row>
    <row r="1071" spans="1:36" s="28" customFormat="1" ht="27" customHeight="1" x14ac:dyDescent="0.15">
      <c r="A1071" s="31" t="s">
        <v>32</v>
      </c>
      <c r="B1071" s="32">
        <v>1067</v>
      </c>
      <c r="C1071" s="33" t="s">
        <v>4840</v>
      </c>
      <c r="D1071" s="33" t="s">
        <v>4931</v>
      </c>
      <c r="E1071" s="33" t="s">
        <v>5072</v>
      </c>
      <c r="F1071" s="32"/>
      <c r="G1071" s="33" t="s">
        <v>5091</v>
      </c>
      <c r="H1071" s="35" t="s">
        <v>5092</v>
      </c>
      <c r="I1071" s="32">
        <v>134081</v>
      </c>
      <c r="J1071" s="32">
        <v>205644</v>
      </c>
      <c r="K1071" s="32" t="s">
        <v>400</v>
      </c>
      <c r="L1071" s="36">
        <f t="shared" si="43"/>
        <v>0.34799459259691501</v>
      </c>
      <c r="M1071" s="32"/>
      <c r="N1071" s="32" t="s">
        <v>47</v>
      </c>
      <c r="O1071" s="32"/>
      <c r="P1071" s="40" t="s">
        <v>5093</v>
      </c>
      <c r="Q1071" s="38"/>
      <c r="R1071" s="32"/>
      <c r="S1071" s="32" t="s">
        <v>158</v>
      </c>
      <c r="T1071" s="32" t="s">
        <v>158</v>
      </c>
      <c r="U1071" s="32" t="s">
        <v>509</v>
      </c>
      <c r="V1071" s="32" t="s">
        <v>509</v>
      </c>
      <c r="W1071" s="32" t="s">
        <v>509</v>
      </c>
      <c r="X1071" s="32" t="s">
        <v>509</v>
      </c>
      <c r="Y1071" s="32" t="s">
        <v>509</v>
      </c>
      <c r="Z1071" s="32" t="s">
        <v>509</v>
      </c>
      <c r="AA1071" s="32" t="s">
        <v>509</v>
      </c>
      <c r="AB1071" s="39" t="s">
        <v>5094</v>
      </c>
      <c r="AC1071" s="27"/>
      <c r="AD1071" s="27"/>
      <c r="AE1071" s="27"/>
      <c r="AF1071" s="28" t="s">
        <v>5095</v>
      </c>
      <c r="AG1071" s="28">
        <f t="shared" si="41"/>
        <v>2</v>
      </c>
      <c r="AH1071" s="29" t="str">
        <f t="shared" si="42"/>
        <v>KT-150022</v>
      </c>
      <c r="AI1071" s="28">
        <v>11094149000</v>
      </c>
      <c r="AJ1071" s="30">
        <f>IFERROR(VLOOKUP($C1071,#REF!,2,FALSE)*1000000000,0)+IFERROR(VLOOKUP($D1071,#REF!,2,FALSE)*1000000,0)+IFERROR(VLOOKUP($E1071,#REF!,2,FALSE)*1000,0)+IFERROR(VLOOKUP($F1071,#REF!,2,FALSE),0)</f>
        <v>0</v>
      </c>
    </row>
    <row r="1072" spans="1:36" s="28" customFormat="1" ht="27" customHeight="1" x14ac:dyDescent="0.15">
      <c r="A1072" s="31" t="s">
        <v>32</v>
      </c>
      <c r="B1072" s="32">
        <v>1068</v>
      </c>
      <c r="C1072" s="33" t="s">
        <v>4840</v>
      </c>
      <c r="D1072" s="33" t="s">
        <v>4931</v>
      </c>
      <c r="E1072" s="33" t="s">
        <v>5072</v>
      </c>
      <c r="F1072" s="32"/>
      <c r="G1072" s="33" t="s">
        <v>5096</v>
      </c>
      <c r="H1072" s="35" t="s">
        <v>5097</v>
      </c>
      <c r="I1072" s="32">
        <v>1004291</v>
      </c>
      <c r="J1072" s="32">
        <v>1630871</v>
      </c>
      <c r="K1072" s="32" t="s">
        <v>103</v>
      </c>
      <c r="L1072" s="36">
        <f t="shared" si="43"/>
        <v>0.38419960867536429</v>
      </c>
      <c r="M1072" s="32"/>
      <c r="N1072" s="32" t="s">
        <v>47</v>
      </c>
      <c r="O1072" s="32"/>
      <c r="P1072" s="40" t="s">
        <v>5098</v>
      </c>
      <c r="Q1072" s="32"/>
      <c r="R1072" s="32"/>
      <c r="S1072" s="32" t="s">
        <v>158</v>
      </c>
      <c r="T1072" s="32" t="s">
        <v>158</v>
      </c>
      <c r="U1072" s="32" t="s">
        <v>509</v>
      </c>
      <c r="V1072" s="32" t="s">
        <v>509</v>
      </c>
      <c r="W1072" s="32" t="s">
        <v>509</v>
      </c>
      <c r="X1072" s="32" t="s">
        <v>509</v>
      </c>
      <c r="Y1072" s="32" t="s">
        <v>509</v>
      </c>
      <c r="Z1072" s="32" t="s">
        <v>509</v>
      </c>
      <c r="AA1072" s="32" t="s">
        <v>509</v>
      </c>
      <c r="AB1072" s="39" t="s">
        <v>5099</v>
      </c>
      <c r="AC1072" s="27"/>
      <c r="AD1072" s="27"/>
      <c r="AE1072" s="27"/>
      <c r="AF1072" s="28" t="s">
        <v>5100</v>
      </c>
      <c r="AG1072" s="28">
        <f t="shared" si="41"/>
        <v>2</v>
      </c>
      <c r="AH1072" s="29" t="str">
        <f t="shared" si="42"/>
        <v>KT-150030</v>
      </c>
      <c r="AI1072" s="28">
        <v>11094149000</v>
      </c>
      <c r="AJ1072" s="30">
        <f>IFERROR(VLOOKUP($C1072,#REF!,2,FALSE)*1000000000,0)+IFERROR(VLOOKUP($D1072,#REF!,2,FALSE)*1000000,0)+IFERROR(VLOOKUP($E1072,#REF!,2,FALSE)*1000,0)+IFERROR(VLOOKUP($F1072,#REF!,2,FALSE),0)</f>
        <v>0</v>
      </c>
    </row>
    <row r="1073" spans="1:36" s="28" customFormat="1" ht="27" customHeight="1" x14ac:dyDescent="0.15">
      <c r="A1073" s="31" t="s">
        <v>32</v>
      </c>
      <c r="B1073" s="32">
        <v>1069</v>
      </c>
      <c r="C1073" s="33" t="s">
        <v>4840</v>
      </c>
      <c r="D1073" s="33" t="s">
        <v>4931</v>
      </c>
      <c r="E1073" s="34" t="s">
        <v>5072</v>
      </c>
      <c r="F1073" s="32"/>
      <c r="G1073" s="33" t="s">
        <v>5101</v>
      </c>
      <c r="H1073" s="35" t="s">
        <v>5102</v>
      </c>
      <c r="I1073" s="32">
        <v>1693000</v>
      </c>
      <c r="J1073" s="32">
        <v>2243000</v>
      </c>
      <c r="K1073" s="32" t="s">
        <v>400</v>
      </c>
      <c r="L1073" s="36">
        <f t="shared" si="43"/>
        <v>0.24520731163620146</v>
      </c>
      <c r="M1073" s="32"/>
      <c r="N1073" s="32" t="s">
        <v>47</v>
      </c>
      <c r="O1073" s="32"/>
      <c r="P1073" s="40" t="s">
        <v>5103</v>
      </c>
      <c r="Q1073" s="32"/>
      <c r="R1073" s="32"/>
      <c r="S1073" s="32" t="s">
        <v>158</v>
      </c>
      <c r="T1073" s="32" t="s">
        <v>158</v>
      </c>
      <c r="U1073" s="32" t="s">
        <v>509</v>
      </c>
      <c r="V1073" s="32" t="s">
        <v>509</v>
      </c>
      <c r="W1073" s="32" t="s">
        <v>509</v>
      </c>
      <c r="X1073" s="32" t="s">
        <v>509</v>
      </c>
      <c r="Y1073" s="32" t="s">
        <v>509</v>
      </c>
      <c r="Z1073" s="32" t="s">
        <v>509</v>
      </c>
      <c r="AA1073" s="32" t="s">
        <v>509</v>
      </c>
      <c r="AB1073" s="39" t="s">
        <v>5104</v>
      </c>
      <c r="AC1073" s="27"/>
      <c r="AD1073" s="27"/>
      <c r="AE1073" s="27"/>
      <c r="AF1073" s="28" t="s">
        <v>5105</v>
      </c>
      <c r="AG1073" s="28">
        <f t="shared" si="41"/>
        <v>2</v>
      </c>
      <c r="AH1073" s="29" t="str">
        <f t="shared" si="42"/>
        <v>KT-160123</v>
      </c>
      <c r="AI1073" s="28">
        <v>11094149000</v>
      </c>
      <c r="AJ1073" s="30">
        <f>IFERROR(VLOOKUP($C1073,#REF!,2,FALSE)*1000000000,0)+IFERROR(VLOOKUP($D1073,#REF!,2,FALSE)*1000000,0)+IFERROR(VLOOKUP($E1073,#REF!,2,FALSE)*1000,0)+IFERROR(VLOOKUP($F1073,#REF!,2,FALSE),0)</f>
        <v>0</v>
      </c>
    </row>
    <row r="1074" spans="1:36" s="28" customFormat="1" ht="27" customHeight="1" x14ac:dyDescent="0.15">
      <c r="A1074" s="31" t="s">
        <v>32</v>
      </c>
      <c r="B1074" s="32">
        <v>1070</v>
      </c>
      <c r="C1074" s="33" t="s">
        <v>4840</v>
      </c>
      <c r="D1074" s="33" t="s">
        <v>4931</v>
      </c>
      <c r="E1074" s="34" t="s">
        <v>5072</v>
      </c>
      <c r="F1074" s="32"/>
      <c r="G1074" s="33" t="s">
        <v>5106</v>
      </c>
      <c r="H1074" s="35" t="s">
        <v>5107</v>
      </c>
      <c r="I1074" s="32">
        <v>3629400</v>
      </c>
      <c r="J1074" s="32">
        <v>4834800</v>
      </c>
      <c r="K1074" s="32" t="s">
        <v>1938</v>
      </c>
      <c r="L1074" s="36">
        <f t="shared" si="43"/>
        <v>0.24931744849838666</v>
      </c>
      <c r="M1074" s="32"/>
      <c r="N1074" s="32" t="s">
        <v>47</v>
      </c>
      <c r="O1074" s="32"/>
      <c r="P1074" s="40" t="s">
        <v>5108</v>
      </c>
      <c r="Q1074" s="38"/>
      <c r="R1074" s="32"/>
      <c r="S1074" s="32" t="s">
        <v>158</v>
      </c>
      <c r="T1074" s="32" t="s">
        <v>158</v>
      </c>
      <c r="U1074" s="32" t="s">
        <v>509</v>
      </c>
      <c r="V1074" s="32" t="s">
        <v>509</v>
      </c>
      <c r="W1074" s="32" t="s">
        <v>509</v>
      </c>
      <c r="X1074" s="32" t="s">
        <v>509</v>
      </c>
      <c r="Y1074" s="32" t="s">
        <v>509</v>
      </c>
      <c r="Z1074" s="32" t="s">
        <v>509</v>
      </c>
      <c r="AA1074" s="32" t="s">
        <v>509</v>
      </c>
      <c r="AB1074" s="39" t="s">
        <v>5109</v>
      </c>
      <c r="AC1074" s="27"/>
      <c r="AD1074" s="27"/>
      <c r="AE1074" s="27"/>
      <c r="AF1074" s="28" t="s">
        <v>5110</v>
      </c>
      <c r="AG1074" s="28">
        <f t="shared" si="41"/>
        <v>2</v>
      </c>
      <c r="AH1074" s="29" t="str">
        <f t="shared" si="42"/>
        <v>KT-160153</v>
      </c>
      <c r="AI1074" s="28">
        <v>11094149000</v>
      </c>
      <c r="AJ1074" s="30">
        <f>IFERROR(VLOOKUP($C1074,#REF!,2,FALSE)*1000000000,0)+IFERROR(VLOOKUP($D1074,#REF!,2,FALSE)*1000000,0)+IFERROR(VLOOKUP($E1074,#REF!,2,FALSE)*1000,0)+IFERROR(VLOOKUP($F1074,#REF!,2,FALSE),0)</f>
        <v>0</v>
      </c>
    </row>
    <row r="1075" spans="1:36" s="28" customFormat="1" ht="27" customHeight="1" x14ac:dyDescent="0.15">
      <c r="A1075" s="31" t="s">
        <v>32</v>
      </c>
      <c r="B1075" s="32">
        <v>1071</v>
      </c>
      <c r="C1075" s="33" t="s">
        <v>4840</v>
      </c>
      <c r="D1075" s="33" t="s">
        <v>4931</v>
      </c>
      <c r="E1075" s="34" t="s">
        <v>5072</v>
      </c>
      <c r="F1075" s="32"/>
      <c r="G1075" s="33" t="s">
        <v>5111</v>
      </c>
      <c r="H1075" s="35" t="s">
        <v>2488</v>
      </c>
      <c r="I1075" s="32">
        <v>5529100</v>
      </c>
      <c r="J1075" s="32">
        <v>7047285</v>
      </c>
      <c r="K1075" s="32" t="s">
        <v>400</v>
      </c>
      <c r="L1075" s="36">
        <f t="shared" si="43"/>
        <v>0.21542835290470019</v>
      </c>
      <c r="M1075" s="32"/>
      <c r="N1075" s="32" t="s">
        <v>47</v>
      </c>
      <c r="O1075" s="32"/>
      <c r="P1075" s="37" t="s">
        <v>5112</v>
      </c>
      <c r="Q1075" s="38" t="s">
        <v>946</v>
      </c>
      <c r="R1075" s="32"/>
      <c r="S1075" s="32"/>
      <c r="T1075" s="32" t="s">
        <v>158</v>
      </c>
      <c r="U1075" s="32" t="s">
        <v>41</v>
      </c>
      <c r="V1075" s="32" t="s">
        <v>41</v>
      </c>
      <c r="W1075" s="32" t="s">
        <v>41</v>
      </c>
      <c r="X1075" s="32" t="s">
        <v>41</v>
      </c>
      <c r="Y1075" s="32" t="s">
        <v>41</v>
      </c>
      <c r="Z1075" s="32" t="s">
        <v>41</v>
      </c>
      <c r="AA1075" s="32" t="s">
        <v>41</v>
      </c>
      <c r="AB1075" s="39" t="s">
        <v>5113</v>
      </c>
      <c r="AC1075" s="27"/>
      <c r="AD1075" s="27"/>
      <c r="AE1075" s="27"/>
      <c r="AF1075" s="28" t="s">
        <v>5112</v>
      </c>
      <c r="AG1075" s="28">
        <f t="shared" si="41"/>
        <v>2</v>
      </c>
      <c r="AH1075" s="29" t="str">
        <f t="shared" si="42"/>
        <v>QS-080011</v>
      </c>
      <c r="AI1075" s="28">
        <v>11094149000</v>
      </c>
      <c r="AJ1075" s="30">
        <f>IFERROR(VLOOKUP($C1075,#REF!,2,FALSE)*1000000000,0)+IFERROR(VLOOKUP($D1075,#REF!,2,FALSE)*1000000,0)+IFERROR(VLOOKUP($E1075,#REF!,2,FALSE)*1000,0)+IFERROR(VLOOKUP($F1075,#REF!,2,FALSE),0)</f>
        <v>0</v>
      </c>
    </row>
    <row r="1076" spans="1:36" s="28" customFormat="1" ht="27" customHeight="1" x14ac:dyDescent="0.15">
      <c r="A1076" s="31" t="s">
        <v>32</v>
      </c>
      <c r="B1076" s="32">
        <v>1072</v>
      </c>
      <c r="C1076" s="33" t="s">
        <v>4840</v>
      </c>
      <c r="D1076" s="33" t="s">
        <v>4931</v>
      </c>
      <c r="E1076" s="34" t="s">
        <v>5072</v>
      </c>
      <c r="F1076" s="32"/>
      <c r="G1076" s="33" t="s">
        <v>5114</v>
      </c>
      <c r="H1076" s="35" t="s">
        <v>5081</v>
      </c>
      <c r="I1076" s="32">
        <v>2565909</v>
      </c>
      <c r="J1076" s="32">
        <v>3226629</v>
      </c>
      <c r="K1076" s="32" t="s">
        <v>400</v>
      </c>
      <c r="L1076" s="36">
        <f t="shared" si="43"/>
        <v>0.20477098544642103</v>
      </c>
      <c r="M1076" s="32"/>
      <c r="N1076" s="32" t="s">
        <v>47</v>
      </c>
      <c r="O1076" s="32"/>
      <c r="P1076" s="37" t="s">
        <v>5115</v>
      </c>
      <c r="Q1076" s="38"/>
      <c r="R1076" s="32" t="s">
        <v>158</v>
      </c>
      <c r="S1076" s="32" t="s">
        <v>158</v>
      </c>
      <c r="T1076" s="32" t="s">
        <v>158</v>
      </c>
      <c r="U1076" s="32" t="s">
        <v>42</v>
      </c>
      <c r="V1076" s="32" t="s">
        <v>41</v>
      </c>
      <c r="W1076" s="32" t="s">
        <v>41</v>
      </c>
      <c r="X1076" s="32" t="s">
        <v>42</v>
      </c>
      <c r="Y1076" s="32" t="s">
        <v>41</v>
      </c>
      <c r="Z1076" s="32" t="s">
        <v>41</v>
      </c>
      <c r="AA1076" s="32" t="s">
        <v>41</v>
      </c>
      <c r="AB1076" s="39" t="s">
        <v>5116</v>
      </c>
      <c r="AC1076" s="27"/>
      <c r="AD1076" s="27"/>
      <c r="AE1076" s="27"/>
      <c r="AF1076" s="28" t="s">
        <v>5115</v>
      </c>
      <c r="AG1076" s="28">
        <f t="shared" si="41"/>
        <v>2</v>
      </c>
      <c r="AH1076" s="29" t="str">
        <f t="shared" si="42"/>
        <v>SK-110004</v>
      </c>
      <c r="AI1076" s="28">
        <v>11094149000</v>
      </c>
      <c r="AJ1076" s="30">
        <f>IFERROR(VLOOKUP($C1076,#REF!,2,FALSE)*1000000000,0)+IFERROR(VLOOKUP($D1076,#REF!,2,FALSE)*1000000,0)+IFERROR(VLOOKUP($E1076,#REF!,2,FALSE)*1000,0)+IFERROR(VLOOKUP($F1076,#REF!,2,FALSE),0)</f>
        <v>0</v>
      </c>
    </row>
    <row r="1077" spans="1:36" s="28" customFormat="1" ht="27" customHeight="1" x14ac:dyDescent="0.15">
      <c r="A1077" s="31" t="s">
        <v>32</v>
      </c>
      <c r="B1077" s="32">
        <v>1073</v>
      </c>
      <c r="C1077" s="33" t="s">
        <v>4840</v>
      </c>
      <c r="D1077" s="33" t="s">
        <v>4931</v>
      </c>
      <c r="E1077" s="34" t="s">
        <v>5072</v>
      </c>
      <c r="F1077" s="32"/>
      <c r="G1077" s="33" t="s">
        <v>5117</v>
      </c>
      <c r="H1077" s="35" t="s">
        <v>5118</v>
      </c>
      <c r="I1077" s="32">
        <v>454878</v>
      </c>
      <c r="J1077" s="32">
        <v>1365962.33</v>
      </c>
      <c r="K1077" s="32" t="s">
        <v>5119</v>
      </c>
      <c r="L1077" s="43">
        <f t="shared" si="43"/>
        <v>0.6669908166501195</v>
      </c>
      <c r="M1077" s="32"/>
      <c r="N1077" s="32" t="s">
        <v>47</v>
      </c>
      <c r="O1077" s="32"/>
      <c r="P1077" s="37" t="s">
        <v>5120</v>
      </c>
      <c r="Q1077" s="38" t="s">
        <v>105</v>
      </c>
      <c r="R1077" s="32"/>
      <c r="S1077" s="32" t="s">
        <v>158</v>
      </c>
      <c r="T1077" s="32" t="s">
        <v>158</v>
      </c>
      <c r="U1077" s="32" t="s">
        <v>509</v>
      </c>
      <c r="V1077" s="32" t="s">
        <v>509</v>
      </c>
      <c r="W1077" s="32" t="s">
        <v>509</v>
      </c>
      <c r="X1077" s="32" t="s">
        <v>509</v>
      </c>
      <c r="Y1077" s="32" t="s">
        <v>509</v>
      </c>
      <c r="Z1077" s="32" t="s">
        <v>509</v>
      </c>
      <c r="AA1077" s="32" t="s">
        <v>509</v>
      </c>
      <c r="AB1077" s="39" t="s">
        <v>5121</v>
      </c>
      <c r="AC1077" s="27"/>
      <c r="AD1077" s="27"/>
      <c r="AE1077" s="27"/>
      <c r="AF1077" s="28" t="s">
        <v>5120</v>
      </c>
      <c r="AG1077" s="28">
        <f t="shared" si="41"/>
        <v>2</v>
      </c>
      <c r="AH1077" s="29" t="str">
        <f t="shared" si="42"/>
        <v>SK-110012</v>
      </c>
      <c r="AI1077" s="28">
        <v>11094149000</v>
      </c>
      <c r="AJ1077" s="30">
        <f>IFERROR(VLOOKUP($C1077,#REF!,2,FALSE)*1000000000,0)+IFERROR(VLOOKUP($D1077,#REF!,2,FALSE)*1000000,0)+IFERROR(VLOOKUP($E1077,#REF!,2,FALSE)*1000,0)+IFERROR(VLOOKUP($F1077,#REF!,2,FALSE),0)</f>
        <v>0</v>
      </c>
    </row>
    <row r="1078" spans="1:36" s="28" customFormat="1" ht="27" customHeight="1" x14ac:dyDescent="0.15">
      <c r="A1078" s="31" t="s">
        <v>32</v>
      </c>
      <c r="B1078" s="32">
        <v>1074</v>
      </c>
      <c r="C1078" s="33" t="s">
        <v>4840</v>
      </c>
      <c r="D1078" s="33" t="s">
        <v>4931</v>
      </c>
      <c r="E1078" s="34" t="s">
        <v>5122</v>
      </c>
      <c r="F1078" s="32"/>
      <c r="G1078" s="33" t="s">
        <v>5123</v>
      </c>
      <c r="H1078" s="35" t="s">
        <v>5124</v>
      </c>
      <c r="I1078" s="32">
        <v>7614</v>
      </c>
      <c r="J1078" s="32">
        <v>10198</v>
      </c>
      <c r="K1078" s="32" t="s">
        <v>119</v>
      </c>
      <c r="L1078" s="36">
        <f t="shared" si="43"/>
        <v>0.25338301627770154</v>
      </c>
      <c r="M1078" s="32"/>
      <c r="N1078" s="32" t="s">
        <v>47</v>
      </c>
      <c r="O1078" s="32"/>
      <c r="P1078" s="37" t="s">
        <v>5125</v>
      </c>
      <c r="Q1078" s="32" t="s">
        <v>105</v>
      </c>
      <c r="R1078" s="32"/>
      <c r="S1078" s="32"/>
      <c r="T1078" s="32" t="s">
        <v>40</v>
      </c>
      <c r="U1078" s="32" t="s">
        <v>41</v>
      </c>
      <c r="V1078" s="32" t="s">
        <v>41</v>
      </c>
      <c r="W1078" s="32" t="s">
        <v>41</v>
      </c>
      <c r="X1078" s="32" t="s">
        <v>41</v>
      </c>
      <c r="Y1078" s="32" t="s">
        <v>41</v>
      </c>
      <c r="Z1078" s="32" t="s">
        <v>41</v>
      </c>
      <c r="AA1078" s="32" t="s">
        <v>41</v>
      </c>
      <c r="AB1078" s="39" t="s">
        <v>5126</v>
      </c>
      <c r="AC1078" s="27"/>
      <c r="AD1078" s="27"/>
      <c r="AE1078" s="27"/>
      <c r="AF1078" s="28" t="s">
        <v>5125</v>
      </c>
      <c r="AG1078" s="28">
        <f t="shared" si="41"/>
        <v>2</v>
      </c>
      <c r="AH1078" s="29" t="str">
        <f t="shared" si="42"/>
        <v>CB-080011</v>
      </c>
      <c r="AI1078" s="28">
        <v>11094153000</v>
      </c>
      <c r="AJ1078" s="30">
        <f>IFERROR(VLOOKUP($C1078,#REF!,2,FALSE)*1000000000,0)+IFERROR(VLOOKUP($D1078,#REF!,2,FALSE)*1000000,0)+IFERROR(VLOOKUP($E1078,#REF!,2,FALSE)*1000,0)+IFERROR(VLOOKUP($F1078,#REF!,2,FALSE),0)</f>
        <v>0</v>
      </c>
    </row>
    <row r="1079" spans="1:36" s="28" customFormat="1" ht="27" customHeight="1" x14ac:dyDescent="0.15">
      <c r="A1079" s="31" t="s">
        <v>32</v>
      </c>
      <c r="B1079" s="32">
        <v>1075</v>
      </c>
      <c r="C1079" s="33" t="s">
        <v>4840</v>
      </c>
      <c r="D1079" s="33" t="s">
        <v>4931</v>
      </c>
      <c r="E1079" s="34" t="s">
        <v>5122</v>
      </c>
      <c r="F1079" s="32"/>
      <c r="G1079" s="33" t="s">
        <v>5127</v>
      </c>
      <c r="H1079" s="35" t="s">
        <v>5128</v>
      </c>
      <c r="I1079" s="47">
        <v>1672800</v>
      </c>
      <c r="J1079" s="47">
        <v>1296471</v>
      </c>
      <c r="K1079" s="42" t="s">
        <v>5129</v>
      </c>
      <c r="L1079" s="36">
        <f t="shared" si="43"/>
        <v>-0.29027182250894934</v>
      </c>
      <c r="M1079" s="32"/>
      <c r="N1079" s="32" t="s">
        <v>47</v>
      </c>
      <c r="O1079" s="32"/>
      <c r="P1079" s="37" t="s">
        <v>5130</v>
      </c>
      <c r="Q1079" s="32" t="s">
        <v>105</v>
      </c>
      <c r="R1079" s="32"/>
      <c r="S1079" s="32" t="s">
        <v>158</v>
      </c>
      <c r="T1079" s="32" t="s">
        <v>40</v>
      </c>
      <c r="U1079" s="42" t="s">
        <v>175</v>
      </c>
      <c r="V1079" s="42" t="s">
        <v>176</v>
      </c>
      <c r="W1079" s="42" t="s">
        <v>176</v>
      </c>
      <c r="X1079" s="42" t="s">
        <v>175</v>
      </c>
      <c r="Y1079" s="42" t="s">
        <v>176</v>
      </c>
      <c r="Z1079" s="42" t="s">
        <v>175</v>
      </c>
      <c r="AA1079" s="42" t="s">
        <v>176</v>
      </c>
      <c r="AB1079" s="45" t="s">
        <v>5131</v>
      </c>
      <c r="AC1079" s="27"/>
      <c r="AD1079" s="27"/>
      <c r="AE1079" s="27"/>
      <c r="AF1079" s="28" t="s">
        <v>5132</v>
      </c>
      <c r="AG1079" s="28">
        <f t="shared" si="41"/>
        <v>2</v>
      </c>
      <c r="AH1079" s="29" t="str">
        <f t="shared" si="42"/>
        <v>CG-140016</v>
      </c>
      <c r="AI1079" s="28">
        <v>11094153000</v>
      </c>
      <c r="AJ1079" s="30">
        <f>IFERROR(VLOOKUP($C1079,#REF!,2,FALSE)*1000000000,0)+IFERROR(VLOOKUP($D1079,#REF!,2,FALSE)*1000000,0)+IFERROR(VLOOKUP($E1079,#REF!,2,FALSE)*1000,0)+IFERROR(VLOOKUP($F1079,#REF!,2,FALSE),0)</f>
        <v>0</v>
      </c>
    </row>
    <row r="1080" spans="1:36" s="28" customFormat="1" ht="27" customHeight="1" x14ac:dyDescent="0.15">
      <c r="A1080" s="31" t="s">
        <v>32</v>
      </c>
      <c r="B1080" s="32">
        <v>1076</v>
      </c>
      <c r="C1080" s="33" t="s">
        <v>4840</v>
      </c>
      <c r="D1080" s="33" t="s">
        <v>4931</v>
      </c>
      <c r="E1080" s="34" t="s">
        <v>5122</v>
      </c>
      <c r="F1080" s="32"/>
      <c r="G1080" s="33" t="s">
        <v>5133</v>
      </c>
      <c r="H1080" s="35" t="s">
        <v>5134</v>
      </c>
      <c r="I1080" s="32">
        <v>5150</v>
      </c>
      <c r="J1080" s="32">
        <v>6000</v>
      </c>
      <c r="K1080" s="32" t="s">
        <v>2499</v>
      </c>
      <c r="L1080" s="36">
        <f t="shared" si="43"/>
        <v>0.14166666666666672</v>
      </c>
      <c r="M1080" s="32"/>
      <c r="N1080" s="32" t="s">
        <v>47</v>
      </c>
      <c r="O1080" s="32"/>
      <c r="P1080" s="37" t="s">
        <v>5135</v>
      </c>
      <c r="Q1080" s="32"/>
      <c r="R1080" s="32"/>
      <c r="S1080" s="32" t="s">
        <v>158</v>
      </c>
      <c r="T1080" s="32" t="s">
        <v>40</v>
      </c>
      <c r="U1080" s="42" t="s">
        <v>509</v>
      </c>
      <c r="V1080" s="32" t="s">
        <v>509</v>
      </c>
      <c r="W1080" s="32" t="s">
        <v>509</v>
      </c>
      <c r="X1080" s="32" t="s">
        <v>509</v>
      </c>
      <c r="Y1080" s="32" t="s">
        <v>509</v>
      </c>
      <c r="Z1080" s="32" t="s">
        <v>509</v>
      </c>
      <c r="AA1080" s="32" t="s">
        <v>509</v>
      </c>
      <c r="AB1080" s="39" t="s">
        <v>5136</v>
      </c>
      <c r="AC1080" s="27"/>
      <c r="AD1080" s="27"/>
      <c r="AE1080" s="27"/>
      <c r="AF1080" s="28" t="s">
        <v>5135</v>
      </c>
      <c r="AG1080" s="28">
        <f t="shared" si="41"/>
        <v>2</v>
      </c>
      <c r="AH1080" s="29" t="str">
        <f t="shared" si="42"/>
        <v>HK-110008</v>
      </c>
      <c r="AI1080" s="28">
        <v>11094153000</v>
      </c>
      <c r="AJ1080" s="30">
        <f>IFERROR(VLOOKUP($C1080,#REF!,2,FALSE)*1000000000,0)+IFERROR(VLOOKUP($D1080,#REF!,2,FALSE)*1000000,0)+IFERROR(VLOOKUP($E1080,#REF!,2,FALSE)*1000,0)+IFERROR(VLOOKUP($F1080,#REF!,2,FALSE),0)</f>
        <v>0</v>
      </c>
    </row>
    <row r="1081" spans="1:36" s="28" customFormat="1" ht="27" customHeight="1" x14ac:dyDescent="0.15">
      <c r="A1081" s="31" t="s">
        <v>32</v>
      </c>
      <c r="B1081" s="32">
        <v>1077</v>
      </c>
      <c r="C1081" s="33" t="s">
        <v>4840</v>
      </c>
      <c r="D1081" s="33" t="s">
        <v>4931</v>
      </c>
      <c r="E1081" s="34" t="s">
        <v>5122</v>
      </c>
      <c r="F1081" s="32"/>
      <c r="G1081" s="33" t="s">
        <v>5137</v>
      </c>
      <c r="H1081" s="35" t="s">
        <v>5138</v>
      </c>
      <c r="I1081" s="32">
        <v>3408150</v>
      </c>
      <c r="J1081" s="32">
        <v>2654950</v>
      </c>
      <c r="K1081" s="32" t="s">
        <v>5139</v>
      </c>
      <c r="L1081" s="36">
        <f t="shared" si="43"/>
        <v>-0.28369649145934961</v>
      </c>
      <c r="M1081" s="32"/>
      <c r="N1081" s="32" t="s">
        <v>47</v>
      </c>
      <c r="O1081" s="32"/>
      <c r="P1081" s="37" t="s">
        <v>5140</v>
      </c>
      <c r="Q1081" s="32" t="s">
        <v>105</v>
      </c>
      <c r="R1081" s="32"/>
      <c r="S1081" s="32"/>
      <c r="T1081" s="32" t="s">
        <v>40</v>
      </c>
      <c r="U1081" s="32" t="s">
        <v>42</v>
      </c>
      <c r="V1081" s="32" t="s">
        <v>41</v>
      </c>
      <c r="W1081" s="32" t="s">
        <v>41</v>
      </c>
      <c r="X1081" s="32" t="s">
        <v>42</v>
      </c>
      <c r="Y1081" s="32" t="s">
        <v>41</v>
      </c>
      <c r="Z1081" s="32" t="s">
        <v>42</v>
      </c>
      <c r="AA1081" s="32" t="s">
        <v>41</v>
      </c>
      <c r="AB1081" s="39" t="s">
        <v>5141</v>
      </c>
      <c r="AC1081" s="27"/>
      <c r="AD1081" s="27"/>
      <c r="AE1081" s="27"/>
      <c r="AF1081" s="28" t="s">
        <v>5140</v>
      </c>
      <c r="AG1081" s="28">
        <f t="shared" si="41"/>
        <v>2</v>
      </c>
      <c r="AH1081" s="29" t="str">
        <f t="shared" si="42"/>
        <v>HR-100013</v>
      </c>
      <c r="AI1081" s="28">
        <v>11094153000</v>
      </c>
      <c r="AJ1081" s="30">
        <f>IFERROR(VLOOKUP($C1081,#REF!,2,FALSE)*1000000000,0)+IFERROR(VLOOKUP($D1081,#REF!,2,FALSE)*1000000,0)+IFERROR(VLOOKUP($E1081,#REF!,2,FALSE)*1000,0)+IFERROR(VLOOKUP($F1081,#REF!,2,FALSE),0)</f>
        <v>0</v>
      </c>
    </row>
    <row r="1082" spans="1:36" s="28" customFormat="1" ht="27" customHeight="1" x14ac:dyDescent="0.15">
      <c r="A1082" s="31" t="s">
        <v>32</v>
      </c>
      <c r="B1082" s="32">
        <v>1078</v>
      </c>
      <c r="C1082" s="33" t="s">
        <v>4840</v>
      </c>
      <c r="D1082" s="33" t="s">
        <v>4931</v>
      </c>
      <c r="E1082" s="34" t="s">
        <v>5122</v>
      </c>
      <c r="F1082" s="32"/>
      <c r="G1082" s="33" t="s">
        <v>5142</v>
      </c>
      <c r="H1082" s="35" t="s">
        <v>5143</v>
      </c>
      <c r="I1082" s="32">
        <v>69235000</v>
      </c>
      <c r="J1082" s="32">
        <v>69396000</v>
      </c>
      <c r="K1082" s="32" t="s">
        <v>5144</v>
      </c>
      <c r="L1082" s="36">
        <f t="shared" si="43"/>
        <v>2.3200184448671779E-3</v>
      </c>
      <c r="M1082" s="32"/>
      <c r="N1082" s="32" t="s">
        <v>47</v>
      </c>
      <c r="O1082" s="32"/>
      <c r="P1082" s="37" t="s">
        <v>5145</v>
      </c>
      <c r="Q1082" s="32"/>
      <c r="R1082" s="32"/>
      <c r="S1082" s="32"/>
      <c r="T1082" s="32" t="s">
        <v>40</v>
      </c>
      <c r="U1082" s="32" t="s">
        <v>74</v>
      </c>
      <c r="V1082" s="32" t="s">
        <v>74</v>
      </c>
      <c r="W1082" s="32" t="s">
        <v>41</v>
      </c>
      <c r="X1082" s="32" t="s">
        <v>42</v>
      </c>
      <c r="Y1082" s="32" t="s">
        <v>42</v>
      </c>
      <c r="Z1082" s="32" t="s">
        <v>42</v>
      </c>
      <c r="AA1082" s="32" t="s">
        <v>42</v>
      </c>
      <c r="AB1082" s="39" t="s">
        <v>5146</v>
      </c>
      <c r="AC1082" s="27"/>
      <c r="AD1082" s="27"/>
      <c r="AE1082" s="27"/>
      <c r="AF1082" s="28" t="s">
        <v>5145</v>
      </c>
      <c r="AG1082" s="28">
        <f t="shared" si="41"/>
        <v>2</v>
      </c>
      <c r="AH1082" s="29" t="str">
        <f t="shared" si="42"/>
        <v>KT-090063</v>
      </c>
      <c r="AI1082" s="28">
        <v>11094153000</v>
      </c>
      <c r="AJ1082" s="30">
        <f>IFERROR(VLOOKUP($C1082,#REF!,2,FALSE)*1000000000,0)+IFERROR(VLOOKUP($D1082,#REF!,2,FALSE)*1000000,0)+IFERROR(VLOOKUP($E1082,#REF!,2,FALSE)*1000,0)+IFERROR(VLOOKUP($F1082,#REF!,2,FALSE),0)</f>
        <v>0</v>
      </c>
    </row>
    <row r="1083" spans="1:36" s="28" customFormat="1" ht="27" customHeight="1" x14ac:dyDescent="0.15">
      <c r="A1083" s="31" t="s">
        <v>32</v>
      </c>
      <c r="B1083" s="32">
        <v>1079</v>
      </c>
      <c r="C1083" s="33" t="s">
        <v>4840</v>
      </c>
      <c r="D1083" s="33" t="s">
        <v>4931</v>
      </c>
      <c r="E1083" s="34" t="s">
        <v>5122</v>
      </c>
      <c r="F1083" s="32"/>
      <c r="G1083" s="33" t="s">
        <v>5147</v>
      </c>
      <c r="H1083" s="35" t="s">
        <v>5148</v>
      </c>
      <c r="I1083" s="32">
        <v>6769000</v>
      </c>
      <c r="J1083" s="32">
        <v>9370000</v>
      </c>
      <c r="K1083" s="32" t="s">
        <v>1938</v>
      </c>
      <c r="L1083" s="36">
        <f t="shared" si="43"/>
        <v>0.2775880469583778</v>
      </c>
      <c r="M1083" s="32"/>
      <c r="N1083" s="32" t="s">
        <v>47</v>
      </c>
      <c r="O1083" s="32"/>
      <c r="P1083" s="37" t="s">
        <v>5149</v>
      </c>
      <c r="Q1083" s="32" t="s">
        <v>5150</v>
      </c>
      <c r="R1083" s="32"/>
      <c r="S1083" s="32"/>
      <c r="T1083" s="32" t="s">
        <v>40</v>
      </c>
      <c r="U1083" s="32" t="s">
        <v>41</v>
      </c>
      <c r="V1083" s="32" t="s">
        <v>41</v>
      </c>
      <c r="W1083" s="32" t="s">
        <v>42</v>
      </c>
      <c r="X1083" s="32" t="s">
        <v>41</v>
      </c>
      <c r="Y1083" s="32" t="s">
        <v>41</v>
      </c>
      <c r="Z1083" s="32" t="s">
        <v>41</v>
      </c>
      <c r="AA1083" s="32" t="s">
        <v>41</v>
      </c>
      <c r="AB1083" s="39" t="s">
        <v>5151</v>
      </c>
      <c r="AC1083" s="27"/>
      <c r="AD1083" s="27"/>
      <c r="AE1083" s="27"/>
      <c r="AF1083" s="28" t="s">
        <v>5149</v>
      </c>
      <c r="AG1083" s="28">
        <f t="shared" si="41"/>
        <v>2</v>
      </c>
      <c r="AH1083" s="29" t="str">
        <f t="shared" si="42"/>
        <v>SK-100009</v>
      </c>
      <c r="AI1083" s="28">
        <v>11094153000</v>
      </c>
      <c r="AJ1083" s="30">
        <f>IFERROR(VLOOKUP($C1083,#REF!,2,FALSE)*1000000000,0)+IFERROR(VLOOKUP($D1083,#REF!,2,FALSE)*1000000,0)+IFERROR(VLOOKUP($E1083,#REF!,2,FALSE)*1000,0)+IFERROR(VLOOKUP($F1083,#REF!,2,FALSE),0)</f>
        <v>0</v>
      </c>
    </row>
    <row r="1084" spans="1:36" s="28" customFormat="1" ht="27" customHeight="1" x14ac:dyDescent="0.15">
      <c r="A1084" s="31" t="s">
        <v>32</v>
      </c>
      <c r="B1084" s="32">
        <v>1080</v>
      </c>
      <c r="C1084" s="33" t="s">
        <v>4840</v>
      </c>
      <c r="D1084" s="33" t="s">
        <v>4931</v>
      </c>
      <c r="E1084" s="33" t="s">
        <v>5122</v>
      </c>
      <c r="F1084" s="33"/>
      <c r="G1084" s="33" t="s">
        <v>5152</v>
      </c>
      <c r="H1084" s="33" t="s">
        <v>5153</v>
      </c>
      <c r="I1084" s="32">
        <v>902100</v>
      </c>
      <c r="J1084" s="32">
        <v>1354200</v>
      </c>
      <c r="K1084" s="32" t="s">
        <v>321</v>
      </c>
      <c r="L1084" s="36">
        <f t="shared" si="43"/>
        <v>0.33385024368630922</v>
      </c>
      <c r="M1084" s="32"/>
      <c r="N1084" s="32" t="s">
        <v>47</v>
      </c>
      <c r="O1084" s="32"/>
      <c r="P1084" s="40" t="s">
        <v>5154</v>
      </c>
      <c r="Q1084" s="32" t="s">
        <v>130</v>
      </c>
      <c r="R1084" s="32"/>
      <c r="S1084" s="32"/>
      <c r="T1084" s="32" t="s">
        <v>40</v>
      </c>
      <c r="U1084" s="42" t="s">
        <v>509</v>
      </c>
      <c r="V1084" s="42" t="s">
        <v>509</v>
      </c>
      <c r="W1084" s="42" t="s">
        <v>509</v>
      </c>
      <c r="X1084" s="42" t="s">
        <v>509</v>
      </c>
      <c r="Y1084" s="42" t="s">
        <v>509</v>
      </c>
      <c r="Z1084" s="42" t="s">
        <v>509</v>
      </c>
      <c r="AA1084" s="42" t="s">
        <v>509</v>
      </c>
      <c r="AB1084" s="45" t="s">
        <v>5155</v>
      </c>
      <c r="AC1084" s="27"/>
      <c r="AD1084" s="27"/>
      <c r="AE1084" s="27"/>
      <c r="AF1084" s="28" t="s">
        <v>5156</v>
      </c>
      <c r="AG1084" s="28">
        <f t="shared" si="41"/>
        <v>2</v>
      </c>
      <c r="AH1084" s="29" t="str">
        <f t="shared" si="42"/>
        <v>CB-180010</v>
      </c>
      <c r="AI1084" s="28">
        <v>11094153000</v>
      </c>
      <c r="AJ1084" s="30">
        <f>IFERROR(VLOOKUP($C1084,#REF!,2,FALSE)*1000000000,0)+IFERROR(VLOOKUP($D1084,#REF!,2,FALSE)*1000000,0)+IFERROR(VLOOKUP($E1084,#REF!,2,FALSE)*1000,0)+IFERROR(VLOOKUP($F1084,#REF!,2,FALSE),0)</f>
        <v>0</v>
      </c>
    </row>
    <row r="1085" spans="1:36" s="28" customFormat="1" ht="27" customHeight="1" x14ac:dyDescent="0.15">
      <c r="A1085" s="31" t="s">
        <v>32</v>
      </c>
      <c r="B1085" s="32">
        <v>1081</v>
      </c>
      <c r="C1085" s="33" t="s">
        <v>4840</v>
      </c>
      <c r="D1085" s="33" t="s">
        <v>4931</v>
      </c>
      <c r="E1085" s="34" t="s">
        <v>5122</v>
      </c>
      <c r="F1085" s="32"/>
      <c r="G1085" s="33" t="s">
        <v>5157</v>
      </c>
      <c r="H1085" s="35" t="s">
        <v>5153</v>
      </c>
      <c r="I1085" s="32">
        <v>1167500</v>
      </c>
      <c r="J1085" s="32">
        <v>1947000</v>
      </c>
      <c r="K1085" s="32" t="s">
        <v>749</v>
      </c>
      <c r="L1085" s="36">
        <f t="shared" si="43"/>
        <v>0.4003595274781715</v>
      </c>
      <c r="M1085" s="32"/>
      <c r="N1085" s="32" t="s">
        <v>47</v>
      </c>
      <c r="O1085" s="32"/>
      <c r="P1085" s="40" t="s">
        <v>5158</v>
      </c>
      <c r="Q1085" s="32" t="s">
        <v>130</v>
      </c>
      <c r="R1085" s="32"/>
      <c r="S1085" s="32"/>
      <c r="T1085" s="32" t="s">
        <v>40</v>
      </c>
      <c r="U1085" s="32" t="s">
        <v>41</v>
      </c>
      <c r="V1085" s="32" t="s">
        <v>42</v>
      </c>
      <c r="W1085" s="32" t="s">
        <v>42</v>
      </c>
      <c r="X1085" s="32" t="s">
        <v>41</v>
      </c>
      <c r="Y1085" s="32" t="s">
        <v>42</v>
      </c>
      <c r="Z1085" s="32" t="s">
        <v>42</v>
      </c>
      <c r="AA1085" s="32" t="s">
        <v>42</v>
      </c>
      <c r="AB1085" s="39" t="s">
        <v>5159</v>
      </c>
      <c r="AC1085" s="27"/>
      <c r="AD1085" s="27"/>
      <c r="AE1085" s="27"/>
      <c r="AF1085" s="28" t="s">
        <v>5160</v>
      </c>
      <c r="AG1085" s="28">
        <f t="shared" si="41"/>
        <v>2</v>
      </c>
      <c r="AH1085" s="29" t="str">
        <f t="shared" si="42"/>
        <v>CB-170013</v>
      </c>
      <c r="AI1085" s="28">
        <v>11094153000</v>
      </c>
      <c r="AJ1085" s="30">
        <f>IFERROR(VLOOKUP($C1085,#REF!,2,FALSE)*1000000000,0)+IFERROR(VLOOKUP($D1085,#REF!,2,FALSE)*1000000,0)+IFERROR(VLOOKUP($E1085,#REF!,2,FALSE)*1000,0)+IFERROR(VLOOKUP($F1085,#REF!,2,FALSE),0)</f>
        <v>0</v>
      </c>
    </row>
    <row r="1086" spans="1:36" s="28" customFormat="1" ht="27" customHeight="1" x14ac:dyDescent="0.15">
      <c r="A1086" s="31" t="s">
        <v>32</v>
      </c>
      <c r="B1086" s="32">
        <v>1082</v>
      </c>
      <c r="C1086" s="33" t="s">
        <v>4840</v>
      </c>
      <c r="D1086" s="33" t="s">
        <v>4931</v>
      </c>
      <c r="E1086" s="34" t="s">
        <v>5122</v>
      </c>
      <c r="F1086" s="32"/>
      <c r="G1086" s="33" t="s">
        <v>5161</v>
      </c>
      <c r="H1086" s="35" t="s">
        <v>5162</v>
      </c>
      <c r="I1086" s="32">
        <v>71647</v>
      </c>
      <c r="J1086" s="32">
        <v>173059</v>
      </c>
      <c r="K1086" s="32" t="s">
        <v>1135</v>
      </c>
      <c r="L1086" s="43">
        <f t="shared" si="43"/>
        <v>0.58599668321208376</v>
      </c>
      <c r="M1086" s="32"/>
      <c r="N1086" s="32" t="s">
        <v>47</v>
      </c>
      <c r="O1086" s="32"/>
      <c r="P1086" s="37" t="s">
        <v>5163</v>
      </c>
      <c r="Q1086" s="32" t="s">
        <v>105</v>
      </c>
      <c r="R1086" s="32"/>
      <c r="S1086" s="32"/>
      <c r="T1086" s="32" t="s">
        <v>40</v>
      </c>
      <c r="U1086" s="32" t="s">
        <v>41</v>
      </c>
      <c r="V1086" s="32" t="s">
        <v>41</v>
      </c>
      <c r="W1086" s="32" t="s">
        <v>42</v>
      </c>
      <c r="X1086" s="32" t="s">
        <v>41</v>
      </c>
      <c r="Y1086" s="32" t="s">
        <v>41</v>
      </c>
      <c r="Z1086" s="32" t="s">
        <v>41</v>
      </c>
      <c r="AA1086" s="32" t="s">
        <v>41</v>
      </c>
      <c r="AB1086" s="39" t="s">
        <v>5164</v>
      </c>
      <c r="AC1086" s="27"/>
      <c r="AD1086" s="27"/>
      <c r="AE1086" s="27"/>
      <c r="AF1086" s="28" t="s">
        <v>5165</v>
      </c>
      <c r="AG1086" s="28">
        <f t="shared" si="41"/>
        <v>2</v>
      </c>
      <c r="AH1086" s="29" t="str">
        <f t="shared" si="42"/>
        <v>HK-160021</v>
      </c>
      <c r="AI1086" s="28">
        <v>11094153000</v>
      </c>
      <c r="AJ1086" s="30">
        <f>IFERROR(VLOOKUP($C1086,#REF!,2,FALSE)*1000000000,0)+IFERROR(VLOOKUP($D1086,#REF!,2,FALSE)*1000000,0)+IFERROR(VLOOKUP($E1086,#REF!,2,FALSE)*1000,0)+IFERROR(VLOOKUP($F1086,#REF!,2,FALSE),0)</f>
        <v>0</v>
      </c>
    </row>
    <row r="1087" spans="1:36" s="28" customFormat="1" ht="27" customHeight="1" x14ac:dyDescent="0.15">
      <c r="A1087" s="31" t="s">
        <v>32</v>
      </c>
      <c r="B1087" s="32">
        <v>1083</v>
      </c>
      <c r="C1087" s="33" t="s">
        <v>4840</v>
      </c>
      <c r="D1087" s="33" t="s">
        <v>4931</v>
      </c>
      <c r="E1087" s="34" t="s">
        <v>5122</v>
      </c>
      <c r="F1087" s="32"/>
      <c r="G1087" s="33" t="s">
        <v>5166</v>
      </c>
      <c r="H1087" s="35" t="s">
        <v>5167</v>
      </c>
      <c r="I1087" s="32">
        <v>927404</v>
      </c>
      <c r="J1087" s="32">
        <v>1889200</v>
      </c>
      <c r="K1087" s="32" t="s">
        <v>749</v>
      </c>
      <c r="L1087" s="36">
        <f t="shared" si="43"/>
        <v>0.50910226550921023</v>
      </c>
      <c r="M1087" s="32"/>
      <c r="N1087" s="32" t="s">
        <v>47</v>
      </c>
      <c r="O1087" s="32"/>
      <c r="P1087" s="40" t="s">
        <v>5168</v>
      </c>
      <c r="Q1087" s="32" t="s">
        <v>130</v>
      </c>
      <c r="R1087" s="32"/>
      <c r="S1087" s="32"/>
      <c r="T1087" s="32" t="s">
        <v>40</v>
      </c>
      <c r="U1087" s="32" t="s">
        <v>41</v>
      </c>
      <c r="V1087" s="32" t="s">
        <v>41</v>
      </c>
      <c r="W1087" s="32" t="s">
        <v>74</v>
      </c>
      <c r="X1087" s="32" t="s">
        <v>41</v>
      </c>
      <c r="Y1087" s="32" t="s">
        <v>42</v>
      </c>
      <c r="Z1087" s="32" t="s">
        <v>41</v>
      </c>
      <c r="AA1087" s="32" t="s">
        <v>41</v>
      </c>
      <c r="AB1087" s="39" t="s">
        <v>5169</v>
      </c>
      <c r="AC1087" s="27"/>
      <c r="AD1087" s="27"/>
      <c r="AE1087" s="27"/>
      <c r="AF1087" s="28" t="s">
        <v>5170</v>
      </c>
      <c r="AG1087" s="28">
        <f t="shared" si="41"/>
        <v>2</v>
      </c>
      <c r="AH1087" s="29" t="str">
        <f t="shared" si="42"/>
        <v>KK-160028</v>
      </c>
      <c r="AI1087" s="28">
        <v>11094153000</v>
      </c>
      <c r="AJ1087" s="30">
        <f>IFERROR(VLOOKUP($C1087,#REF!,2,FALSE)*1000000000,0)+IFERROR(VLOOKUP($D1087,#REF!,2,FALSE)*1000000,0)+IFERROR(VLOOKUP($E1087,#REF!,2,FALSE)*1000,0)+IFERROR(VLOOKUP($F1087,#REF!,2,FALSE),0)</f>
        <v>0</v>
      </c>
    </row>
    <row r="1088" spans="1:36" s="28" customFormat="1" ht="27" customHeight="1" x14ac:dyDescent="0.15">
      <c r="A1088" s="31" t="s">
        <v>32</v>
      </c>
      <c r="B1088" s="32">
        <v>1084</v>
      </c>
      <c r="C1088" s="33" t="s">
        <v>4840</v>
      </c>
      <c r="D1088" s="33" t="s">
        <v>4931</v>
      </c>
      <c r="E1088" s="34" t="s">
        <v>5122</v>
      </c>
      <c r="F1088" s="32"/>
      <c r="G1088" s="33" t="s">
        <v>5171</v>
      </c>
      <c r="H1088" s="35" t="s">
        <v>5172</v>
      </c>
      <c r="I1088" s="32">
        <v>9088000</v>
      </c>
      <c r="J1088" s="32">
        <v>11773000</v>
      </c>
      <c r="K1088" s="32" t="s">
        <v>743</v>
      </c>
      <c r="L1088" s="36">
        <f t="shared" si="43"/>
        <v>0.22806421472861638</v>
      </c>
      <c r="M1088" s="32"/>
      <c r="N1088" s="32" t="s">
        <v>47</v>
      </c>
      <c r="O1088" s="32"/>
      <c r="P1088" s="37" t="s">
        <v>5173</v>
      </c>
      <c r="Q1088" s="32" t="s">
        <v>105</v>
      </c>
      <c r="R1088" s="32"/>
      <c r="S1088" s="32"/>
      <c r="T1088" s="32" t="s">
        <v>40</v>
      </c>
      <c r="U1088" s="32" t="s">
        <v>41</v>
      </c>
      <c r="V1088" s="32" t="s">
        <v>42</v>
      </c>
      <c r="W1088" s="32" t="s">
        <v>42</v>
      </c>
      <c r="X1088" s="32" t="s">
        <v>42</v>
      </c>
      <c r="Y1088" s="32" t="s">
        <v>41</v>
      </c>
      <c r="Z1088" s="32" t="s">
        <v>41</v>
      </c>
      <c r="AA1088" s="32" t="s">
        <v>41</v>
      </c>
      <c r="AB1088" s="39" t="s">
        <v>5174</v>
      </c>
      <c r="AC1088" s="27"/>
      <c r="AD1088" s="27"/>
      <c r="AE1088" s="27"/>
      <c r="AF1088" s="28" t="s">
        <v>5173</v>
      </c>
      <c r="AG1088" s="28">
        <f t="shared" si="41"/>
        <v>2</v>
      </c>
      <c r="AH1088" s="29" t="str">
        <f t="shared" si="42"/>
        <v>QS-150032</v>
      </c>
      <c r="AI1088" s="28">
        <v>11094153000</v>
      </c>
      <c r="AJ1088" s="30">
        <f>IFERROR(VLOOKUP($C1088,#REF!,2,FALSE)*1000000000,0)+IFERROR(VLOOKUP($D1088,#REF!,2,FALSE)*1000000,0)+IFERROR(VLOOKUP($E1088,#REF!,2,FALSE)*1000,0)+IFERROR(VLOOKUP($F1088,#REF!,2,FALSE),0)</f>
        <v>0</v>
      </c>
    </row>
    <row r="1089" spans="1:36" s="28" customFormat="1" ht="27" customHeight="1" x14ac:dyDescent="0.15">
      <c r="A1089" s="31" t="s">
        <v>32</v>
      </c>
      <c r="B1089" s="32">
        <v>1085</v>
      </c>
      <c r="C1089" s="33" t="s">
        <v>4840</v>
      </c>
      <c r="D1089" s="33" t="s">
        <v>4931</v>
      </c>
      <c r="E1089" s="34" t="s">
        <v>5122</v>
      </c>
      <c r="F1089" s="32"/>
      <c r="G1089" s="33" t="s">
        <v>5175</v>
      </c>
      <c r="H1089" s="35" t="s">
        <v>5167</v>
      </c>
      <c r="I1089" s="32">
        <v>612300</v>
      </c>
      <c r="J1089" s="32">
        <v>1184450</v>
      </c>
      <c r="K1089" s="32" t="s">
        <v>321</v>
      </c>
      <c r="L1089" s="36">
        <f t="shared" si="43"/>
        <v>0.48305120520072609</v>
      </c>
      <c r="M1089" s="32"/>
      <c r="N1089" s="32" t="s">
        <v>47</v>
      </c>
      <c r="O1089" s="32"/>
      <c r="P1089" s="40" t="s">
        <v>5176</v>
      </c>
      <c r="Q1089" s="32" t="s">
        <v>105</v>
      </c>
      <c r="R1089" s="32"/>
      <c r="S1089" s="32"/>
      <c r="T1089" s="32" t="s">
        <v>40</v>
      </c>
      <c r="U1089" s="32" t="s">
        <v>41</v>
      </c>
      <c r="V1089" s="32" t="s">
        <v>42</v>
      </c>
      <c r="W1089" s="32" t="s">
        <v>42</v>
      </c>
      <c r="X1089" s="32" t="s">
        <v>41</v>
      </c>
      <c r="Y1089" s="32" t="s">
        <v>42</v>
      </c>
      <c r="Z1089" s="42" t="s">
        <v>229</v>
      </c>
      <c r="AA1089" s="42" t="s">
        <v>176</v>
      </c>
      <c r="AB1089" s="39" t="s">
        <v>5177</v>
      </c>
      <c r="AC1089" s="27"/>
      <c r="AD1089" s="27"/>
      <c r="AE1089" s="27"/>
      <c r="AF1089" s="28" t="s">
        <v>5178</v>
      </c>
      <c r="AG1089" s="28">
        <f t="shared" si="41"/>
        <v>2</v>
      </c>
      <c r="AH1089" s="29" t="str">
        <f t="shared" si="42"/>
        <v>KT-150081</v>
      </c>
      <c r="AI1089" s="28">
        <v>11094153000</v>
      </c>
      <c r="AJ1089" s="30">
        <f>IFERROR(VLOOKUP($C1089,#REF!,2,FALSE)*1000000000,0)+IFERROR(VLOOKUP($D1089,#REF!,2,FALSE)*1000000,0)+IFERROR(VLOOKUP($E1089,#REF!,2,FALSE)*1000,0)+IFERROR(VLOOKUP($F1089,#REF!,2,FALSE),0)</f>
        <v>0</v>
      </c>
    </row>
    <row r="1090" spans="1:36" s="28" customFormat="1" ht="27" customHeight="1" x14ac:dyDescent="0.15">
      <c r="A1090" s="31" t="s">
        <v>32</v>
      </c>
      <c r="B1090" s="32">
        <v>1086</v>
      </c>
      <c r="C1090" s="33" t="s">
        <v>4840</v>
      </c>
      <c r="D1090" s="33" t="s">
        <v>4931</v>
      </c>
      <c r="E1090" s="33" t="s">
        <v>5122</v>
      </c>
      <c r="F1090" s="33"/>
      <c r="G1090" s="33" t="s">
        <v>5179</v>
      </c>
      <c r="H1090" s="33" t="s">
        <v>5180</v>
      </c>
      <c r="I1090" s="32">
        <v>2000015</v>
      </c>
      <c r="J1090" s="32">
        <v>1500000</v>
      </c>
      <c r="K1090" s="32" t="s">
        <v>139</v>
      </c>
      <c r="L1090" s="36">
        <f t="shared" si="43"/>
        <v>-0.33334333333333332</v>
      </c>
      <c r="M1090" s="32"/>
      <c r="N1090" s="32" t="s">
        <v>47</v>
      </c>
      <c r="O1090" s="32"/>
      <c r="P1090" s="37" t="s">
        <v>5181</v>
      </c>
      <c r="Q1090" s="32" t="s">
        <v>130</v>
      </c>
      <c r="R1090" s="32"/>
      <c r="S1090" s="32"/>
      <c r="T1090" s="32" t="s">
        <v>40</v>
      </c>
      <c r="U1090" s="42" t="s">
        <v>42</v>
      </c>
      <c r="V1090" s="42" t="s">
        <v>41</v>
      </c>
      <c r="W1090" s="42" t="s">
        <v>41</v>
      </c>
      <c r="X1090" s="42" t="s">
        <v>41</v>
      </c>
      <c r="Y1090" s="42" t="s">
        <v>41</v>
      </c>
      <c r="Z1090" s="42" t="s">
        <v>42</v>
      </c>
      <c r="AA1090" s="42" t="s">
        <v>41</v>
      </c>
      <c r="AB1090" s="45" t="s">
        <v>5182</v>
      </c>
      <c r="AC1090" s="27"/>
      <c r="AD1090" s="27"/>
      <c r="AE1090" s="27"/>
      <c r="AF1090" s="28" t="s">
        <v>5181</v>
      </c>
      <c r="AG1090" s="28">
        <f t="shared" si="41"/>
        <v>2</v>
      </c>
      <c r="AH1090" s="29" t="str">
        <f t="shared" si="42"/>
        <v>TH-140017</v>
      </c>
      <c r="AI1090" s="28">
        <v>11094153000</v>
      </c>
      <c r="AJ1090" s="30">
        <f>IFERROR(VLOOKUP($C1090,#REF!,2,FALSE)*1000000000,0)+IFERROR(VLOOKUP($D1090,#REF!,2,FALSE)*1000000,0)+IFERROR(VLOOKUP($E1090,#REF!,2,FALSE)*1000,0)+IFERROR(VLOOKUP($F1090,#REF!,2,FALSE),0)</f>
        <v>0</v>
      </c>
    </row>
    <row r="1091" spans="1:36" s="28" customFormat="1" ht="27" customHeight="1" x14ac:dyDescent="0.15">
      <c r="A1091" s="31" t="s">
        <v>32</v>
      </c>
      <c r="B1091" s="32">
        <v>1087</v>
      </c>
      <c r="C1091" s="33" t="s">
        <v>4840</v>
      </c>
      <c r="D1091" s="33" t="s">
        <v>4931</v>
      </c>
      <c r="E1091" s="33" t="s">
        <v>5122</v>
      </c>
      <c r="F1091" s="33"/>
      <c r="G1091" s="46" t="s">
        <v>5183</v>
      </c>
      <c r="H1091" s="33" t="s">
        <v>5184</v>
      </c>
      <c r="I1091" s="32">
        <v>7545100</v>
      </c>
      <c r="J1091" s="32">
        <v>10528800</v>
      </c>
      <c r="K1091" s="32" t="s">
        <v>713</v>
      </c>
      <c r="L1091" s="36">
        <f t="shared" si="43"/>
        <v>0.2833846212293899</v>
      </c>
      <c r="M1091" s="32"/>
      <c r="N1091" s="32" t="s">
        <v>47</v>
      </c>
      <c r="O1091" s="32"/>
      <c r="P1091" s="37" t="s">
        <v>5185</v>
      </c>
      <c r="Q1091" s="32" t="s">
        <v>105</v>
      </c>
      <c r="R1091" s="32"/>
      <c r="S1091" s="32"/>
      <c r="T1091" s="32" t="s">
        <v>40</v>
      </c>
      <c r="U1091" s="42" t="s">
        <v>41</v>
      </c>
      <c r="V1091" s="42" t="s">
        <v>41</v>
      </c>
      <c r="W1091" s="42" t="s">
        <v>42</v>
      </c>
      <c r="X1091" s="42" t="s">
        <v>41</v>
      </c>
      <c r="Y1091" s="42" t="s">
        <v>41</v>
      </c>
      <c r="Z1091" s="42" t="s">
        <v>41</v>
      </c>
      <c r="AA1091" s="42" t="s">
        <v>41</v>
      </c>
      <c r="AB1091" s="45" t="s">
        <v>5186</v>
      </c>
      <c r="AC1091" s="27"/>
      <c r="AD1091" s="27"/>
      <c r="AE1091" s="27"/>
      <c r="AF1091" s="28" t="s">
        <v>5185</v>
      </c>
      <c r="AG1091" s="28">
        <f t="shared" si="41"/>
        <v>2</v>
      </c>
      <c r="AH1091" s="29" t="str">
        <f t="shared" si="42"/>
        <v>KT-140050</v>
      </c>
      <c r="AI1091" s="28">
        <v>11094153000</v>
      </c>
      <c r="AJ1091" s="30">
        <f>IFERROR(VLOOKUP($C1091,#REF!,2,FALSE)*1000000000,0)+IFERROR(VLOOKUP($D1091,#REF!,2,FALSE)*1000000,0)+IFERROR(VLOOKUP($E1091,#REF!,2,FALSE)*1000,0)+IFERROR(VLOOKUP($F1091,#REF!,2,FALSE),0)</f>
        <v>0</v>
      </c>
    </row>
    <row r="1092" spans="1:36" s="28" customFormat="1" ht="27" customHeight="1" x14ac:dyDescent="0.15">
      <c r="A1092" s="31" t="s">
        <v>32</v>
      </c>
      <c r="B1092" s="32">
        <v>1088</v>
      </c>
      <c r="C1092" s="33" t="s">
        <v>4840</v>
      </c>
      <c r="D1092" s="33" t="s">
        <v>4931</v>
      </c>
      <c r="E1092" s="34" t="s">
        <v>5122</v>
      </c>
      <c r="F1092" s="34"/>
      <c r="G1092" s="33" t="s">
        <v>5187</v>
      </c>
      <c r="H1092" s="35" t="s">
        <v>5188</v>
      </c>
      <c r="I1092" s="32">
        <v>6036000</v>
      </c>
      <c r="J1092" s="32">
        <v>7503000</v>
      </c>
      <c r="K1092" s="32" t="s">
        <v>128</v>
      </c>
      <c r="L1092" s="36">
        <f t="shared" si="43"/>
        <v>0.19552179128348657</v>
      </c>
      <c r="M1092" s="32"/>
      <c r="N1092" s="32" t="s">
        <v>47</v>
      </c>
      <c r="O1092" s="32"/>
      <c r="P1092" s="37" t="s">
        <v>5189</v>
      </c>
      <c r="Q1092" s="32" t="s">
        <v>130</v>
      </c>
      <c r="R1092" s="32"/>
      <c r="S1092" s="32"/>
      <c r="T1092" s="32" t="s">
        <v>40</v>
      </c>
      <c r="U1092" s="32" t="s">
        <v>42</v>
      </c>
      <c r="V1092" s="32" t="s">
        <v>41</v>
      </c>
      <c r="W1092" s="32" t="s">
        <v>42</v>
      </c>
      <c r="X1092" s="32" t="s">
        <v>42</v>
      </c>
      <c r="Y1092" s="32" t="s">
        <v>41</v>
      </c>
      <c r="Z1092" s="32" t="s">
        <v>42</v>
      </c>
      <c r="AA1092" s="32" t="s">
        <v>42</v>
      </c>
      <c r="AB1092" s="39" t="s">
        <v>5190</v>
      </c>
      <c r="AC1092" s="27"/>
      <c r="AD1092" s="27"/>
      <c r="AE1092" s="27"/>
      <c r="AF1092" s="28" t="s">
        <v>5189</v>
      </c>
      <c r="AG1092" s="28">
        <f t="shared" ref="AG1092:AG1173" si="44">LEN(LEFT(AF1092,FIND("-",AF1092)-1))</f>
        <v>2</v>
      </c>
      <c r="AH1092" s="29" t="str">
        <f t="shared" ref="AH1092:AH1173" si="45">LEFT(AF1092,FIND("-",AF1092)+6)</f>
        <v>KK-120009</v>
      </c>
      <c r="AI1092" s="28">
        <v>11094153000</v>
      </c>
      <c r="AJ1092" s="30">
        <f>IFERROR(VLOOKUP($C1092,#REF!,2,FALSE)*1000000000,0)+IFERROR(VLOOKUP($D1092,#REF!,2,FALSE)*1000000,0)+IFERROR(VLOOKUP($E1092,#REF!,2,FALSE)*1000,0)+IFERROR(VLOOKUP($F1092,#REF!,2,FALSE),0)</f>
        <v>0</v>
      </c>
    </row>
    <row r="1093" spans="1:36" s="28" customFormat="1" ht="27" customHeight="1" x14ac:dyDescent="0.15">
      <c r="A1093" s="31" t="s">
        <v>32</v>
      </c>
      <c r="B1093" s="32">
        <v>1089</v>
      </c>
      <c r="C1093" s="33" t="s">
        <v>4840</v>
      </c>
      <c r="D1093" s="33" t="s">
        <v>4931</v>
      </c>
      <c r="E1093" s="34" t="s">
        <v>5122</v>
      </c>
      <c r="F1093" s="34"/>
      <c r="G1093" s="33" t="s">
        <v>5191</v>
      </c>
      <c r="H1093" s="35" t="s">
        <v>5192</v>
      </c>
      <c r="I1093" s="32">
        <v>1289450</v>
      </c>
      <c r="J1093" s="32">
        <v>2349000</v>
      </c>
      <c r="K1093" s="32" t="s">
        <v>749</v>
      </c>
      <c r="L1093" s="36">
        <f t="shared" si="43"/>
        <v>0.45106428267347809</v>
      </c>
      <c r="M1093" s="32"/>
      <c r="N1093" s="32" t="s">
        <v>47</v>
      </c>
      <c r="O1093" s="32"/>
      <c r="P1093" s="37" t="s">
        <v>5193</v>
      </c>
      <c r="Q1093" s="32"/>
      <c r="R1093" s="32"/>
      <c r="S1093" s="32"/>
      <c r="T1093" s="32" t="s">
        <v>40</v>
      </c>
      <c r="U1093" s="42" t="s">
        <v>176</v>
      </c>
      <c r="V1093" s="42" t="s">
        <v>175</v>
      </c>
      <c r="W1093" s="42" t="s">
        <v>175</v>
      </c>
      <c r="X1093" s="42" t="s">
        <v>176</v>
      </c>
      <c r="Y1093" s="42" t="s">
        <v>175</v>
      </c>
      <c r="Z1093" s="42" t="s">
        <v>176</v>
      </c>
      <c r="AA1093" s="42" t="s">
        <v>175</v>
      </c>
      <c r="AB1093" s="45" t="s">
        <v>5194</v>
      </c>
      <c r="AC1093" s="27"/>
      <c r="AD1093" s="27"/>
      <c r="AE1093" s="27"/>
      <c r="AF1093" s="28" t="s">
        <v>5193</v>
      </c>
      <c r="AG1093" s="28">
        <f t="shared" si="44"/>
        <v>2</v>
      </c>
      <c r="AH1093" s="29" t="str">
        <f t="shared" si="45"/>
        <v>QS-160043</v>
      </c>
      <c r="AJ1093" s="30">
        <f>IFERROR(VLOOKUP($C1093,#REF!,2,FALSE)*1000000000,0)+IFERROR(VLOOKUP($D1093,#REF!,2,FALSE)*1000000,0)+IFERROR(VLOOKUP($E1093,#REF!,2,FALSE)*1000,0)+IFERROR(VLOOKUP($F1093,#REF!,2,FALSE),0)</f>
        <v>0</v>
      </c>
    </row>
    <row r="1094" spans="1:36" s="28" customFormat="1" ht="27" customHeight="1" x14ac:dyDescent="0.15">
      <c r="A1094" s="31" t="s">
        <v>32</v>
      </c>
      <c r="B1094" s="32">
        <v>1090</v>
      </c>
      <c r="C1094" s="33" t="s">
        <v>4840</v>
      </c>
      <c r="D1094" s="33" t="s">
        <v>4931</v>
      </c>
      <c r="E1094" s="34" t="s">
        <v>5122</v>
      </c>
      <c r="F1094" s="34"/>
      <c r="G1094" t="s">
        <v>5195</v>
      </c>
      <c r="H1094" s="35" t="s">
        <v>5196</v>
      </c>
      <c r="I1094" s="47">
        <v>7324</v>
      </c>
      <c r="J1094" s="48">
        <v>10212.799999999999</v>
      </c>
      <c r="K1094" s="42" t="s">
        <v>5197</v>
      </c>
      <c r="L1094" s="36">
        <f t="shared" si="43"/>
        <v>0.28286072379758731</v>
      </c>
      <c r="M1094" s="32"/>
      <c r="N1094" s="32" t="s">
        <v>47</v>
      </c>
      <c r="O1094" s="32"/>
      <c r="P1094" s="40" t="s">
        <v>5198</v>
      </c>
      <c r="Q1094" s="32"/>
      <c r="R1094" s="32"/>
      <c r="S1094" s="32"/>
      <c r="T1094" s="32" t="s">
        <v>40</v>
      </c>
      <c r="U1094" s="42" t="s">
        <v>176</v>
      </c>
      <c r="V1094" s="42" t="s">
        <v>176</v>
      </c>
      <c r="W1094" s="42" t="s">
        <v>176</v>
      </c>
      <c r="X1094" s="42" t="s">
        <v>176</v>
      </c>
      <c r="Y1094" s="42" t="s">
        <v>176</v>
      </c>
      <c r="Z1094" s="42" t="s">
        <v>176</v>
      </c>
      <c r="AA1094" s="42" t="s">
        <v>176</v>
      </c>
      <c r="AB1094" s="45" t="s">
        <v>5199</v>
      </c>
      <c r="AC1094" s="27"/>
      <c r="AD1094" s="27"/>
      <c r="AE1094" s="27"/>
      <c r="AF1094" s="28" t="s">
        <v>5198</v>
      </c>
      <c r="AG1094" s="28">
        <f t="shared" si="44"/>
        <v>2</v>
      </c>
      <c r="AH1094" s="29" t="str">
        <f t="shared" si="45"/>
        <v>CB-170003</v>
      </c>
      <c r="AJ1094" s="30">
        <f>IFERROR(VLOOKUP($C1094,#REF!,2,FALSE)*1000000000,0)+IFERROR(VLOOKUP($D1094,#REF!,2,FALSE)*1000000,0)+IFERROR(VLOOKUP($E1094,#REF!,2,FALSE)*1000,0)+IFERROR(VLOOKUP($F1094,#REF!,2,FALSE),0)</f>
        <v>0</v>
      </c>
    </row>
    <row r="1095" spans="1:36" s="28" customFormat="1" ht="27" customHeight="1" x14ac:dyDescent="0.15">
      <c r="A1095" s="31" t="s">
        <v>32</v>
      </c>
      <c r="B1095" s="32">
        <v>1091</v>
      </c>
      <c r="C1095" s="33" t="s">
        <v>4840</v>
      </c>
      <c r="D1095" s="33" t="s">
        <v>4931</v>
      </c>
      <c r="E1095" s="34" t="s">
        <v>5122</v>
      </c>
      <c r="F1095" s="34"/>
      <c r="G1095" s="41" t="s">
        <v>5200</v>
      </c>
      <c r="H1095" s="35" t="s">
        <v>5201</v>
      </c>
      <c r="I1095" s="47">
        <v>768096</v>
      </c>
      <c r="J1095" s="47">
        <v>821096</v>
      </c>
      <c r="K1095" s="32" t="s">
        <v>321</v>
      </c>
      <c r="L1095" s="36">
        <f t="shared" si="43"/>
        <v>6.454787259954986E-2</v>
      </c>
      <c r="M1095" s="32"/>
      <c r="N1095" s="32" t="s">
        <v>47</v>
      </c>
      <c r="O1095" s="32"/>
      <c r="P1095" s="40" t="s">
        <v>5202</v>
      </c>
      <c r="Q1095" s="32" t="s">
        <v>105</v>
      </c>
      <c r="R1095" s="32"/>
      <c r="S1095" s="32"/>
      <c r="T1095" s="32" t="s">
        <v>40</v>
      </c>
      <c r="U1095" s="42" t="s">
        <v>176</v>
      </c>
      <c r="V1095" s="42" t="s">
        <v>175</v>
      </c>
      <c r="W1095" s="42" t="s">
        <v>175</v>
      </c>
      <c r="X1095" s="42" t="s">
        <v>176</v>
      </c>
      <c r="Y1095" s="42" t="s">
        <v>176</v>
      </c>
      <c r="Z1095" s="42" t="s">
        <v>176</v>
      </c>
      <c r="AA1095" s="42" t="s">
        <v>176</v>
      </c>
      <c r="AB1095" s="45" t="s">
        <v>5203</v>
      </c>
      <c r="AC1095" s="27"/>
      <c r="AD1095" s="27"/>
      <c r="AE1095" s="27"/>
      <c r="AF1095" s="28" t="s">
        <v>5202</v>
      </c>
      <c r="AG1095" s="28">
        <f t="shared" si="44"/>
        <v>2</v>
      </c>
      <c r="AH1095" s="29" t="str">
        <f t="shared" si="45"/>
        <v>KK-200021</v>
      </c>
      <c r="AJ1095" s="30">
        <f>IFERROR(VLOOKUP($C1095,#REF!,2,FALSE)*1000000000,0)+IFERROR(VLOOKUP($D1095,#REF!,2,FALSE)*1000000,0)+IFERROR(VLOOKUP($E1095,#REF!,2,FALSE)*1000,0)+IFERROR(VLOOKUP($F1095,#REF!,2,FALSE),0)</f>
        <v>0</v>
      </c>
    </row>
    <row r="1096" spans="1:36" s="28" customFormat="1" ht="27" customHeight="1" x14ac:dyDescent="0.15">
      <c r="A1096" s="31" t="s">
        <v>32</v>
      </c>
      <c r="B1096" s="32">
        <v>1092</v>
      </c>
      <c r="C1096" s="33" t="s">
        <v>4840</v>
      </c>
      <c r="D1096" s="33" t="s">
        <v>4931</v>
      </c>
      <c r="E1096" s="34" t="s">
        <v>5122</v>
      </c>
      <c r="F1096" s="34"/>
      <c r="G1096" s="41" t="s">
        <v>5204</v>
      </c>
      <c r="H1096" s="35" t="s">
        <v>5205</v>
      </c>
      <c r="I1096" s="47">
        <v>1370770</v>
      </c>
      <c r="J1096" s="47">
        <v>1258770</v>
      </c>
      <c r="K1096" s="42" t="s">
        <v>5206</v>
      </c>
      <c r="L1096" s="43">
        <f t="shared" si="43"/>
        <v>-8.8975746164906999E-2</v>
      </c>
      <c r="M1096" s="32"/>
      <c r="N1096" s="32" t="s">
        <v>47</v>
      </c>
      <c r="O1096" s="32"/>
      <c r="P1096" s="40" t="s">
        <v>5207</v>
      </c>
      <c r="Q1096" s="32"/>
      <c r="R1096" s="32"/>
      <c r="S1096" s="32"/>
      <c r="T1096" s="32" t="s">
        <v>40</v>
      </c>
      <c r="U1096" s="42" t="s">
        <v>174</v>
      </c>
      <c r="V1096" s="42" t="s">
        <v>175</v>
      </c>
      <c r="W1096" s="42" t="s">
        <v>176</v>
      </c>
      <c r="X1096" s="42" t="s">
        <v>175</v>
      </c>
      <c r="Y1096" s="42" t="s">
        <v>175</v>
      </c>
      <c r="Z1096" s="42" t="s">
        <v>175</v>
      </c>
      <c r="AA1096" s="42" t="s">
        <v>175</v>
      </c>
      <c r="AB1096" s="45" t="s">
        <v>5208</v>
      </c>
      <c r="AC1096" s="27"/>
      <c r="AD1096" s="27"/>
      <c r="AE1096" s="27"/>
      <c r="AF1096" s="28" t="s">
        <v>5207</v>
      </c>
      <c r="AG1096" s="28">
        <f t="shared" si="44"/>
        <v>2</v>
      </c>
      <c r="AH1096" s="29" t="str">
        <f t="shared" si="45"/>
        <v>KT-190082</v>
      </c>
      <c r="AJ1096" s="30">
        <f>IFERROR(VLOOKUP($C1096,#REF!,2,FALSE)*1000000000,0)+IFERROR(VLOOKUP($D1096,#REF!,2,FALSE)*1000000,0)+IFERROR(VLOOKUP($E1096,#REF!,2,FALSE)*1000,0)+IFERROR(VLOOKUP($F1096,#REF!,2,FALSE),0)</f>
        <v>0</v>
      </c>
    </row>
    <row r="1097" spans="1:36" s="28" customFormat="1" ht="27" customHeight="1" x14ac:dyDescent="0.15">
      <c r="A1097" s="31" t="s">
        <v>32</v>
      </c>
      <c r="B1097" s="32">
        <v>1093</v>
      </c>
      <c r="C1097" s="33" t="s">
        <v>4840</v>
      </c>
      <c r="D1097" s="33" t="s">
        <v>4931</v>
      </c>
      <c r="E1097" s="51" t="s">
        <v>5209</v>
      </c>
      <c r="F1097" s="51"/>
      <c r="G1097" s="33" t="s">
        <v>5210</v>
      </c>
      <c r="H1097" s="35" t="s">
        <v>5211</v>
      </c>
      <c r="I1097" s="32">
        <v>436863.95</v>
      </c>
      <c r="J1097" s="32">
        <v>400000</v>
      </c>
      <c r="K1097" s="42" t="s">
        <v>983</v>
      </c>
      <c r="L1097" s="36">
        <f t="shared" si="43"/>
        <v>-9.2159875000000113E-2</v>
      </c>
      <c r="M1097" s="32"/>
      <c r="N1097" s="32" t="s">
        <v>47</v>
      </c>
      <c r="O1097" s="32"/>
      <c r="P1097" s="37" t="s">
        <v>5212</v>
      </c>
      <c r="Q1097" s="32"/>
      <c r="R1097" s="32"/>
      <c r="S1097" s="32"/>
      <c r="T1097" s="32" t="s">
        <v>40</v>
      </c>
      <c r="U1097" s="32" t="s">
        <v>42</v>
      </c>
      <c r="V1097" s="32" t="s">
        <v>41</v>
      </c>
      <c r="W1097" s="32" t="s">
        <v>41</v>
      </c>
      <c r="X1097" s="32" t="s">
        <v>41</v>
      </c>
      <c r="Y1097" s="32" t="s">
        <v>41</v>
      </c>
      <c r="Z1097" s="32" t="s">
        <v>41</v>
      </c>
      <c r="AA1097" s="32" t="s">
        <v>41</v>
      </c>
      <c r="AB1097" s="39" t="s">
        <v>5213</v>
      </c>
      <c r="AC1097" s="27"/>
      <c r="AD1097" s="27"/>
      <c r="AE1097" s="27"/>
      <c r="AF1097" s="28" t="s">
        <v>5212</v>
      </c>
      <c r="AG1097" s="28">
        <f t="shared" si="44"/>
        <v>2</v>
      </c>
      <c r="AH1097" s="29" t="str">
        <f t="shared" si="45"/>
        <v>CB-100021</v>
      </c>
      <c r="AI1097" s="28">
        <v>11094154000</v>
      </c>
      <c r="AJ1097" s="30">
        <f>IFERROR(VLOOKUP($C1097,#REF!,2,FALSE)*1000000000,0)+IFERROR(VLOOKUP($D1097,#REF!,2,FALSE)*1000000,0)+IFERROR(VLOOKUP($E1097,#REF!,2,FALSE)*1000,0)+IFERROR(VLOOKUP($F1097,#REF!,2,FALSE),0)</f>
        <v>0</v>
      </c>
    </row>
    <row r="1098" spans="1:36" s="28" customFormat="1" ht="27" customHeight="1" x14ac:dyDescent="0.15">
      <c r="A1098" s="31" t="s">
        <v>32</v>
      </c>
      <c r="B1098" s="32">
        <v>1094</v>
      </c>
      <c r="C1098" s="33" t="s">
        <v>4840</v>
      </c>
      <c r="D1098" s="33" t="s">
        <v>4931</v>
      </c>
      <c r="E1098" s="34" t="s">
        <v>5209</v>
      </c>
      <c r="F1098" s="34"/>
      <c r="G1098" s="33" t="s">
        <v>5214</v>
      </c>
      <c r="H1098" s="35" t="s">
        <v>2488</v>
      </c>
      <c r="I1098" s="32">
        <v>5725729</v>
      </c>
      <c r="J1098" s="32">
        <v>5900106</v>
      </c>
      <c r="K1098" s="42" t="s">
        <v>2709</v>
      </c>
      <c r="L1098" s="36">
        <f t="shared" si="43"/>
        <v>2.9554892742604921E-2</v>
      </c>
      <c r="M1098" s="32"/>
      <c r="N1098" s="32" t="s">
        <v>47</v>
      </c>
      <c r="O1098" s="32"/>
      <c r="P1098" s="37" t="s">
        <v>5215</v>
      </c>
      <c r="Q1098" s="32" t="s">
        <v>105</v>
      </c>
      <c r="R1098" s="32"/>
      <c r="S1098" s="32"/>
      <c r="T1098" s="32" t="s">
        <v>40</v>
      </c>
      <c r="U1098" s="32" t="s">
        <v>41</v>
      </c>
      <c r="V1098" s="32" t="s">
        <v>41</v>
      </c>
      <c r="W1098" s="32" t="s">
        <v>41</v>
      </c>
      <c r="X1098" s="32" t="s">
        <v>41</v>
      </c>
      <c r="Y1098" s="32" t="s">
        <v>41</v>
      </c>
      <c r="Z1098" s="32" t="s">
        <v>42</v>
      </c>
      <c r="AA1098" s="32" t="s">
        <v>41</v>
      </c>
      <c r="AB1098" s="39" t="s">
        <v>5216</v>
      </c>
      <c r="AC1098" s="27"/>
      <c r="AD1098" s="27"/>
      <c r="AE1098" s="27"/>
      <c r="AF1098" s="28" t="s">
        <v>5215</v>
      </c>
      <c r="AG1098" s="28">
        <f t="shared" si="44"/>
        <v>2</v>
      </c>
      <c r="AH1098" s="29" t="str">
        <f t="shared" si="45"/>
        <v>CG-110038</v>
      </c>
      <c r="AI1098" s="28">
        <v>11094154000</v>
      </c>
      <c r="AJ1098" s="30">
        <f>IFERROR(VLOOKUP($C1098,#REF!,2,FALSE)*1000000000,0)+IFERROR(VLOOKUP($D1098,#REF!,2,FALSE)*1000000,0)+IFERROR(VLOOKUP($E1098,#REF!,2,FALSE)*1000,0)+IFERROR(VLOOKUP($F1098,#REF!,2,FALSE),0)</f>
        <v>0</v>
      </c>
    </row>
    <row r="1099" spans="1:36" s="28" customFormat="1" ht="27" customHeight="1" x14ac:dyDescent="0.15">
      <c r="A1099" s="31" t="s">
        <v>32</v>
      </c>
      <c r="B1099" s="32">
        <v>1095</v>
      </c>
      <c r="C1099" s="33" t="s">
        <v>4840</v>
      </c>
      <c r="D1099" s="33" t="s">
        <v>4931</v>
      </c>
      <c r="E1099" s="34" t="s">
        <v>5209</v>
      </c>
      <c r="F1099" s="34"/>
      <c r="G1099" s="33" t="s">
        <v>5217</v>
      </c>
      <c r="H1099" s="35" t="s">
        <v>5218</v>
      </c>
      <c r="I1099" s="32">
        <v>537000</v>
      </c>
      <c r="J1099" s="32">
        <v>537000</v>
      </c>
      <c r="K1099" s="32" t="s">
        <v>321</v>
      </c>
      <c r="L1099" s="36">
        <f t="shared" si="43"/>
        <v>0</v>
      </c>
      <c r="M1099" s="32"/>
      <c r="N1099" s="32" t="s">
        <v>47</v>
      </c>
      <c r="O1099" s="32"/>
      <c r="P1099" s="37" t="s">
        <v>5219</v>
      </c>
      <c r="Q1099" s="32"/>
      <c r="R1099" s="32"/>
      <c r="S1099" s="32"/>
      <c r="T1099" s="32" t="s">
        <v>158</v>
      </c>
      <c r="U1099" s="42" t="s">
        <v>175</v>
      </c>
      <c r="V1099" s="42" t="s">
        <v>176</v>
      </c>
      <c r="W1099" s="42" t="s">
        <v>175</v>
      </c>
      <c r="X1099" s="42" t="s">
        <v>176</v>
      </c>
      <c r="Y1099" s="42" t="s">
        <v>176</v>
      </c>
      <c r="Z1099" s="42" t="s">
        <v>176</v>
      </c>
      <c r="AA1099" s="42" t="s">
        <v>176</v>
      </c>
      <c r="AB1099" s="45" t="s">
        <v>5220</v>
      </c>
      <c r="AC1099" s="27"/>
      <c r="AD1099" s="27"/>
      <c r="AE1099" s="27"/>
      <c r="AF1099" s="28" t="s">
        <v>5219</v>
      </c>
      <c r="AG1099" s="28">
        <f t="shared" si="44"/>
        <v>2</v>
      </c>
      <c r="AH1099" s="29" t="str">
        <f t="shared" si="45"/>
        <v>KT-150114</v>
      </c>
      <c r="AJ1099" s="30">
        <f>IFERROR(VLOOKUP($C1099,#REF!,2,FALSE)*1000000000,0)+IFERROR(VLOOKUP($D1099,#REF!,2,FALSE)*1000000,0)+IFERROR(VLOOKUP($E1099,#REF!,2,FALSE)*1000,0)+IFERROR(VLOOKUP($F1099,#REF!,2,FALSE),0)</f>
        <v>0</v>
      </c>
    </row>
    <row r="1100" spans="1:36" s="28" customFormat="1" ht="27" customHeight="1" x14ac:dyDescent="0.15">
      <c r="A1100" s="31" t="s">
        <v>32</v>
      </c>
      <c r="B1100" s="32">
        <v>1096</v>
      </c>
      <c r="C1100" s="33" t="s">
        <v>4840</v>
      </c>
      <c r="D1100" s="33" t="s">
        <v>4931</v>
      </c>
      <c r="E1100" s="33" t="s">
        <v>5221</v>
      </c>
      <c r="F1100" s="33"/>
      <c r="G1100" s="33" t="s">
        <v>5222</v>
      </c>
      <c r="H1100" s="33" t="s">
        <v>3026</v>
      </c>
      <c r="I1100" s="32">
        <v>3511584</v>
      </c>
      <c r="J1100" s="32">
        <v>6244508</v>
      </c>
      <c r="K1100" s="32" t="s">
        <v>5223</v>
      </c>
      <c r="L1100" s="36">
        <f t="shared" si="43"/>
        <v>0.43765241392916787</v>
      </c>
      <c r="M1100" s="32"/>
      <c r="N1100" s="32" t="s">
        <v>47</v>
      </c>
      <c r="O1100" s="32"/>
      <c r="P1100" s="37" t="s">
        <v>5224</v>
      </c>
      <c r="Q1100" s="32" t="s">
        <v>105</v>
      </c>
      <c r="R1100" s="32"/>
      <c r="S1100" s="32"/>
      <c r="T1100" s="32" t="s">
        <v>40</v>
      </c>
      <c r="U1100" s="42" t="s">
        <v>41</v>
      </c>
      <c r="V1100" s="42" t="s">
        <v>41</v>
      </c>
      <c r="W1100" s="42" t="s">
        <v>42</v>
      </c>
      <c r="X1100" s="42" t="s">
        <v>41</v>
      </c>
      <c r="Y1100" s="42" t="s">
        <v>41</v>
      </c>
      <c r="Z1100" s="42" t="s">
        <v>42</v>
      </c>
      <c r="AA1100" s="42" t="s">
        <v>41</v>
      </c>
      <c r="AB1100" s="45" t="s">
        <v>5225</v>
      </c>
      <c r="AC1100" s="27"/>
      <c r="AD1100" s="27"/>
      <c r="AE1100" s="27"/>
      <c r="AF1100" s="28" t="s">
        <v>5226</v>
      </c>
      <c r="AG1100" s="28">
        <f t="shared" si="44"/>
        <v>2</v>
      </c>
      <c r="AH1100" s="29" t="str">
        <f t="shared" si="45"/>
        <v>HK-130009</v>
      </c>
      <c r="AI1100" s="28">
        <v>11094156000</v>
      </c>
      <c r="AJ1100" s="30">
        <f>IFERROR(VLOOKUP($C1100,#REF!,2,FALSE)*1000000000,0)+IFERROR(VLOOKUP($D1100,#REF!,2,FALSE)*1000000,0)+IFERROR(VLOOKUP($E1100,#REF!,2,FALSE)*1000,0)+IFERROR(VLOOKUP($F1100,#REF!,2,FALSE),0)</f>
        <v>0</v>
      </c>
    </row>
    <row r="1101" spans="1:36" s="28" customFormat="1" ht="27" customHeight="1" x14ac:dyDescent="0.15">
      <c r="A1101" s="31" t="s">
        <v>32</v>
      </c>
      <c r="B1101" s="32">
        <v>1097</v>
      </c>
      <c r="C1101" s="33" t="s">
        <v>4840</v>
      </c>
      <c r="D1101" s="33" t="s">
        <v>4931</v>
      </c>
      <c r="E1101" s="34" t="s">
        <v>5227</v>
      </c>
      <c r="F1101" s="34"/>
      <c r="G1101" s="33" t="s">
        <v>5228</v>
      </c>
      <c r="H1101" s="35" t="s">
        <v>5229</v>
      </c>
      <c r="I1101" s="32">
        <v>3052575</v>
      </c>
      <c r="J1101" s="32">
        <v>4670141</v>
      </c>
      <c r="K1101" s="32" t="s">
        <v>5230</v>
      </c>
      <c r="L1101" s="36">
        <f t="shared" si="43"/>
        <v>0.34636341814947347</v>
      </c>
      <c r="M1101" s="32"/>
      <c r="N1101" s="32" t="s">
        <v>47</v>
      </c>
      <c r="O1101" s="32"/>
      <c r="P1101" s="37" t="s">
        <v>5231</v>
      </c>
      <c r="Q1101" s="32"/>
      <c r="R1101" s="32"/>
      <c r="S1101" s="32"/>
      <c r="T1101" s="32" t="s">
        <v>40</v>
      </c>
      <c r="U1101" s="32" t="s">
        <v>41</v>
      </c>
      <c r="V1101" s="32" t="s">
        <v>41</v>
      </c>
      <c r="W1101" s="32" t="s">
        <v>41</v>
      </c>
      <c r="X1101" s="32" t="s">
        <v>41</v>
      </c>
      <c r="Y1101" s="32" t="s">
        <v>41</v>
      </c>
      <c r="Z1101" s="32" t="s">
        <v>41</v>
      </c>
      <c r="AA1101" s="32" t="s">
        <v>41</v>
      </c>
      <c r="AB1101" s="39" t="s">
        <v>5232</v>
      </c>
      <c r="AC1101" s="27"/>
      <c r="AD1101" s="27"/>
      <c r="AE1101" s="27"/>
      <c r="AF1101" s="28" t="s">
        <v>5231</v>
      </c>
      <c r="AG1101" s="28">
        <f t="shared" si="44"/>
        <v>2</v>
      </c>
      <c r="AH1101" s="29" t="str">
        <f t="shared" si="45"/>
        <v>KK-080028</v>
      </c>
      <c r="AI1101" s="28">
        <v>11094157000</v>
      </c>
      <c r="AJ1101" s="30">
        <f>IFERROR(VLOOKUP($C1101,#REF!,2,FALSE)*1000000000,0)+IFERROR(VLOOKUP($D1101,#REF!,2,FALSE)*1000000,0)+IFERROR(VLOOKUP($E1101,#REF!,2,FALSE)*1000,0)+IFERROR(VLOOKUP($F1101,#REF!,2,FALSE),0)</f>
        <v>0</v>
      </c>
    </row>
    <row r="1102" spans="1:36" s="28" customFormat="1" ht="27" customHeight="1" x14ac:dyDescent="0.15">
      <c r="A1102" s="31" t="s">
        <v>32</v>
      </c>
      <c r="B1102" s="32">
        <v>1098</v>
      </c>
      <c r="C1102" s="33" t="s">
        <v>4840</v>
      </c>
      <c r="D1102" s="33" t="s">
        <v>4931</v>
      </c>
      <c r="E1102" s="33" t="s">
        <v>5227</v>
      </c>
      <c r="F1102" s="32"/>
      <c r="G1102" s="33" t="s">
        <v>5233</v>
      </c>
      <c r="H1102" s="35" t="s">
        <v>5234</v>
      </c>
      <c r="I1102" s="32">
        <v>772775</v>
      </c>
      <c r="J1102" s="32">
        <v>1080078</v>
      </c>
      <c r="K1102" s="32" t="s">
        <v>1445</v>
      </c>
      <c r="L1102" s="36">
        <f t="shared" si="43"/>
        <v>0.28451926620114476</v>
      </c>
      <c r="M1102" s="32"/>
      <c r="N1102" s="32" t="s">
        <v>47</v>
      </c>
      <c r="O1102" s="32"/>
      <c r="P1102" s="37" t="s">
        <v>5235</v>
      </c>
      <c r="Q1102" s="38"/>
      <c r="R1102" s="32"/>
      <c r="S1102" s="32"/>
      <c r="T1102" s="32" t="s">
        <v>40</v>
      </c>
      <c r="U1102" s="32" t="s">
        <v>41</v>
      </c>
      <c r="V1102" s="32" t="s">
        <v>41</v>
      </c>
      <c r="W1102" s="32" t="s">
        <v>42</v>
      </c>
      <c r="X1102" s="32" t="s">
        <v>42</v>
      </c>
      <c r="Y1102" s="32" t="s">
        <v>42</v>
      </c>
      <c r="Z1102" s="32" t="s">
        <v>42</v>
      </c>
      <c r="AA1102" s="32" t="s">
        <v>42</v>
      </c>
      <c r="AB1102" s="39" t="s">
        <v>5236</v>
      </c>
      <c r="AC1102" s="27"/>
      <c r="AD1102" s="27"/>
      <c r="AE1102" s="27"/>
      <c r="AF1102" s="28" t="s">
        <v>5235</v>
      </c>
      <c r="AG1102" s="28">
        <f t="shared" si="44"/>
        <v>2</v>
      </c>
      <c r="AH1102" s="29" t="str">
        <f t="shared" si="45"/>
        <v>KK-100022</v>
      </c>
      <c r="AI1102" s="28">
        <v>11094157000</v>
      </c>
      <c r="AJ1102" s="30">
        <f>IFERROR(VLOOKUP($C1102,#REF!,2,FALSE)*1000000000,0)+IFERROR(VLOOKUP($D1102,#REF!,2,FALSE)*1000000,0)+IFERROR(VLOOKUP($E1102,#REF!,2,FALSE)*1000,0)+IFERROR(VLOOKUP($F1102,#REF!,2,FALSE),0)</f>
        <v>0</v>
      </c>
    </row>
    <row r="1103" spans="1:36" s="28" customFormat="1" ht="27" customHeight="1" x14ac:dyDescent="0.15">
      <c r="A1103" s="31" t="s">
        <v>32</v>
      </c>
      <c r="B1103" s="32">
        <v>1099</v>
      </c>
      <c r="C1103" s="33" t="s">
        <v>4840</v>
      </c>
      <c r="D1103" s="33" t="s">
        <v>4931</v>
      </c>
      <c r="E1103" s="33" t="s">
        <v>387</v>
      </c>
      <c r="F1103" s="32"/>
      <c r="G1103" s="33" t="s">
        <v>5237</v>
      </c>
      <c r="H1103" s="35" t="s">
        <v>5238</v>
      </c>
      <c r="I1103" s="32">
        <v>13362431</v>
      </c>
      <c r="J1103" s="32">
        <v>22660000</v>
      </c>
      <c r="K1103" s="32" t="s">
        <v>767</v>
      </c>
      <c r="L1103" s="36">
        <f t="shared" si="43"/>
        <v>0.41030754633715794</v>
      </c>
      <c r="M1103" s="32"/>
      <c r="N1103" s="32" t="s">
        <v>47</v>
      </c>
      <c r="O1103" s="32"/>
      <c r="P1103" s="37" t="s">
        <v>5239</v>
      </c>
      <c r="Q1103" s="32" t="s">
        <v>105</v>
      </c>
      <c r="R1103" s="32"/>
      <c r="S1103" s="32"/>
      <c r="T1103" s="32" t="s">
        <v>40</v>
      </c>
      <c r="U1103" s="32" t="s">
        <v>41</v>
      </c>
      <c r="V1103" s="32" t="s">
        <v>41</v>
      </c>
      <c r="W1103" s="32" t="s">
        <v>42</v>
      </c>
      <c r="X1103" s="32" t="s">
        <v>42</v>
      </c>
      <c r="Y1103" s="32" t="s">
        <v>41</v>
      </c>
      <c r="Z1103" s="32" t="s">
        <v>75</v>
      </c>
      <c r="AA1103" s="32" t="s">
        <v>41</v>
      </c>
      <c r="AB1103" s="39" t="s">
        <v>5240</v>
      </c>
      <c r="AC1103" s="27"/>
      <c r="AD1103" s="27"/>
      <c r="AE1103" s="27"/>
      <c r="AF1103" s="28" t="s">
        <v>5239</v>
      </c>
      <c r="AG1103" s="28">
        <f t="shared" si="44"/>
        <v>2</v>
      </c>
      <c r="AH1103" s="29" t="str">
        <f t="shared" si="45"/>
        <v>CB-100047</v>
      </c>
      <c r="AI1103" s="28">
        <v>11094351000</v>
      </c>
      <c r="AJ1103" s="30">
        <f>IFERROR(VLOOKUP($C1103,#REF!,2,FALSE)*1000000000,0)+IFERROR(VLOOKUP($D1103,#REF!,2,FALSE)*1000000,0)+IFERROR(VLOOKUP($E1103,#REF!,2,FALSE)*1000,0)+IFERROR(VLOOKUP($F1103,#REF!,2,FALSE),0)</f>
        <v>0</v>
      </c>
    </row>
    <row r="1104" spans="1:36" s="28" customFormat="1" ht="27" customHeight="1" x14ac:dyDescent="0.15">
      <c r="A1104" s="31" t="s">
        <v>32</v>
      </c>
      <c r="B1104" s="32">
        <v>1100</v>
      </c>
      <c r="C1104" s="33" t="s">
        <v>4840</v>
      </c>
      <c r="D1104" s="33" t="s">
        <v>4931</v>
      </c>
      <c r="E1104" s="33" t="s">
        <v>387</v>
      </c>
      <c r="F1104" s="32"/>
      <c r="G1104" s="33" t="s">
        <v>5241</v>
      </c>
      <c r="H1104" s="35" t="s">
        <v>5242</v>
      </c>
      <c r="I1104" s="32">
        <v>681217.2</v>
      </c>
      <c r="J1104" s="32">
        <v>1717437.84</v>
      </c>
      <c r="K1104" s="32" t="s">
        <v>400</v>
      </c>
      <c r="L1104" s="36">
        <f t="shared" si="43"/>
        <v>0.60335263138257167</v>
      </c>
      <c r="M1104" s="32"/>
      <c r="N1104" s="32" t="s">
        <v>47</v>
      </c>
      <c r="O1104" s="32"/>
      <c r="P1104" s="37" t="s">
        <v>5243</v>
      </c>
      <c r="Q1104" s="32" t="s">
        <v>5244</v>
      </c>
      <c r="R1104" s="32"/>
      <c r="S1104" s="32"/>
      <c r="T1104" s="32" t="s">
        <v>40</v>
      </c>
      <c r="U1104" s="32" t="s">
        <v>41</v>
      </c>
      <c r="V1104" s="32" t="s">
        <v>42</v>
      </c>
      <c r="W1104" s="32" t="s">
        <v>42</v>
      </c>
      <c r="X1104" s="32" t="s">
        <v>41</v>
      </c>
      <c r="Y1104" s="32" t="s">
        <v>41</v>
      </c>
      <c r="Z1104" s="32" t="s">
        <v>41</v>
      </c>
      <c r="AA1104" s="32" t="s">
        <v>41</v>
      </c>
      <c r="AB1104" s="39" t="s">
        <v>5245</v>
      </c>
      <c r="AC1104" s="27"/>
      <c r="AD1104" s="27"/>
      <c r="AE1104" s="27"/>
      <c r="AF1104" s="28" t="s">
        <v>5243</v>
      </c>
      <c r="AG1104" s="28">
        <f t="shared" si="44"/>
        <v>2</v>
      </c>
      <c r="AH1104" s="29" t="str">
        <f t="shared" si="45"/>
        <v>CG-110021</v>
      </c>
      <c r="AI1104" s="28">
        <v>11094351000</v>
      </c>
      <c r="AJ1104" s="30">
        <f>IFERROR(VLOOKUP($C1104,#REF!,2,FALSE)*1000000000,0)+IFERROR(VLOOKUP($D1104,#REF!,2,FALSE)*1000000,0)+IFERROR(VLOOKUP($E1104,#REF!,2,FALSE)*1000,0)+IFERROR(VLOOKUP($F1104,#REF!,2,FALSE),0)</f>
        <v>0</v>
      </c>
    </row>
    <row r="1105" spans="1:36" s="28" customFormat="1" ht="27" customHeight="1" x14ac:dyDescent="0.15">
      <c r="A1105" s="31" t="s">
        <v>32</v>
      </c>
      <c r="B1105" s="32">
        <v>1101</v>
      </c>
      <c r="C1105" s="33" t="s">
        <v>4840</v>
      </c>
      <c r="D1105" s="33" t="s">
        <v>4931</v>
      </c>
      <c r="E1105" s="33" t="s">
        <v>387</v>
      </c>
      <c r="F1105" s="32"/>
      <c r="G1105" s="33" t="s">
        <v>5246</v>
      </c>
      <c r="H1105" s="35" t="s">
        <v>5247</v>
      </c>
      <c r="I1105" s="32">
        <v>7432927</v>
      </c>
      <c r="J1105" s="32">
        <v>2919800</v>
      </c>
      <c r="K1105" s="32" t="s">
        <v>103</v>
      </c>
      <c r="L1105" s="36">
        <f t="shared" ref="L1105:L1168" si="46">1-I1105/J1105</f>
        <v>-1.5456973080347969</v>
      </c>
      <c r="M1105" s="32"/>
      <c r="N1105" s="32" t="s">
        <v>47</v>
      </c>
      <c r="O1105" s="32"/>
      <c r="P1105" s="37" t="s">
        <v>5248</v>
      </c>
      <c r="Q1105" s="32"/>
      <c r="R1105" s="32"/>
      <c r="S1105" s="32"/>
      <c r="T1105" s="32" t="s">
        <v>40</v>
      </c>
      <c r="U1105" s="32" t="s">
        <v>74</v>
      </c>
      <c r="V1105" s="32" t="s">
        <v>74</v>
      </c>
      <c r="W1105" s="32" t="s">
        <v>75</v>
      </c>
      <c r="X1105" s="32" t="s">
        <v>41</v>
      </c>
      <c r="Y1105" s="32" t="s">
        <v>74</v>
      </c>
      <c r="Z1105" s="32" t="s">
        <v>74</v>
      </c>
      <c r="AA1105" s="32" t="s">
        <v>42</v>
      </c>
      <c r="AB1105" s="39" t="s">
        <v>5249</v>
      </c>
      <c r="AC1105" s="27"/>
      <c r="AD1105" s="27"/>
      <c r="AE1105" s="27"/>
      <c r="AF1105" s="28" t="s">
        <v>5248</v>
      </c>
      <c r="AG1105" s="28">
        <f t="shared" si="44"/>
        <v>2</v>
      </c>
      <c r="AH1105" s="29" t="str">
        <f t="shared" si="45"/>
        <v>CG-120005</v>
      </c>
      <c r="AI1105" s="28">
        <v>11094351000</v>
      </c>
      <c r="AJ1105" s="30">
        <f>IFERROR(VLOOKUP($C1105,#REF!,2,FALSE)*1000000000,0)+IFERROR(VLOOKUP($D1105,#REF!,2,FALSE)*1000000,0)+IFERROR(VLOOKUP($E1105,#REF!,2,FALSE)*1000,0)+IFERROR(VLOOKUP($F1105,#REF!,2,FALSE),0)</f>
        <v>0</v>
      </c>
    </row>
    <row r="1106" spans="1:36" s="28" customFormat="1" ht="27" customHeight="1" x14ac:dyDescent="0.15">
      <c r="A1106" s="31" t="s">
        <v>32</v>
      </c>
      <c r="B1106" s="32">
        <v>1102</v>
      </c>
      <c r="C1106" s="33" t="s">
        <v>4840</v>
      </c>
      <c r="D1106" s="33" t="s">
        <v>4931</v>
      </c>
      <c r="E1106" s="33" t="s">
        <v>387</v>
      </c>
      <c r="F1106" s="32"/>
      <c r="G1106" s="33" t="s">
        <v>5250</v>
      </c>
      <c r="H1106" s="35" t="s">
        <v>5251</v>
      </c>
      <c r="I1106" s="32">
        <v>2387642.59</v>
      </c>
      <c r="J1106" s="32">
        <v>2563687</v>
      </c>
      <c r="K1106" s="32" t="s">
        <v>2764</v>
      </c>
      <c r="L1106" s="36">
        <f t="shared" si="46"/>
        <v>6.8668448995528708E-2</v>
      </c>
      <c r="M1106" s="32"/>
      <c r="N1106" s="32" t="s">
        <v>47</v>
      </c>
      <c r="O1106" s="32"/>
      <c r="P1106" s="37" t="s">
        <v>5252</v>
      </c>
      <c r="Q1106" s="38"/>
      <c r="R1106" s="32"/>
      <c r="S1106" s="32"/>
      <c r="T1106" s="32" t="s">
        <v>40</v>
      </c>
      <c r="U1106" s="32" t="s">
        <v>42</v>
      </c>
      <c r="V1106" s="32" t="s">
        <v>41</v>
      </c>
      <c r="W1106" s="32" t="s">
        <v>42</v>
      </c>
      <c r="X1106" s="32" t="s">
        <v>41</v>
      </c>
      <c r="Y1106" s="32" t="s">
        <v>41</v>
      </c>
      <c r="Z1106" s="32" t="s">
        <v>42</v>
      </c>
      <c r="AA1106" s="32" t="s">
        <v>41</v>
      </c>
      <c r="AB1106" s="39" t="s">
        <v>5253</v>
      </c>
      <c r="AC1106" s="27"/>
      <c r="AD1106" s="27"/>
      <c r="AE1106" s="27"/>
      <c r="AF1106" s="28" t="s">
        <v>5252</v>
      </c>
      <c r="AG1106" s="28">
        <f t="shared" si="44"/>
        <v>2</v>
      </c>
      <c r="AH1106" s="29" t="str">
        <f t="shared" si="45"/>
        <v>HK-120002</v>
      </c>
      <c r="AI1106" s="28">
        <v>11094351000</v>
      </c>
      <c r="AJ1106" s="30">
        <f>IFERROR(VLOOKUP($C1106,#REF!,2,FALSE)*1000000000,0)+IFERROR(VLOOKUP($D1106,#REF!,2,FALSE)*1000000,0)+IFERROR(VLOOKUP($E1106,#REF!,2,FALSE)*1000,0)+IFERROR(VLOOKUP($F1106,#REF!,2,FALSE),0)</f>
        <v>0</v>
      </c>
    </row>
    <row r="1107" spans="1:36" s="28" customFormat="1" ht="27" customHeight="1" x14ac:dyDescent="0.15">
      <c r="A1107" s="31" t="s">
        <v>32</v>
      </c>
      <c r="B1107" s="32">
        <v>1103</v>
      </c>
      <c r="C1107" s="33" t="s">
        <v>4840</v>
      </c>
      <c r="D1107" s="33" t="s">
        <v>4931</v>
      </c>
      <c r="E1107" s="33" t="s">
        <v>387</v>
      </c>
      <c r="F1107" s="32"/>
      <c r="G1107" s="33" t="s">
        <v>5254</v>
      </c>
      <c r="H1107" s="35" t="s">
        <v>5255</v>
      </c>
      <c r="I1107" s="32">
        <v>6459478.5</v>
      </c>
      <c r="J1107" s="32">
        <v>6838000</v>
      </c>
      <c r="K1107" s="32" t="s">
        <v>400</v>
      </c>
      <c r="L1107" s="36">
        <f t="shared" si="46"/>
        <v>5.5355586428780357E-2</v>
      </c>
      <c r="M1107" s="32"/>
      <c r="N1107" s="32" t="s">
        <v>47</v>
      </c>
      <c r="O1107" s="32"/>
      <c r="P1107" s="37" t="s">
        <v>5256</v>
      </c>
      <c r="Q1107" s="32"/>
      <c r="R1107" s="32"/>
      <c r="S1107" s="32"/>
      <c r="T1107" s="32" t="s">
        <v>40</v>
      </c>
      <c r="U1107" s="32" t="s">
        <v>42</v>
      </c>
      <c r="V1107" s="32" t="s">
        <v>41</v>
      </c>
      <c r="W1107" s="32" t="s">
        <v>41</v>
      </c>
      <c r="X1107" s="32" t="s">
        <v>41</v>
      </c>
      <c r="Y1107" s="32" t="s">
        <v>41</v>
      </c>
      <c r="Z1107" s="32" t="s">
        <v>42</v>
      </c>
      <c r="AA1107" s="32" t="s">
        <v>42</v>
      </c>
      <c r="AB1107" s="39" t="s">
        <v>5257</v>
      </c>
      <c r="AC1107" s="27"/>
      <c r="AD1107" s="27"/>
      <c r="AE1107" s="27"/>
      <c r="AF1107" s="28" t="s">
        <v>5256</v>
      </c>
      <c r="AG1107" s="28">
        <f t="shared" si="44"/>
        <v>2</v>
      </c>
      <c r="AH1107" s="29" t="str">
        <f t="shared" si="45"/>
        <v>KT-090036</v>
      </c>
      <c r="AI1107" s="28">
        <v>11094351000</v>
      </c>
      <c r="AJ1107" s="30">
        <f>IFERROR(VLOOKUP($C1107,#REF!,2,FALSE)*1000000000,0)+IFERROR(VLOOKUP($D1107,#REF!,2,FALSE)*1000000,0)+IFERROR(VLOOKUP($E1107,#REF!,2,FALSE)*1000,0)+IFERROR(VLOOKUP($F1107,#REF!,2,FALSE),0)</f>
        <v>0</v>
      </c>
    </row>
    <row r="1108" spans="1:36" s="28" customFormat="1" ht="27" customHeight="1" x14ac:dyDescent="0.15">
      <c r="A1108" s="31" t="s">
        <v>32</v>
      </c>
      <c r="B1108" s="32">
        <v>1104</v>
      </c>
      <c r="C1108" s="33" t="s">
        <v>4840</v>
      </c>
      <c r="D1108" s="33" t="s">
        <v>4931</v>
      </c>
      <c r="E1108" s="33" t="s">
        <v>387</v>
      </c>
      <c r="F1108" s="32"/>
      <c r="G1108" s="33" t="s">
        <v>5258</v>
      </c>
      <c r="H1108" s="35" t="s">
        <v>5259</v>
      </c>
      <c r="I1108" s="32">
        <v>1780000</v>
      </c>
      <c r="J1108" s="32">
        <v>830000</v>
      </c>
      <c r="K1108" s="32" t="s">
        <v>4677</v>
      </c>
      <c r="L1108" s="36">
        <f t="shared" si="46"/>
        <v>-1.1445783132530121</v>
      </c>
      <c r="M1108" s="32"/>
      <c r="N1108" s="32" t="s">
        <v>47</v>
      </c>
      <c r="O1108" s="32"/>
      <c r="P1108" s="37" t="s">
        <v>5260</v>
      </c>
      <c r="Q1108" s="32"/>
      <c r="R1108" s="32"/>
      <c r="S1108" s="32"/>
      <c r="T1108" s="32" t="s">
        <v>40</v>
      </c>
      <c r="U1108" s="32" t="s">
        <v>74</v>
      </c>
      <c r="V1108" s="32" t="s">
        <v>74</v>
      </c>
      <c r="W1108" s="32" t="s">
        <v>75</v>
      </c>
      <c r="X1108" s="32" t="s">
        <v>42</v>
      </c>
      <c r="Y1108" s="32" t="s">
        <v>42</v>
      </c>
      <c r="Z1108" s="32" t="s">
        <v>42</v>
      </c>
      <c r="AA1108" s="32" t="s">
        <v>42</v>
      </c>
      <c r="AB1108" s="39" t="s">
        <v>5261</v>
      </c>
      <c r="AC1108" s="27"/>
      <c r="AD1108" s="27"/>
      <c r="AE1108" s="27"/>
      <c r="AF1108" s="28" t="s">
        <v>5260</v>
      </c>
      <c r="AG1108" s="28">
        <f t="shared" si="44"/>
        <v>2</v>
      </c>
      <c r="AH1108" s="29" t="str">
        <f t="shared" si="45"/>
        <v>KT-120108</v>
      </c>
      <c r="AI1108" s="28">
        <v>11094351000</v>
      </c>
      <c r="AJ1108" s="30">
        <f>IFERROR(VLOOKUP($C1108,#REF!,2,FALSE)*1000000000,0)+IFERROR(VLOOKUP($D1108,#REF!,2,FALSE)*1000000,0)+IFERROR(VLOOKUP($E1108,#REF!,2,FALSE)*1000,0)+IFERROR(VLOOKUP($F1108,#REF!,2,FALSE),0)</f>
        <v>0</v>
      </c>
    </row>
    <row r="1109" spans="1:36" s="28" customFormat="1" ht="27" customHeight="1" x14ac:dyDescent="0.15">
      <c r="A1109" s="31" t="s">
        <v>32</v>
      </c>
      <c r="B1109" s="32">
        <v>1105</v>
      </c>
      <c r="C1109" s="33" t="s">
        <v>4840</v>
      </c>
      <c r="D1109" s="33" t="s">
        <v>4931</v>
      </c>
      <c r="E1109" s="33" t="s">
        <v>387</v>
      </c>
      <c r="F1109" s="32"/>
      <c r="G1109" s="33" t="s">
        <v>5262</v>
      </c>
      <c r="H1109" s="35" t="s">
        <v>5263</v>
      </c>
      <c r="I1109" s="32">
        <v>2217848</v>
      </c>
      <c r="J1109" s="32">
        <v>2908036</v>
      </c>
      <c r="K1109" s="32" t="s">
        <v>5264</v>
      </c>
      <c r="L1109" s="36">
        <f t="shared" si="46"/>
        <v>0.23733818976106213</v>
      </c>
      <c r="M1109" s="32"/>
      <c r="N1109" s="32" t="s">
        <v>47</v>
      </c>
      <c r="O1109" s="32"/>
      <c r="P1109" s="37" t="s">
        <v>5265</v>
      </c>
      <c r="Q1109" s="32"/>
      <c r="R1109" s="32"/>
      <c r="S1109" s="32"/>
      <c r="T1109" s="32" t="s">
        <v>40</v>
      </c>
      <c r="U1109" s="32" t="s">
        <v>41</v>
      </c>
      <c r="V1109" s="32" t="s">
        <v>41</v>
      </c>
      <c r="W1109" s="32" t="s">
        <v>41</v>
      </c>
      <c r="X1109" s="32" t="s">
        <v>42</v>
      </c>
      <c r="Y1109" s="32" t="s">
        <v>41</v>
      </c>
      <c r="Z1109" s="32" t="s">
        <v>42</v>
      </c>
      <c r="AA1109" s="32" t="s">
        <v>41</v>
      </c>
      <c r="AB1109" s="39" t="s">
        <v>5266</v>
      </c>
      <c r="AC1109" s="27"/>
      <c r="AD1109" s="27"/>
      <c r="AE1109" s="27"/>
      <c r="AF1109" s="28" t="s">
        <v>5265</v>
      </c>
      <c r="AG1109" s="28">
        <f t="shared" si="44"/>
        <v>2</v>
      </c>
      <c r="AH1109" s="29" t="str">
        <f t="shared" si="45"/>
        <v>QS-120021</v>
      </c>
      <c r="AI1109" s="28">
        <v>11094351000</v>
      </c>
      <c r="AJ1109" s="30">
        <f>IFERROR(VLOOKUP($C1109,#REF!,2,FALSE)*1000000000,0)+IFERROR(VLOOKUP($D1109,#REF!,2,FALSE)*1000000,0)+IFERROR(VLOOKUP($E1109,#REF!,2,FALSE)*1000,0)+IFERROR(VLOOKUP($F1109,#REF!,2,FALSE),0)</f>
        <v>0</v>
      </c>
    </row>
    <row r="1110" spans="1:36" s="28" customFormat="1" ht="27" customHeight="1" x14ac:dyDescent="0.15">
      <c r="A1110" s="31" t="s">
        <v>32</v>
      </c>
      <c r="B1110" s="32">
        <v>1106</v>
      </c>
      <c r="C1110" s="33" t="s">
        <v>4840</v>
      </c>
      <c r="D1110" s="33" t="s">
        <v>4931</v>
      </c>
      <c r="E1110" s="33" t="s">
        <v>387</v>
      </c>
      <c r="F1110" s="32"/>
      <c r="G1110" s="33" t="s">
        <v>5267</v>
      </c>
      <c r="H1110" s="35" t="s">
        <v>5268</v>
      </c>
      <c r="I1110" s="32">
        <v>417977.59999999998</v>
      </c>
      <c r="J1110" s="32">
        <v>860188.2</v>
      </c>
      <c r="K1110" s="32" t="s">
        <v>5269</v>
      </c>
      <c r="L1110" s="36">
        <f t="shared" si="46"/>
        <v>0.51408587097567726</v>
      </c>
      <c r="M1110" s="32"/>
      <c r="N1110" s="32" t="s">
        <v>47</v>
      </c>
      <c r="O1110" s="32"/>
      <c r="P1110" s="37" t="s">
        <v>5270</v>
      </c>
      <c r="Q1110" s="32" t="s">
        <v>105</v>
      </c>
      <c r="R1110" s="32"/>
      <c r="S1110" s="32"/>
      <c r="T1110" s="32" t="s">
        <v>40</v>
      </c>
      <c r="U1110" s="32" t="s">
        <v>41</v>
      </c>
      <c r="V1110" s="32" t="s">
        <v>41</v>
      </c>
      <c r="W1110" s="32" t="s">
        <v>41</v>
      </c>
      <c r="X1110" s="32" t="s">
        <v>42</v>
      </c>
      <c r="Y1110" s="32" t="s">
        <v>41</v>
      </c>
      <c r="Z1110" s="32" t="s">
        <v>42</v>
      </c>
      <c r="AA1110" s="32" t="s">
        <v>41</v>
      </c>
      <c r="AB1110" s="39" t="s">
        <v>5271</v>
      </c>
      <c r="AC1110" s="27"/>
      <c r="AD1110" s="27"/>
      <c r="AE1110" s="27"/>
      <c r="AF1110" s="28" t="s">
        <v>5270</v>
      </c>
      <c r="AG1110" s="28">
        <f t="shared" si="44"/>
        <v>2</v>
      </c>
      <c r="AH1110" s="29" t="str">
        <f t="shared" si="45"/>
        <v>SK-110013</v>
      </c>
      <c r="AI1110" s="28">
        <v>11094351000</v>
      </c>
      <c r="AJ1110" s="30">
        <f>IFERROR(VLOOKUP($C1110,#REF!,2,FALSE)*1000000000,0)+IFERROR(VLOOKUP($D1110,#REF!,2,FALSE)*1000000,0)+IFERROR(VLOOKUP($E1110,#REF!,2,FALSE)*1000,0)+IFERROR(VLOOKUP($F1110,#REF!,2,FALSE),0)</f>
        <v>0</v>
      </c>
    </row>
    <row r="1111" spans="1:36" s="28" customFormat="1" ht="27" customHeight="1" x14ac:dyDescent="0.15">
      <c r="A1111" s="31" t="s">
        <v>32</v>
      </c>
      <c r="B1111" s="32">
        <v>1107</v>
      </c>
      <c r="C1111" s="33" t="s">
        <v>4840</v>
      </c>
      <c r="D1111" s="33" t="s">
        <v>4931</v>
      </c>
      <c r="E1111" s="33" t="s">
        <v>387</v>
      </c>
      <c r="F1111" s="33"/>
      <c r="G1111" s="33" t="s">
        <v>5272</v>
      </c>
      <c r="H1111" s="33" t="s">
        <v>5273</v>
      </c>
      <c r="I1111" s="32">
        <v>51821.4</v>
      </c>
      <c r="J1111" s="32">
        <v>96258.8</v>
      </c>
      <c r="K1111" s="32" t="s">
        <v>3932</v>
      </c>
      <c r="L1111" s="36">
        <f t="shared" si="46"/>
        <v>0.46164506517845638</v>
      </c>
      <c r="M1111" s="32"/>
      <c r="N1111" s="32" t="s">
        <v>47</v>
      </c>
      <c r="O1111" s="32"/>
      <c r="P1111" s="40" t="s">
        <v>5274</v>
      </c>
      <c r="Q1111" s="32" t="s">
        <v>105</v>
      </c>
      <c r="R1111" s="32"/>
      <c r="S1111" s="32" t="s">
        <v>158</v>
      </c>
      <c r="T1111" s="32" t="s">
        <v>40</v>
      </c>
      <c r="U1111" s="32" t="s">
        <v>41</v>
      </c>
      <c r="V1111" s="32" t="s">
        <v>41</v>
      </c>
      <c r="W1111" s="42" t="s">
        <v>509</v>
      </c>
      <c r="X1111" s="32" t="s">
        <v>41</v>
      </c>
      <c r="Y1111" s="32" t="s">
        <v>41</v>
      </c>
      <c r="Z1111" s="32" t="s">
        <v>41</v>
      </c>
      <c r="AA1111" s="32" t="s">
        <v>41</v>
      </c>
      <c r="AB1111" s="45" t="s">
        <v>5275</v>
      </c>
      <c r="AC1111" s="27"/>
      <c r="AD1111" s="27"/>
      <c r="AE1111" s="27"/>
      <c r="AF1111" s="28" t="s">
        <v>5276</v>
      </c>
      <c r="AG1111" s="28">
        <f t="shared" si="44"/>
        <v>2</v>
      </c>
      <c r="AH1111" s="29" t="str">
        <f t="shared" si="45"/>
        <v>SK-140006</v>
      </c>
      <c r="AI1111" s="28">
        <v>11094351000</v>
      </c>
      <c r="AJ1111" s="30">
        <f>IFERROR(VLOOKUP($C1111,#REF!,2,FALSE)*1000000000,0)+IFERROR(VLOOKUP($D1111,#REF!,2,FALSE)*1000000,0)+IFERROR(VLOOKUP($E1111,#REF!,2,FALSE)*1000,0)+IFERROR(VLOOKUP($F1111,#REF!,2,FALSE),0)</f>
        <v>0</v>
      </c>
    </row>
    <row r="1112" spans="1:36" s="28" customFormat="1" ht="27" customHeight="1" x14ac:dyDescent="0.15">
      <c r="A1112" s="31" t="s">
        <v>32</v>
      </c>
      <c r="B1112" s="32">
        <v>1108</v>
      </c>
      <c r="C1112" s="33" t="s">
        <v>4840</v>
      </c>
      <c r="D1112" s="33" t="s">
        <v>4931</v>
      </c>
      <c r="E1112" s="33" t="s">
        <v>387</v>
      </c>
      <c r="F1112" s="32"/>
      <c r="G1112" s="33" t="s">
        <v>5277</v>
      </c>
      <c r="H1112" s="35" t="s">
        <v>5278</v>
      </c>
      <c r="I1112" s="32">
        <v>222673.64</v>
      </c>
      <c r="J1112" s="32">
        <v>185825.6</v>
      </c>
      <c r="K1112" s="32" t="s">
        <v>139</v>
      </c>
      <c r="L1112" s="36">
        <f t="shared" si="46"/>
        <v>-0.19829366890245481</v>
      </c>
      <c r="M1112" s="32"/>
      <c r="N1112" s="32" t="s">
        <v>47</v>
      </c>
      <c r="O1112" s="32"/>
      <c r="P1112" s="37" t="s">
        <v>5279</v>
      </c>
      <c r="Q1112" s="32" t="s">
        <v>130</v>
      </c>
      <c r="R1112" s="32"/>
      <c r="S1112" s="32"/>
      <c r="T1112" s="32" t="s">
        <v>40</v>
      </c>
      <c r="U1112" s="32" t="s">
        <v>42</v>
      </c>
      <c r="V1112" s="32" t="s">
        <v>42</v>
      </c>
      <c r="W1112" s="32" t="s">
        <v>41</v>
      </c>
      <c r="X1112" s="32" t="s">
        <v>42</v>
      </c>
      <c r="Y1112" s="32" t="s">
        <v>42</v>
      </c>
      <c r="Z1112" s="32" t="s">
        <v>42</v>
      </c>
      <c r="AA1112" s="32" t="s">
        <v>42</v>
      </c>
      <c r="AB1112" s="39" t="s">
        <v>5280</v>
      </c>
      <c r="AC1112" s="27"/>
      <c r="AD1112" s="27"/>
      <c r="AE1112" s="27"/>
      <c r="AF1112" s="28" t="s">
        <v>5279</v>
      </c>
      <c r="AG1112" s="28">
        <f t="shared" si="44"/>
        <v>2</v>
      </c>
      <c r="AH1112" s="29" t="str">
        <f t="shared" si="45"/>
        <v>KK-180012</v>
      </c>
      <c r="AI1112" s="28">
        <v>11094351000</v>
      </c>
      <c r="AJ1112" s="30">
        <f>IFERROR(VLOOKUP($C1112,#REF!,2,FALSE)*1000000000,0)+IFERROR(VLOOKUP($D1112,#REF!,2,FALSE)*1000000,0)+IFERROR(VLOOKUP($E1112,#REF!,2,FALSE)*1000,0)+IFERROR(VLOOKUP($F1112,#REF!,2,FALSE),0)</f>
        <v>0</v>
      </c>
    </row>
    <row r="1113" spans="1:36" s="28" customFormat="1" ht="27" customHeight="1" x14ac:dyDescent="0.15">
      <c r="A1113" s="31" t="s">
        <v>32</v>
      </c>
      <c r="B1113" s="32">
        <v>1109</v>
      </c>
      <c r="C1113" s="33" t="s">
        <v>4840</v>
      </c>
      <c r="D1113" s="33" t="s">
        <v>4931</v>
      </c>
      <c r="E1113" s="33" t="s">
        <v>387</v>
      </c>
      <c r="F1113" s="32"/>
      <c r="G1113" s="33" t="s">
        <v>5281</v>
      </c>
      <c r="H1113" s="35" t="s">
        <v>5282</v>
      </c>
      <c r="I1113" s="32">
        <v>745158</v>
      </c>
      <c r="J1113" s="32">
        <v>1802200</v>
      </c>
      <c r="K1113" s="32" t="s">
        <v>749</v>
      </c>
      <c r="L1113" s="36">
        <f t="shared" si="46"/>
        <v>0.58652868716013762</v>
      </c>
      <c r="M1113" s="32"/>
      <c r="N1113" s="32" t="s">
        <v>47</v>
      </c>
      <c r="O1113" s="32"/>
      <c r="P1113" s="40" t="s">
        <v>5283</v>
      </c>
      <c r="Q1113" s="32" t="s">
        <v>105</v>
      </c>
      <c r="R1113" s="32"/>
      <c r="S1113" s="32"/>
      <c r="T1113" s="32" t="s">
        <v>40</v>
      </c>
      <c r="U1113" s="32" t="s">
        <v>41</v>
      </c>
      <c r="V1113" s="32" t="s">
        <v>42</v>
      </c>
      <c r="W1113" s="32" t="s">
        <v>42</v>
      </c>
      <c r="X1113" s="32" t="s">
        <v>41</v>
      </c>
      <c r="Y1113" s="32" t="s">
        <v>41</v>
      </c>
      <c r="Z1113" s="32" t="s">
        <v>41</v>
      </c>
      <c r="AA1113" s="32" t="s">
        <v>41</v>
      </c>
      <c r="AB1113" s="39" t="s">
        <v>5284</v>
      </c>
      <c r="AC1113" s="27"/>
      <c r="AD1113" s="27"/>
      <c r="AE1113" s="27"/>
      <c r="AF1113" s="28" t="s">
        <v>5285</v>
      </c>
      <c r="AG1113" s="28">
        <f t="shared" si="44"/>
        <v>2</v>
      </c>
      <c r="AH1113" s="29" t="str">
        <f t="shared" si="45"/>
        <v>KK-170037</v>
      </c>
      <c r="AI1113" s="28">
        <v>11094351000</v>
      </c>
      <c r="AJ1113" s="30">
        <f>IFERROR(VLOOKUP($C1113,#REF!,2,FALSE)*1000000000,0)+IFERROR(VLOOKUP($D1113,#REF!,2,FALSE)*1000000,0)+IFERROR(VLOOKUP($E1113,#REF!,2,FALSE)*1000,0)+IFERROR(VLOOKUP($F1113,#REF!,2,FALSE),0)</f>
        <v>0</v>
      </c>
    </row>
    <row r="1114" spans="1:36" s="28" customFormat="1" ht="27" customHeight="1" x14ac:dyDescent="0.15">
      <c r="A1114" s="31" t="s">
        <v>32</v>
      </c>
      <c r="B1114" s="32">
        <v>1110</v>
      </c>
      <c r="C1114" s="33" t="s">
        <v>4840</v>
      </c>
      <c r="D1114" s="33" t="s">
        <v>4931</v>
      </c>
      <c r="E1114" s="33" t="s">
        <v>387</v>
      </c>
      <c r="F1114" s="32"/>
      <c r="G1114" s="33" t="s">
        <v>5286</v>
      </c>
      <c r="H1114" s="35" t="s">
        <v>5167</v>
      </c>
      <c r="I1114" s="32">
        <v>866600</v>
      </c>
      <c r="J1114" s="32">
        <v>1523000</v>
      </c>
      <c r="K1114" s="32" t="s">
        <v>321</v>
      </c>
      <c r="L1114" s="43">
        <f t="shared" si="46"/>
        <v>0.43099146421536438</v>
      </c>
      <c r="M1114" s="32"/>
      <c r="N1114" s="32" t="s">
        <v>47</v>
      </c>
      <c r="O1114" s="32"/>
      <c r="P1114" s="40" t="s">
        <v>5287</v>
      </c>
      <c r="Q1114" s="32" t="s">
        <v>105</v>
      </c>
      <c r="R1114" s="32"/>
      <c r="S1114" s="32"/>
      <c r="T1114" s="32" t="s">
        <v>40</v>
      </c>
      <c r="U1114" s="32" t="s">
        <v>41</v>
      </c>
      <c r="V1114" s="32" t="s">
        <v>42</v>
      </c>
      <c r="W1114" s="32" t="s">
        <v>42</v>
      </c>
      <c r="X1114" s="32" t="s">
        <v>41</v>
      </c>
      <c r="Y1114" s="32" t="s">
        <v>41</v>
      </c>
      <c r="Z1114" s="32" t="s">
        <v>41</v>
      </c>
      <c r="AA1114" s="32" t="s">
        <v>41</v>
      </c>
      <c r="AB1114" s="39" t="s">
        <v>5288</v>
      </c>
      <c r="AC1114" s="27"/>
      <c r="AD1114" s="27"/>
      <c r="AE1114" s="27"/>
      <c r="AF1114" s="28" t="s">
        <v>5289</v>
      </c>
      <c r="AG1114" s="28">
        <f t="shared" si="44"/>
        <v>2</v>
      </c>
      <c r="AH1114" s="29" t="str">
        <f t="shared" si="45"/>
        <v>CG-170006</v>
      </c>
      <c r="AI1114" s="28">
        <v>11094351000</v>
      </c>
      <c r="AJ1114" s="30">
        <f>IFERROR(VLOOKUP($C1114,#REF!,2,FALSE)*1000000000,0)+IFERROR(VLOOKUP($D1114,#REF!,2,FALSE)*1000000,0)+IFERROR(VLOOKUP($E1114,#REF!,2,FALSE)*1000,0)+IFERROR(VLOOKUP($F1114,#REF!,2,FALSE),0)</f>
        <v>0</v>
      </c>
    </row>
    <row r="1115" spans="1:36" s="28" customFormat="1" ht="27" customHeight="1" x14ac:dyDescent="0.15">
      <c r="A1115" s="31" t="s">
        <v>32</v>
      </c>
      <c r="B1115" s="32">
        <v>1111</v>
      </c>
      <c r="C1115" s="33" t="s">
        <v>4840</v>
      </c>
      <c r="D1115" s="33" t="s">
        <v>4931</v>
      </c>
      <c r="E1115" s="33" t="s">
        <v>387</v>
      </c>
      <c r="F1115" s="32"/>
      <c r="G1115" s="33" t="s">
        <v>5290</v>
      </c>
      <c r="H1115" s="35" t="s">
        <v>4918</v>
      </c>
      <c r="I1115" s="32">
        <v>6294000</v>
      </c>
      <c r="J1115" s="32">
        <v>6508000</v>
      </c>
      <c r="K1115" s="32" t="s">
        <v>713</v>
      </c>
      <c r="L1115" s="36">
        <f t="shared" si="46"/>
        <v>3.2882606023355909E-2</v>
      </c>
      <c r="M1115" s="32"/>
      <c r="N1115" s="32" t="s">
        <v>47</v>
      </c>
      <c r="O1115" s="32"/>
      <c r="P1115" s="40" t="s">
        <v>5291</v>
      </c>
      <c r="Q1115" s="32" t="s">
        <v>130</v>
      </c>
      <c r="R1115" s="32"/>
      <c r="S1115" s="32"/>
      <c r="T1115" s="32" t="s">
        <v>40</v>
      </c>
      <c r="U1115" s="32" t="s">
        <v>41</v>
      </c>
      <c r="V1115" s="32" t="s">
        <v>41</v>
      </c>
      <c r="W1115" s="32" t="s">
        <v>42</v>
      </c>
      <c r="X1115" s="32" t="s">
        <v>41</v>
      </c>
      <c r="Y1115" s="32" t="s">
        <v>42</v>
      </c>
      <c r="Z1115" s="32" t="s">
        <v>41</v>
      </c>
      <c r="AA1115" s="32" t="s">
        <v>41</v>
      </c>
      <c r="AB1115" s="39" t="s">
        <v>5292</v>
      </c>
      <c r="AC1115" s="27"/>
      <c r="AD1115" s="27"/>
      <c r="AE1115" s="27"/>
      <c r="AF1115" s="28" t="s">
        <v>5293</v>
      </c>
      <c r="AG1115" s="28">
        <f t="shared" si="44"/>
        <v>2</v>
      </c>
      <c r="AH1115" s="29" t="str">
        <f t="shared" si="45"/>
        <v>KT-160043</v>
      </c>
      <c r="AI1115" s="28">
        <v>11094351000</v>
      </c>
      <c r="AJ1115" s="30">
        <f>IFERROR(VLOOKUP($C1115,#REF!,2,FALSE)*1000000000,0)+IFERROR(VLOOKUP($D1115,#REF!,2,FALSE)*1000000,0)+IFERROR(VLOOKUP($E1115,#REF!,2,FALSE)*1000,0)+IFERROR(VLOOKUP($F1115,#REF!,2,FALSE),0)</f>
        <v>0</v>
      </c>
    </row>
    <row r="1116" spans="1:36" s="28" customFormat="1" ht="27" customHeight="1" x14ac:dyDescent="0.15">
      <c r="A1116" s="31" t="s">
        <v>32</v>
      </c>
      <c r="B1116" s="32">
        <v>1112</v>
      </c>
      <c r="C1116" s="33" t="s">
        <v>4840</v>
      </c>
      <c r="D1116" s="33" t="s">
        <v>4931</v>
      </c>
      <c r="E1116" s="33" t="s">
        <v>387</v>
      </c>
      <c r="F1116" s="32"/>
      <c r="G1116" s="33" t="s">
        <v>5294</v>
      </c>
      <c r="H1116" s="35" t="s">
        <v>5295</v>
      </c>
      <c r="I1116" s="32">
        <v>1685000</v>
      </c>
      <c r="J1116" s="32">
        <v>1774400</v>
      </c>
      <c r="K1116" s="32" t="s">
        <v>5296</v>
      </c>
      <c r="L1116" s="36">
        <f t="shared" si="46"/>
        <v>5.0383228133453528E-2</v>
      </c>
      <c r="M1116" s="32"/>
      <c r="N1116" s="32" t="s">
        <v>47</v>
      </c>
      <c r="O1116" s="32"/>
      <c r="P1116" s="37" t="s">
        <v>5297</v>
      </c>
      <c r="Q1116" s="32" t="s">
        <v>105</v>
      </c>
      <c r="R1116" s="32"/>
      <c r="S1116" s="32"/>
      <c r="T1116" s="32" t="s">
        <v>40</v>
      </c>
      <c r="U1116" s="32" t="s">
        <v>41</v>
      </c>
      <c r="V1116" s="32" t="s">
        <v>41</v>
      </c>
      <c r="W1116" s="32" t="s">
        <v>41</v>
      </c>
      <c r="X1116" s="32" t="s">
        <v>42</v>
      </c>
      <c r="Y1116" s="32" t="s">
        <v>41</v>
      </c>
      <c r="Z1116" s="32" t="s">
        <v>42</v>
      </c>
      <c r="AA1116" s="32" t="s">
        <v>41</v>
      </c>
      <c r="AB1116" s="39" t="s">
        <v>5298</v>
      </c>
      <c r="AC1116" s="27"/>
      <c r="AD1116" s="27"/>
      <c r="AE1116" s="27"/>
      <c r="AF1116" s="28" t="s">
        <v>5297</v>
      </c>
      <c r="AG1116" s="28">
        <f t="shared" si="44"/>
        <v>2</v>
      </c>
      <c r="AH1116" s="29" t="str">
        <f t="shared" si="45"/>
        <v>KT-120008</v>
      </c>
      <c r="AI1116" s="28">
        <v>11094351000</v>
      </c>
      <c r="AJ1116" s="30">
        <f>IFERROR(VLOOKUP($C1116,#REF!,2,FALSE)*1000000000,0)+IFERROR(VLOOKUP($D1116,#REF!,2,FALSE)*1000000,0)+IFERROR(VLOOKUP($E1116,#REF!,2,FALSE)*1000,0)+IFERROR(VLOOKUP($F1116,#REF!,2,FALSE),0)</f>
        <v>0</v>
      </c>
    </row>
    <row r="1117" spans="1:36" s="28" customFormat="1" ht="27" customHeight="1" x14ac:dyDescent="0.15">
      <c r="A1117" s="31" t="s">
        <v>32</v>
      </c>
      <c r="B1117" s="32">
        <v>1113</v>
      </c>
      <c r="C1117" s="33" t="s">
        <v>4840</v>
      </c>
      <c r="D1117" s="33" t="s">
        <v>4931</v>
      </c>
      <c r="E1117" s="33" t="s">
        <v>387</v>
      </c>
      <c r="F1117" s="33" t="s">
        <v>130</v>
      </c>
      <c r="G1117" s="33" t="s">
        <v>5299</v>
      </c>
      <c r="H1117" s="35" t="s">
        <v>5300</v>
      </c>
      <c r="I1117" s="32">
        <v>1388880</v>
      </c>
      <c r="J1117" s="32">
        <v>1765665</v>
      </c>
      <c r="K1117" s="32" t="s">
        <v>5301</v>
      </c>
      <c r="L1117" s="36">
        <f t="shared" si="46"/>
        <v>0.21339551953513269</v>
      </c>
      <c r="M1117" s="32"/>
      <c r="N1117" s="32" t="s">
        <v>47</v>
      </c>
      <c r="O1117" s="32"/>
      <c r="P1117" s="37" t="s">
        <v>5302</v>
      </c>
      <c r="Q1117" s="32" t="s">
        <v>130</v>
      </c>
      <c r="R1117" s="32" t="s">
        <v>130</v>
      </c>
      <c r="S1117" s="32" t="s">
        <v>130</v>
      </c>
      <c r="T1117" s="32" t="s">
        <v>158</v>
      </c>
      <c r="U1117" s="32" t="s">
        <v>41</v>
      </c>
      <c r="V1117" s="32" t="s">
        <v>41</v>
      </c>
      <c r="W1117" s="32" t="s">
        <v>41</v>
      </c>
      <c r="X1117" s="32" t="s">
        <v>509</v>
      </c>
      <c r="Y1117" s="32" t="s">
        <v>42</v>
      </c>
      <c r="Z1117" s="32" t="s">
        <v>509</v>
      </c>
      <c r="AA1117" s="32" t="s">
        <v>41</v>
      </c>
      <c r="AB1117" s="39" t="s">
        <v>5303</v>
      </c>
      <c r="AC1117" s="27"/>
      <c r="AD1117" s="27"/>
      <c r="AE1117" s="27"/>
      <c r="AF1117" s="28" t="s">
        <v>5302</v>
      </c>
      <c r="AG1117" s="28">
        <f t="shared" si="44"/>
        <v>2</v>
      </c>
      <c r="AH1117" s="29" t="str">
        <f t="shared" si="45"/>
        <v>KT-140105</v>
      </c>
      <c r="AI1117" s="28">
        <v>11094351000</v>
      </c>
      <c r="AJ1117" s="30">
        <f>IFERROR(VLOOKUP($C1117,#REF!,2,FALSE)*1000000000,0)+IFERROR(VLOOKUP($D1117,#REF!,2,FALSE)*1000000,0)+IFERROR(VLOOKUP($E1117,#REF!,2,FALSE)*1000,0)+IFERROR(VLOOKUP($F1117,#REF!,2,FALSE),0)</f>
        <v>0</v>
      </c>
    </row>
    <row r="1118" spans="1:36" s="28" customFormat="1" ht="27" customHeight="1" x14ac:dyDescent="0.15">
      <c r="A1118" s="31" t="s">
        <v>32</v>
      </c>
      <c r="B1118" s="32">
        <v>1114</v>
      </c>
      <c r="C1118" s="33" t="s">
        <v>4840</v>
      </c>
      <c r="D1118" s="33" t="s">
        <v>4931</v>
      </c>
      <c r="E1118" s="33" t="s">
        <v>387</v>
      </c>
      <c r="F1118" s="33"/>
      <c r="G1118" s="33" t="s">
        <v>5304</v>
      </c>
      <c r="H1118" s="35" t="s">
        <v>5305</v>
      </c>
      <c r="I1118" s="32">
        <v>711500</v>
      </c>
      <c r="J1118" s="32">
        <v>727450</v>
      </c>
      <c r="K1118" s="32" t="s">
        <v>713</v>
      </c>
      <c r="L1118" s="36">
        <f t="shared" si="46"/>
        <v>2.1925905560519654E-2</v>
      </c>
      <c r="M1118" s="32"/>
      <c r="N1118" s="32" t="s">
        <v>47</v>
      </c>
      <c r="O1118" s="32"/>
      <c r="P1118" s="37" t="s">
        <v>5306</v>
      </c>
      <c r="Q1118" s="32" t="s">
        <v>105</v>
      </c>
      <c r="R1118" s="32"/>
      <c r="S1118" s="32"/>
      <c r="T1118" s="32" t="s">
        <v>158</v>
      </c>
      <c r="U1118" s="42" t="s">
        <v>176</v>
      </c>
      <c r="V1118" s="42" t="s">
        <v>176</v>
      </c>
      <c r="W1118" s="42" t="s">
        <v>176</v>
      </c>
      <c r="X1118" s="42" t="s">
        <v>176</v>
      </c>
      <c r="Y1118" s="42" t="s">
        <v>176</v>
      </c>
      <c r="Z1118" s="42" t="s">
        <v>176</v>
      </c>
      <c r="AA1118" s="42" t="s">
        <v>176</v>
      </c>
      <c r="AB1118" s="45" t="s">
        <v>5307</v>
      </c>
      <c r="AC1118" s="27"/>
      <c r="AD1118" s="27"/>
      <c r="AE1118" s="27"/>
      <c r="AF1118" s="28" t="s">
        <v>5306</v>
      </c>
      <c r="AG1118" s="28">
        <f t="shared" si="44"/>
        <v>2</v>
      </c>
      <c r="AH1118" s="29" t="str">
        <f t="shared" si="45"/>
        <v>CB-190023</v>
      </c>
      <c r="AJ1118" s="30">
        <f>IFERROR(VLOOKUP($C1118,#REF!,2,FALSE)*1000000000,0)+IFERROR(VLOOKUP($D1118,#REF!,2,FALSE)*1000000,0)+IFERROR(VLOOKUP($E1118,#REF!,2,FALSE)*1000,0)+IFERROR(VLOOKUP($F1118,#REF!,2,FALSE),0)</f>
        <v>0</v>
      </c>
    </row>
    <row r="1119" spans="1:36" s="28" customFormat="1" ht="27" customHeight="1" x14ac:dyDescent="0.15">
      <c r="A1119" s="31" t="s">
        <v>32</v>
      </c>
      <c r="B1119" s="32">
        <v>1115</v>
      </c>
      <c r="C1119" s="33" t="s">
        <v>4840</v>
      </c>
      <c r="D1119" s="33" t="s">
        <v>4931</v>
      </c>
      <c r="E1119" s="33" t="s">
        <v>387</v>
      </c>
      <c r="F1119" s="33"/>
      <c r="G1119" s="33" t="s">
        <v>5308</v>
      </c>
      <c r="H1119" s="35" t="s">
        <v>5309</v>
      </c>
      <c r="I1119" s="32">
        <v>3618040</v>
      </c>
      <c r="J1119" s="32">
        <v>7862424</v>
      </c>
      <c r="K1119" s="32" t="s">
        <v>5310</v>
      </c>
      <c r="L1119" s="36">
        <f t="shared" si="46"/>
        <v>0.53983148199588316</v>
      </c>
      <c r="M1119" s="32"/>
      <c r="N1119" s="32" t="s">
        <v>47</v>
      </c>
      <c r="O1119" s="32" t="s">
        <v>47</v>
      </c>
      <c r="P1119" s="37" t="s">
        <v>5311</v>
      </c>
      <c r="Q1119" s="32" t="s">
        <v>105</v>
      </c>
      <c r="R1119" s="32"/>
      <c r="S1119" s="32"/>
      <c r="T1119" s="32" t="s">
        <v>158</v>
      </c>
      <c r="U1119" s="42" t="s">
        <v>176</v>
      </c>
      <c r="V1119" s="42" t="s">
        <v>176</v>
      </c>
      <c r="W1119" s="32" t="s">
        <v>509</v>
      </c>
      <c r="X1119" s="42" t="s">
        <v>229</v>
      </c>
      <c r="Y1119" s="42" t="s">
        <v>176</v>
      </c>
      <c r="Z1119" s="32" t="s">
        <v>509</v>
      </c>
      <c r="AA1119" s="42" t="s">
        <v>176</v>
      </c>
      <c r="AB1119" s="45" t="s">
        <v>5312</v>
      </c>
      <c r="AC1119" s="27"/>
      <c r="AD1119" s="27"/>
      <c r="AE1119" s="27"/>
      <c r="AF1119" s="28" t="s">
        <v>5311</v>
      </c>
      <c r="AG1119" s="28">
        <f t="shared" si="44"/>
        <v>2</v>
      </c>
      <c r="AH1119" s="29" t="str">
        <f t="shared" si="45"/>
        <v>CB-190009</v>
      </c>
      <c r="AJ1119" s="30">
        <f>IFERROR(VLOOKUP($C1119,#REF!,2,FALSE)*1000000000,0)+IFERROR(VLOOKUP($D1119,#REF!,2,FALSE)*1000000,0)+IFERROR(VLOOKUP($E1119,#REF!,2,FALSE)*1000,0)+IFERROR(VLOOKUP($F1119,#REF!,2,FALSE),0)</f>
        <v>0</v>
      </c>
    </row>
    <row r="1120" spans="1:36" s="28" customFormat="1" ht="27" customHeight="1" x14ac:dyDescent="0.15">
      <c r="A1120" s="31" t="s">
        <v>32</v>
      </c>
      <c r="B1120" s="32">
        <v>1116</v>
      </c>
      <c r="C1120" s="33" t="s">
        <v>4840</v>
      </c>
      <c r="D1120" s="33" t="s">
        <v>4931</v>
      </c>
      <c r="E1120" s="33" t="s">
        <v>387</v>
      </c>
      <c r="F1120" s="33"/>
      <c r="G1120" s="33" t="s">
        <v>5313</v>
      </c>
      <c r="H1120" s="35" t="s">
        <v>5314</v>
      </c>
      <c r="I1120" s="32">
        <v>970500</v>
      </c>
      <c r="J1120" s="32">
        <v>1171200</v>
      </c>
      <c r="K1120" s="32" t="s">
        <v>1231</v>
      </c>
      <c r="L1120" s="36">
        <f t="shared" si="46"/>
        <v>0.17136270491803274</v>
      </c>
      <c r="M1120" s="32"/>
      <c r="N1120" s="32" t="s">
        <v>47</v>
      </c>
      <c r="O1120" s="32"/>
      <c r="P1120" s="37" t="s">
        <v>5315</v>
      </c>
      <c r="Q1120" s="32"/>
      <c r="R1120" s="32"/>
      <c r="S1120" s="32"/>
      <c r="T1120" s="32" t="s">
        <v>158</v>
      </c>
      <c r="U1120" s="42" t="s">
        <v>176</v>
      </c>
      <c r="V1120" s="42" t="s">
        <v>175</v>
      </c>
      <c r="W1120" s="42" t="s">
        <v>176</v>
      </c>
      <c r="X1120" s="32" t="s">
        <v>509</v>
      </c>
      <c r="Y1120" s="32" t="s">
        <v>509</v>
      </c>
      <c r="Z1120" s="42" t="s">
        <v>176</v>
      </c>
      <c r="AA1120" s="42" t="s">
        <v>176</v>
      </c>
      <c r="AB1120" s="45" t="s">
        <v>5316</v>
      </c>
      <c r="AC1120" s="27"/>
      <c r="AD1120" s="27"/>
      <c r="AE1120" s="27"/>
      <c r="AF1120" s="28" t="s">
        <v>5315</v>
      </c>
      <c r="AG1120" s="28">
        <f t="shared" si="44"/>
        <v>2</v>
      </c>
      <c r="AH1120" s="29" t="str">
        <f t="shared" si="45"/>
        <v>KT-160059</v>
      </c>
      <c r="AJ1120" s="30">
        <f>IFERROR(VLOOKUP($C1120,#REF!,2,FALSE)*1000000000,0)+IFERROR(VLOOKUP($D1120,#REF!,2,FALSE)*1000000,0)+IFERROR(VLOOKUP($E1120,#REF!,2,FALSE)*1000,0)+IFERROR(VLOOKUP($F1120,#REF!,2,FALSE),0)</f>
        <v>0</v>
      </c>
    </row>
    <row r="1121" spans="1:36" s="28" customFormat="1" ht="27" customHeight="1" x14ac:dyDescent="0.15">
      <c r="A1121" s="31" t="s">
        <v>32</v>
      </c>
      <c r="B1121" s="32">
        <v>1117</v>
      </c>
      <c r="C1121" s="33" t="s">
        <v>4840</v>
      </c>
      <c r="D1121" s="33" t="s">
        <v>4931</v>
      </c>
      <c r="E1121" s="33" t="s">
        <v>387</v>
      </c>
      <c r="F1121" s="33"/>
      <c r="G1121" s="46" t="s">
        <v>5317</v>
      </c>
      <c r="H1121" s="35" t="s">
        <v>5318</v>
      </c>
      <c r="I1121" s="47">
        <v>651400</v>
      </c>
      <c r="J1121" s="47">
        <v>1327200</v>
      </c>
      <c r="K1121" s="32" t="s">
        <v>713</v>
      </c>
      <c r="L1121" s="36">
        <f t="shared" si="46"/>
        <v>0.50919228450874021</v>
      </c>
      <c r="M1121" s="32"/>
      <c r="N1121" s="32" t="s">
        <v>47</v>
      </c>
      <c r="O1121" s="32"/>
      <c r="P1121" s="40" t="s">
        <v>5319</v>
      </c>
      <c r="Q1121" s="32" t="s">
        <v>105</v>
      </c>
      <c r="R1121" s="32"/>
      <c r="S1121" s="32"/>
      <c r="T1121" s="42" t="s">
        <v>40</v>
      </c>
      <c r="U1121" s="42" t="s">
        <v>176</v>
      </c>
      <c r="V1121" s="42" t="s">
        <v>176</v>
      </c>
      <c r="W1121" s="42" t="s">
        <v>175</v>
      </c>
      <c r="X1121" s="42" t="s">
        <v>176</v>
      </c>
      <c r="Y1121" s="42" t="s">
        <v>229</v>
      </c>
      <c r="Z1121" s="42" t="s">
        <v>176</v>
      </c>
      <c r="AA1121" s="42" t="s">
        <v>176</v>
      </c>
      <c r="AB1121" s="45" t="s">
        <v>5320</v>
      </c>
      <c r="AC1121" s="27"/>
      <c r="AD1121" s="27"/>
      <c r="AE1121" s="27"/>
      <c r="AF1121" s="28" t="s">
        <v>5319</v>
      </c>
      <c r="AG1121" s="28">
        <f t="shared" si="44"/>
        <v>2</v>
      </c>
      <c r="AH1121" s="29" t="str">
        <f t="shared" si="45"/>
        <v>CG-210003</v>
      </c>
      <c r="AJ1121" s="30">
        <f>IFERROR(VLOOKUP($C1121,#REF!,2,FALSE)*1000000000,0)+IFERROR(VLOOKUP($D1121,#REF!,2,FALSE)*1000000,0)+IFERROR(VLOOKUP($E1121,#REF!,2,FALSE)*1000,0)+IFERROR(VLOOKUP($F1121,#REF!,2,FALSE),0)</f>
        <v>0</v>
      </c>
    </row>
    <row r="1122" spans="1:36" s="28" customFormat="1" ht="27" customHeight="1" x14ac:dyDescent="0.15">
      <c r="A1122" s="31" t="s">
        <v>32</v>
      </c>
      <c r="B1122" s="32">
        <v>1118</v>
      </c>
      <c r="C1122" s="33" t="s">
        <v>4840</v>
      </c>
      <c r="D1122" s="33" t="s">
        <v>4931</v>
      </c>
      <c r="E1122" s="33" t="s">
        <v>387</v>
      </c>
      <c r="F1122" s="33"/>
      <c r="G1122" s="33" t="s">
        <v>5321</v>
      </c>
      <c r="H1122" s="35" t="s">
        <v>5322</v>
      </c>
      <c r="I1122" s="47">
        <v>2904300</v>
      </c>
      <c r="J1122" s="47">
        <v>3273220</v>
      </c>
      <c r="K1122" s="42" t="s">
        <v>4833</v>
      </c>
      <c r="L1122" s="36">
        <f t="shared" si="46"/>
        <v>0.11270858665167638</v>
      </c>
      <c r="M1122" s="32"/>
      <c r="N1122" s="32" t="s">
        <v>47</v>
      </c>
      <c r="O1122" s="32" t="s">
        <v>47</v>
      </c>
      <c r="P1122" s="40" t="s">
        <v>5323</v>
      </c>
      <c r="Q1122" s="32"/>
      <c r="R1122" s="32"/>
      <c r="S1122" s="32"/>
      <c r="T1122" s="42" t="s">
        <v>40</v>
      </c>
      <c r="U1122" s="32" t="s">
        <v>42</v>
      </c>
      <c r="V1122" s="32" t="s">
        <v>42</v>
      </c>
      <c r="W1122" s="32" t="s">
        <v>42</v>
      </c>
      <c r="X1122" s="32" t="s">
        <v>42</v>
      </c>
      <c r="Y1122" s="32" t="s">
        <v>42</v>
      </c>
      <c r="Z1122" s="32" t="s">
        <v>42</v>
      </c>
      <c r="AA1122" s="32" t="s">
        <v>42</v>
      </c>
      <c r="AB1122" s="45" t="s">
        <v>5324</v>
      </c>
      <c r="AC1122" s="27"/>
      <c r="AD1122" s="27"/>
      <c r="AE1122" s="27"/>
      <c r="AF1122" s="28" t="s">
        <v>5323</v>
      </c>
      <c r="AG1122" s="28">
        <f t="shared" si="44"/>
        <v>2</v>
      </c>
      <c r="AH1122" s="29" t="str">
        <f t="shared" si="45"/>
        <v>KK-180015</v>
      </c>
      <c r="AJ1122" s="30">
        <f>IFERROR(VLOOKUP($C1122,#REF!,2,FALSE)*1000000000,0)+IFERROR(VLOOKUP($D1122,#REF!,2,FALSE)*1000000,0)+IFERROR(VLOOKUP($E1122,#REF!,2,FALSE)*1000,0)+IFERROR(VLOOKUP($F1122,#REF!,2,FALSE),0)</f>
        <v>0</v>
      </c>
    </row>
    <row r="1123" spans="1:36" s="28" customFormat="1" ht="27" customHeight="1" x14ac:dyDescent="0.15">
      <c r="A1123" s="31" t="s">
        <v>32</v>
      </c>
      <c r="B1123" s="32">
        <v>1119</v>
      </c>
      <c r="C1123" s="33" t="s">
        <v>4840</v>
      </c>
      <c r="D1123" s="33" t="s">
        <v>4931</v>
      </c>
      <c r="E1123" s="33" t="s">
        <v>387</v>
      </c>
      <c r="F1123" s="33"/>
      <c r="G1123" t="s">
        <v>5325</v>
      </c>
      <c r="H1123" s="35" t="s">
        <v>5326</v>
      </c>
      <c r="I1123" s="47">
        <v>912111</v>
      </c>
      <c r="J1123" s="47">
        <v>807111</v>
      </c>
      <c r="K1123" s="42" t="s">
        <v>1334</v>
      </c>
      <c r="L1123" s="36">
        <f t="shared" si="46"/>
        <v>-0.13009363024416709</v>
      </c>
      <c r="M1123" s="32"/>
      <c r="N1123" s="32" t="s">
        <v>47</v>
      </c>
      <c r="O1123" s="32"/>
      <c r="P1123" s="40" t="s">
        <v>5327</v>
      </c>
      <c r="Q1123" s="32"/>
      <c r="R1123" s="32"/>
      <c r="S1123" s="32"/>
      <c r="T1123" s="42" t="s">
        <v>40</v>
      </c>
      <c r="U1123" s="32" t="s">
        <v>74</v>
      </c>
      <c r="V1123" s="32" t="s">
        <v>42</v>
      </c>
      <c r="W1123" s="32" t="s">
        <v>41</v>
      </c>
      <c r="X1123" s="32" t="s">
        <v>42</v>
      </c>
      <c r="Y1123" s="32" t="s">
        <v>42</v>
      </c>
      <c r="Z1123" s="32" t="s">
        <v>42</v>
      </c>
      <c r="AA1123" s="32" t="s">
        <v>42</v>
      </c>
      <c r="AB1123" s="45" t="s">
        <v>5328</v>
      </c>
      <c r="AC1123" s="27"/>
      <c r="AD1123" s="27"/>
      <c r="AE1123" s="27"/>
      <c r="AF1123" s="28" t="s">
        <v>5327</v>
      </c>
      <c r="AG1123" s="28">
        <f t="shared" si="44"/>
        <v>2</v>
      </c>
      <c r="AH1123" s="29" t="str">
        <f t="shared" si="45"/>
        <v>HK-170005</v>
      </c>
      <c r="AJ1123" s="30">
        <f>IFERROR(VLOOKUP($C1123,#REF!,2,FALSE)*1000000000,0)+IFERROR(VLOOKUP($D1123,#REF!,2,FALSE)*1000000,0)+IFERROR(VLOOKUP($E1123,#REF!,2,FALSE)*1000,0)+IFERROR(VLOOKUP($F1123,#REF!,2,FALSE),0)</f>
        <v>0</v>
      </c>
    </row>
    <row r="1124" spans="1:36" s="28" customFormat="1" ht="27" customHeight="1" x14ac:dyDescent="0.15">
      <c r="A1124" s="31" t="s">
        <v>32</v>
      </c>
      <c r="B1124" s="32">
        <v>1120</v>
      </c>
      <c r="C1124" s="33" t="s">
        <v>4840</v>
      </c>
      <c r="D1124" s="46" t="s">
        <v>5329</v>
      </c>
      <c r="E1124" s="33" t="s">
        <v>5330</v>
      </c>
      <c r="F1124" s="33"/>
      <c r="G1124" s="33" t="s">
        <v>5331</v>
      </c>
      <c r="H1124" s="35" t="s">
        <v>5332</v>
      </c>
      <c r="I1124" s="32">
        <v>41340.86</v>
      </c>
      <c r="J1124" s="32">
        <v>46925.53</v>
      </c>
      <c r="K1124" s="32" t="s">
        <v>767</v>
      </c>
      <c r="L1124" s="43">
        <f t="shared" si="46"/>
        <v>0.11901133562050337</v>
      </c>
      <c r="M1124" s="32"/>
      <c r="N1124" s="32" t="s">
        <v>47</v>
      </c>
      <c r="O1124" s="32"/>
      <c r="P1124" s="37" t="s">
        <v>5333</v>
      </c>
      <c r="Q1124" s="32"/>
      <c r="R1124" s="32"/>
      <c r="S1124" s="32"/>
      <c r="T1124" s="32" t="s">
        <v>40</v>
      </c>
      <c r="U1124" s="32" t="s">
        <v>42</v>
      </c>
      <c r="V1124" s="32" t="s">
        <v>42</v>
      </c>
      <c r="W1124" s="32" t="s">
        <v>42</v>
      </c>
      <c r="X1124" s="32" t="s">
        <v>41</v>
      </c>
      <c r="Y1124" s="32" t="s">
        <v>74</v>
      </c>
      <c r="Z1124" s="32" t="s">
        <v>42</v>
      </c>
      <c r="AA1124" s="32" t="s">
        <v>42</v>
      </c>
      <c r="AB1124" s="39" t="s">
        <v>5334</v>
      </c>
      <c r="AC1124" s="27"/>
      <c r="AD1124" s="27"/>
      <c r="AE1124" s="27"/>
      <c r="AF1124" s="28" t="s">
        <v>5333</v>
      </c>
      <c r="AG1124" s="28">
        <f t="shared" si="44"/>
        <v>2</v>
      </c>
      <c r="AH1124" s="29" t="str">
        <f t="shared" si="45"/>
        <v>KK-100050</v>
      </c>
      <c r="AI1124" s="28">
        <v>11095158000</v>
      </c>
      <c r="AJ1124" s="30">
        <f>IFERROR(VLOOKUP($C1124,#REF!,2,FALSE)*1000000000,0)+IFERROR(VLOOKUP($D1124,#REF!,2,FALSE)*1000000,0)+IFERROR(VLOOKUP($E1124,#REF!,2,FALSE)*1000,0)+IFERROR(VLOOKUP($F1124,#REF!,2,FALSE),0)</f>
        <v>0</v>
      </c>
    </row>
    <row r="1125" spans="1:36" s="28" customFormat="1" ht="27" customHeight="1" x14ac:dyDescent="0.15">
      <c r="A1125" s="31" t="s">
        <v>32</v>
      </c>
      <c r="B1125" s="32">
        <v>1121</v>
      </c>
      <c r="C1125" s="33" t="s">
        <v>4840</v>
      </c>
      <c r="D1125" s="33" t="s">
        <v>5330</v>
      </c>
      <c r="E1125" s="34" t="s">
        <v>5330</v>
      </c>
      <c r="F1125" s="33"/>
      <c r="G1125" s="33" t="s">
        <v>5335</v>
      </c>
      <c r="H1125" s="35" t="s">
        <v>5336</v>
      </c>
      <c r="I1125" s="32">
        <v>15330</v>
      </c>
      <c r="J1125" s="32">
        <v>30000</v>
      </c>
      <c r="K1125" s="32" t="s">
        <v>5337</v>
      </c>
      <c r="L1125" s="43">
        <f t="shared" si="46"/>
        <v>0.48899999999999999</v>
      </c>
      <c r="M1125" s="32"/>
      <c r="N1125" s="32" t="s">
        <v>47</v>
      </c>
      <c r="O1125" s="32"/>
      <c r="P1125" s="37" t="s">
        <v>5338</v>
      </c>
      <c r="Q1125" s="32"/>
      <c r="R1125" s="32"/>
      <c r="S1125" s="32"/>
      <c r="T1125" s="32" t="s">
        <v>40</v>
      </c>
      <c r="U1125" s="32" t="s">
        <v>41</v>
      </c>
      <c r="V1125" s="32" t="s">
        <v>42</v>
      </c>
      <c r="W1125" s="32" t="s">
        <v>42</v>
      </c>
      <c r="X1125" s="32" t="s">
        <v>41</v>
      </c>
      <c r="Y1125" s="32" t="s">
        <v>41</v>
      </c>
      <c r="Z1125" s="32" t="s">
        <v>42</v>
      </c>
      <c r="AA1125" s="32" t="s">
        <v>41</v>
      </c>
      <c r="AB1125" s="39" t="s">
        <v>5339</v>
      </c>
      <c r="AC1125" s="27"/>
      <c r="AD1125" s="27"/>
      <c r="AE1125" s="27"/>
      <c r="AF1125" s="28" t="s">
        <v>5338</v>
      </c>
      <c r="AG1125" s="28">
        <f t="shared" si="44"/>
        <v>2</v>
      </c>
      <c r="AH1125" s="29" t="str">
        <f t="shared" si="45"/>
        <v>KK-100099</v>
      </c>
      <c r="AI1125" s="28">
        <v>11095158000</v>
      </c>
      <c r="AJ1125" s="30">
        <f>IFERROR(VLOOKUP($C1125,#REF!,2,FALSE)*1000000000,0)+IFERROR(VLOOKUP($D1125,#REF!,2,FALSE)*1000000,0)+IFERROR(VLOOKUP($E1125,#REF!,2,FALSE)*1000,0)+IFERROR(VLOOKUP($F1125,#REF!,2,FALSE),0)</f>
        <v>0</v>
      </c>
    </row>
    <row r="1126" spans="1:36" s="28" customFormat="1" ht="27" customHeight="1" x14ac:dyDescent="0.15">
      <c r="A1126" s="31" t="s">
        <v>32</v>
      </c>
      <c r="B1126" s="32">
        <v>1122</v>
      </c>
      <c r="C1126" s="33" t="s">
        <v>4840</v>
      </c>
      <c r="D1126" s="33" t="s">
        <v>5330</v>
      </c>
      <c r="E1126" s="34" t="s">
        <v>5330</v>
      </c>
      <c r="F1126" s="33"/>
      <c r="G1126" s="33" t="s">
        <v>5340</v>
      </c>
      <c r="H1126" s="35" t="s">
        <v>5341</v>
      </c>
      <c r="I1126" s="32">
        <v>50650</v>
      </c>
      <c r="J1126" s="32">
        <v>50600</v>
      </c>
      <c r="K1126" s="32" t="s">
        <v>767</v>
      </c>
      <c r="L1126" s="43">
        <f t="shared" si="46"/>
        <v>-9.8814229249022389E-4</v>
      </c>
      <c r="M1126" s="32"/>
      <c r="N1126" s="32" t="s">
        <v>47</v>
      </c>
      <c r="O1126" s="32"/>
      <c r="P1126" s="37" t="s">
        <v>5342</v>
      </c>
      <c r="Q1126" s="38"/>
      <c r="R1126" s="32"/>
      <c r="S1126" s="32"/>
      <c r="T1126" s="32" t="s">
        <v>40</v>
      </c>
      <c r="U1126" s="32" t="s">
        <v>74</v>
      </c>
      <c r="V1126" s="32" t="s">
        <v>42</v>
      </c>
      <c r="W1126" s="32" t="s">
        <v>41</v>
      </c>
      <c r="X1126" s="32" t="s">
        <v>41</v>
      </c>
      <c r="Y1126" s="32" t="s">
        <v>42</v>
      </c>
      <c r="Z1126" s="32" t="s">
        <v>42</v>
      </c>
      <c r="AA1126" s="32" t="s">
        <v>42</v>
      </c>
      <c r="AB1126" s="39" t="s">
        <v>5343</v>
      </c>
      <c r="AC1126" s="27"/>
      <c r="AD1126" s="27"/>
      <c r="AE1126" s="27"/>
      <c r="AF1126" s="28" t="s">
        <v>5344</v>
      </c>
      <c r="AG1126" s="28">
        <f t="shared" si="44"/>
        <v>2</v>
      </c>
      <c r="AH1126" s="29" t="str">
        <f t="shared" si="45"/>
        <v>QS-130013</v>
      </c>
      <c r="AI1126" s="28">
        <v>11095158000</v>
      </c>
      <c r="AJ1126" s="30">
        <f>IFERROR(VLOOKUP($C1126,#REF!,2,FALSE)*1000000000,0)+IFERROR(VLOOKUP($D1126,#REF!,2,FALSE)*1000000,0)+IFERROR(VLOOKUP($E1126,#REF!,2,FALSE)*1000,0)+IFERROR(VLOOKUP($F1126,#REF!,2,FALSE),0)</f>
        <v>0</v>
      </c>
    </row>
    <row r="1127" spans="1:36" s="28" customFormat="1" ht="27" customHeight="1" x14ac:dyDescent="0.15">
      <c r="A1127" s="31" t="s">
        <v>32</v>
      </c>
      <c r="B1127" s="32">
        <v>1123</v>
      </c>
      <c r="C1127" s="33" t="s">
        <v>4840</v>
      </c>
      <c r="D1127" s="33" t="s">
        <v>5330</v>
      </c>
      <c r="E1127" s="34" t="s">
        <v>5330</v>
      </c>
      <c r="F1127" s="33"/>
      <c r="G1127" s="33" t="s">
        <v>5345</v>
      </c>
      <c r="H1127" s="35" t="s">
        <v>5346</v>
      </c>
      <c r="I1127" s="32">
        <v>37138.86</v>
      </c>
      <c r="J1127" s="32">
        <v>46793.2</v>
      </c>
      <c r="K1127" s="32" t="s">
        <v>767</v>
      </c>
      <c r="L1127" s="36">
        <f t="shared" si="46"/>
        <v>0.20631929425643036</v>
      </c>
      <c r="M1127" s="32"/>
      <c r="N1127" s="32" t="s">
        <v>47</v>
      </c>
      <c r="O1127" s="32"/>
      <c r="P1127" s="37" t="s">
        <v>5347</v>
      </c>
      <c r="Q1127" s="32"/>
      <c r="R1127" s="32"/>
      <c r="S1127" s="32"/>
      <c r="T1127" s="32" t="s">
        <v>40</v>
      </c>
      <c r="U1127" s="32" t="s">
        <v>41</v>
      </c>
      <c r="V1127" s="32" t="s">
        <v>42</v>
      </c>
      <c r="W1127" s="32" t="s">
        <v>42</v>
      </c>
      <c r="X1127" s="32" t="s">
        <v>41</v>
      </c>
      <c r="Y1127" s="32" t="s">
        <v>42</v>
      </c>
      <c r="Z1127" s="32" t="s">
        <v>42</v>
      </c>
      <c r="AA1127" s="32" t="s">
        <v>42</v>
      </c>
      <c r="AB1127" s="39" t="s">
        <v>5348</v>
      </c>
      <c r="AC1127" s="27"/>
      <c r="AD1127" s="27"/>
      <c r="AE1127" s="27"/>
      <c r="AF1127" s="28" t="s">
        <v>5347</v>
      </c>
      <c r="AG1127" s="28">
        <f t="shared" si="44"/>
        <v>2</v>
      </c>
      <c r="AH1127" s="29" t="str">
        <f t="shared" si="45"/>
        <v>SK-080016</v>
      </c>
      <c r="AI1127" s="28">
        <v>11095158000</v>
      </c>
      <c r="AJ1127" s="30">
        <f>IFERROR(VLOOKUP($C1127,#REF!,2,FALSE)*1000000000,0)+IFERROR(VLOOKUP($D1127,#REF!,2,FALSE)*1000000,0)+IFERROR(VLOOKUP($E1127,#REF!,2,FALSE)*1000,0)+IFERROR(VLOOKUP($F1127,#REF!,2,FALSE),0)</f>
        <v>0</v>
      </c>
    </row>
    <row r="1128" spans="1:36" s="28" customFormat="1" ht="27" customHeight="1" x14ac:dyDescent="0.15">
      <c r="A1128" s="31" t="s">
        <v>32</v>
      </c>
      <c r="B1128" s="32">
        <v>1124</v>
      </c>
      <c r="C1128" s="33" t="s">
        <v>4840</v>
      </c>
      <c r="D1128" s="33" t="s">
        <v>5330</v>
      </c>
      <c r="E1128" s="33" t="s">
        <v>5330</v>
      </c>
      <c r="F1128" s="33"/>
      <c r="G1128" s="33" t="s">
        <v>5349</v>
      </c>
      <c r="H1128" s="33" t="s">
        <v>5350</v>
      </c>
      <c r="I1128" s="32">
        <v>1736460</v>
      </c>
      <c r="J1128" s="32">
        <v>208860</v>
      </c>
      <c r="K1128" s="32" t="s">
        <v>1097</v>
      </c>
      <c r="L1128" s="43">
        <f t="shared" si="46"/>
        <v>-7.3139902326917561</v>
      </c>
      <c r="M1128" s="32"/>
      <c r="N1128" s="32" t="s">
        <v>47</v>
      </c>
      <c r="O1128" s="32"/>
      <c r="P1128" s="37" t="s">
        <v>5351</v>
      </c>
      <c r="Q1128" s="32" t="s">
        <v>130</v>
      </c>
      <c r="R1128" s="32"/>
      <c r="S1128" s="32"/>
      <c r="T1128" s="32" t="s">
        <v>40</v>
      </c>
      <c r="U1128" s="42" t="s">
        <v>41</v>
      </c>
      <c r="V1128" s="42" t="s">
        <v>42</v>
      </c>
      <c r="W1128" s="42" t="s">
        <v>41</v>
      </c>
      <c r="X1128" s="42" t="s">
        <v>41</v>
      </c>
      <c r="Y1128" s="42" t="s">
        <v>41</v>
      </c>
      <c r="Z1128" s="42" t="s">
        <v>41</v>
      </c>
      <c r="AA1128" s="42" t="s">
        <v>41</v>
      </c>
      <c r="AB1128" s="45" t="s">
        <v>5352</v>
      </c>
      <c r="AC1128" s="27"/>
      <c r="AD1128" s="27"/>
      <c r="AE1128" s="27"/>
      <c r="AF1128" s="28" t="s">
        <v>5351</v>
      </c>
      <c r="AG1128" s="28">
        <f t="shared" si="44"/>
        <v>2</v>
      </c>
      <c r="AH1128" s="29" t="str">
        <f t="shared" si="45"/>
        <v>HR-140006</v>
      </c>
      <c r="AI1128" s="28">
        <v>11095158000</v>
      </c>
      <c r="AJ1128" s="30">
        <f>IFERROR(VLOOKUP($C1128,#REF!,2,FALSE)*1000000000,0)+IFERROR(VLOOKUP($D1128,#REF!,2,FALSE)*1000000,0)+IFERROR(VLOOKUP($E1128,#REF!,2,FALSE)*1000,0)+IFERROR(VLOOKUP($F1128,#REF!,2,FALSE),0)</f>
        <v>0</v>
      </c>
    </row>
    <row r="1129" spans="1:36" s="28" customFormat="1" ht="27" customHeight="1" x14ac:dyDescent="0.15">
      <c r="A1129" s="31" t="s">
        <v>32</v>
      </c>
      <c r="B1129" s="32">
        <v>1125</v>
      </c>
      <c r="C1129" s="33" t="s">
        <v>4840</v>
      </c>
      <c r="D1129" s="33" t="s">
        <v>5330</v>
      </c>
      <c r="E1129" s="34" t="s">
        <v>5330</v>
      </c>
      <c r="F1129" s="33"/>
      <c r="G1129" s="33" t="s">
        <v>5353</v>
      </c>
      <c r="H1129" s="35" t="s">
        <v>5354</v>
      </c>
      <c r="I1129" s="32">
        <v>48084.73</v>
      </c>
      <c r="J1129" s="32">
        <v>238344.2</v>
      </c>
      <c r="K1129" s="32" t="s">
        <v>713</v>
      </c>
      <c r="L1129" s="36">
        <f t="shared" si="46"/>
        <v>0.79825508655129851</v>
      </c>
      <c r="M1129" s="32"/>
      <c r="N1129" s="32" t="s">
        <v>47</v>
      </c>
      <c r="O1129" s="32"/>
      <c r="P1129" s="37" t="s">
        <v>5355</v>
      </c>
      <c r="Q1129" s="38" t="s">
        <v>130</v>
      </c>
      <c r="R1129" s="32"/>
      <c r="S1129" s="32"/>
      <c r="T1129" s="32" t="s">
        <v>40</v>
      </c>
      <c r="U1129" s="32" t="s">
        <v>41</v>
      </c>
      <c r="V1129" s="32" t="s">
        <v>41</v>
      </c>
      <c r="W1129" s="32" t="s">
        <v>42</v>
      </c>
      <c r="X1129" s="32" t="s">
        <v>41</v>
      </c>
      <c r="Y1129" s="32" t="s">
        <v>41</v>
      </c>
      <c r="Z1129" s="32" t="s">
        <v>42</v>
      </c>
      <c r="AA1129" s="32" t="s">
        <v>41</v>
      </c>
      <c r="AB1129" s="39" t="s">
        <v>5356</v>
      </c>
      <c r="AC1129" s="27"/>
      <c r="AD1129" s="27"/>
      <c r="AE1129" s="27"/>
      <c r="AF1129" s="28" t="s">
        <v>5355</v>
      </c>
      <c r="AG1129" s="28">
        <f t="shared" si="44"/>
        <v>2</v>
      </c>
      <c r="AH1129" s="29" t="str">
        <f t="shared" si="45"/>
        <v>KT-140001</v>
      </c>
      <c r="AI1129" s="28">
        <v>11095158000</v>
      </c>
      <c r="AJ1129" s="30">
        <f>IFERROR(VLOOKUP($C1129,#REF!,2,FALSE)*1000000000,0)+IFERROR(VLOOKUP($D1129,#REF!,2,FALSE)*1000000,0)+IFERROR(VLOOKUP($E1129,#REF!,2,FALSE)*1000,0)+IFERROR(VLOOKUP($F1129,#REF!,2,FALSE),0)</f>
        <v>0</v>
      </c>
    </row>
    <row r="1130" spans="1:36" s="28" customFormat="1" ht="27" customHeight="1" x14ac:dyDescent="0.15">
      <c r="A1130" s="31" t="s">
        <v>32</v>
      </c>
      <c r="B1130" s="32">
        <v>1126</v>
      </c>
      <c r="C1130" s="33" t="s">
        <v>4840</v>
      </c>
      <c r="D1130" s="33" t="s">
        <v>5330</v>
      </c>
      <c r="E1130" s="34" t="s">
        <v>5330</v>
      </c>
      <c r="F1130" s="33" t="s">
        <v>130</v>
      </c>
      <c r="G1130" s="33" t="s">
        <v>5357</v>
      </c>
      <c r="H1130" s="35" t="s">
        <v>5358</v>
      </c>
      <c r="I1130" s="32">
        <v>1025634</v>
      </c>
      <c r="J1130" s="32">
        <v>757600</v>
      </c>
      <c r="K1130" s="32" t="s">
        <v>139</v>
      </c>
      <c r="L1130" s="36">
        <f t="shared" si="46"/>
        <v>-0.35379355860612471</v>
      </c>
      <c r="M1130" s="32"/>
      <c r="N1130" s="32" t="s">
        <v>47</v>
      </c>
      <c r="O1130" s="32"/>
      <c r="P1130" s="37" t="s">
        <v>5359</v>
      </c>
      <c r="Q1130" s="32" t="s">
        <v>130</v>
      </c>
      <c r="R1130" s="32" t="s">
        <v>130</v>
      </c>
      <c r="S1130" s="32" t="s">
        <v>130</v>
      </c>
      <c r="T1130" s="32" t="s">
        <v>158</v>
      </c>
      <c r="U1130" s="32" t="s">
        <v>42</v>
      </c>
      <c r="V1130" s="32" t="s">
        <v>41</v>
      </c>
      <c r="W1130" s="32" t="s">
        <v>41</v>
      </c>
      <c r="X1130" s="32" t="s">
        <v>75</v>
      </c>
      <c r="Y1130" s="32" t="s">
        <v>41</v>
      </c>
      <c r="Z1130" s="32" t="s">
        <v>41</v>
      </c>
      <c r="AA1130" s="32" t="s">
        <v>41</v>
      </c>
      <c r="AB1130" s="39" t="s">
        <v>5360</v>
      </c>
      <c r="AC1130" s="27"/>
      <c r="AD1130" s="27"/>
      <c r="AE1130" s="27"/>
      <c r="AF1130" s="28" t="s">
        <v>5359</v>
      </c>
      <c r="AG1130" s="28">
        <f t="shared" si="44"/>
        <v>2</v>
      </c>
      <c r="AH1130" s="29" t="str">
        <f t="shared" si="45"/>
        <v>KT-170031</v>
      </c>
      <c r="AI1130" s="28">
        <v>11095158000</v>
      </c>
      <c r="AJ1130" s="30">
        <f>IFERROR(VLOOKUP($C1130,#REF!,2,FALSE)*1000000000,0)+IFERROR(VLOOKUP($D1130,#REF!,2,FALSE)*1000000,0)+IFERROR(VLOOKUP($E1130,#REF!,2,FALSE)*1000,0)+IFERROR(VLOOKUP($F1130,#REF!,2,FALSE),0)</f>
        <v>0</v>
      </c>
    </row>
    <row r="1131" spans="1:36" s="28" customFormat="1" ht="27" customHeight="1" x14ac:dyDescent="0.15">
      <c r="A1131" s="31" t="s">
        <v>32</v>
      </c>
      <c r="B1131" s="32">
        <v>1127</v>
      </c>
      <c r="C1131" s="33" t="s">
        <v>4840</v>
      </c>
      <c r="D1131" s="33" t="s">
        <v>5330</v>
      </c>
      <c r="E1131" s="34" t="s">
        <v>5330</v>
      </c>
      <c r="F1131" s="33"/>
      <c r="G1131" s="33" t="s">
        <v>5361</v>
      </c>
      <c r="H1131" s="35" t="s">
        <v>5362</v>
      </c>
      <c r="I1131" s="32">
        <v>43260</v>
      </c>
      <c r="J1131" s="32">
        <v>57840</v>
      </c>
      <c r="K1131" s="32" t="s">
        <v>713</v>
      </c>
      <c r="L1131" s="36">
        <f t="shared" si="46"/>
        <v>0.25207468879668049</v>
      </c>
      <c r="M1131" s="32"/>
      <c r="N1131" s="32" t="s">
        <v>47</v>
      </c>
      <c r="O1131" s="32"/>
      <c r="P1131" s="37" t="s">
        <v>5363</v>
      </c>
      <c r="Q1131" s="32"/>
      <c r="R1131" s="32"/>
      <c r="S1131" s="32"/>
      <c r="T1131" s="32" t="s">
        <v>158</v>
      </c>
      <c r="U1131" s="42" t="s">
        <v>175</v>
      </c>
      <c r="V1131" s="42" t="s">
        <v>175</v>
      </c>
      <c r="W1131" s="42" t="s">
        <v>175</v>
      </c>
      <c r="X1131" s="42" t="s">
        <v>176</v>
      </c>
      <c r="Y1131" s="42" t="s">
        <v>175</v>
      </c>
      <c r="Z1131" s="42" t="s">
        <v>175</v>
      </c>
      <c r="AA1131" s="42" t="s">
        <v>175</v>
      </c>
      <c r="AB1131" s="45" t="s">
        <v>5364</v>
      </c>
      <c r="AC1131" s="27"/>
      <c r="AD1131" s="27"/>
      <c r="AE1131" s="27"/>
      <c r="AF1131" s="28" t="s">
        <v>5363</v>
      </c>
      <c r="AG1131" s="28">
        <f t="shared" si="44"/>
        <v>2</v>
      </c>
      <c r="AH1131" s="29" t="str">
        <f t="shared" si="45"/>
        <v>KK-190011</v>
      </c>
      <c r="AJ1131" s="30">
        <f>IFERROR(VLOOKUP($C1131,#REF!,2,FALSE)*1000000000,0)+IFERROR(VLOOKUP($D1131,#REF!,2,FALSE)*1000000,0)+IFERROR(VLOOKUP($E1131,#REF!,2,FALSE)*1000,0)+IFERROR(VLOOKUP($F1131,#REF!,2,FALSE),0)</f>
        <v>0</v>
      </c>
    </row>
    <row r="1132" spans="1:36" s="28" customFormat="1" ht="27" customHeight="1" x14ac:dyDescent="0.15">
      <c r="A1132" s="31" t="s">
        <v>32</v>
      </c>
      <c r="B1132" s="32">
        <v>1128</v>
      </c>
      <c r="C1132" s="33" t="s">
        <v>4840</v>
      </c>
      <c r="D1132" s="33" t="s">
        <v>5330</v>
      </c>
      <c r="E1132" s="34" t="s">
        <v>5330</v>
      </c>
      <c r="F1132" s="33"/>
      <c r="G1132" s="33" t="s">
        <v>5365</v>
      </c>
      <c r="H1132" s="35" t="s">
        <v>5366</v>
      </c>
      <c r="I1132" s="32">
        <v>69386.2</v>
      </c>
      <c r="J1132" s="32">
        <v>69148.800000000003</v>
      </c>
      <c r="K1132" s="32" t="s">
        <v>743</v>
      </c>
      <c r="L1132" s="36">
        <f t="shared" si="46"/>
        <v>-3.4331759914849602E-3</v>
      </c>
      <c r="M1132" s="32"/>
      <c r="N1132" s="32" t="s">
        <v>47</v>
      </c>
      <c r="O1132" s="32"/>
      <c r="P1132" s="37" t="s">
        <v>5367</v>
      </c>
      <c r="Q1132" s="32"/>
      <c r="R1132" s="32"/>
      <c r="S1132" s="32"/>
      <c r="T1132" s="32" t="s">
        <v>158</v>
      </c>
      <c r="U1132" s="42" t="s">
        <v>175</v>
      </c>
      <c r="V1132" s="42" t="s">
        <v>175</v>
      </c>
      <c r="W1132" s="42" t="s">
        <v>175</v>
      </c>
      <c r="X1132" s="42" t="s">
        <v>176</v>
      </c>
      <c r="Y1132" s="42" t="s">
        <v>175</v>
      </c>
      <c r="Z1132" s="42" t="s">
        <v>175</v>
      </c>
      <c r="AA1132" s="42" t="s">
        <v>175</v>
      </c>
      <c r="AB1132" s="45" t="s">
        <v>5368</v>
      </c>
      <c r="AC1132" s="27"/>
      <c r="AD1132" s="27"/>
      <c r="AE1132" s="27"/>
      <c r="AF1132" s="28" t="s">
        <v>5367</v>
      </c>
      <c r="AG1132" s="28">
        <f t="shared" si="44"/>
        <v>2</v>
      </c>
      <c r="AH1132" s="29" t="str">
        <f t="shared" si="45"/>
        <v>KT-160050</v>
      </c>
      <c r="AJ1132" s="30">
        <f>IFERROR(VLOOKUP($C1132,#REF!,2,FALSE)*1000000000,0)+IFERROR(VLOOKUP($D1132,#REF!,2,FALSE)*1000000,0)+IFERROR(VLOOKUP($E1132,#REF!,2,FALSE)*1000,0)+IFERROR(VLOOKUP($F1132,#REF!,2,FALSE),0)</f>
        <v>0</v>
      </c>
    </row>
    <row r="1133" spans="1:36" s="28" customFormat="1" ht="27" customHeight="1" x14ac:dyDescent="0.15">
      <c r="A1133" s="31" t="s">
        <v>32</v>
      </c>
      <c r="B1133" s="32">
        <v>1129</v>
      </c>
      <c r="C1133" s="33" t="s">
        <v>4840</v>
      </c>
      <c r="D1133" s="33" t="s">
        <v>5330</v>
      </c>
      <c r="E1133" s="34" t="s">
        <v>5330</v>
      </c>
      <c r="F1133" s="33"/>
      <c r="G1133" s="33" t="s">
        <v>5369</v>
      </c>
      <c r="H1133" s="35" t="s">
        <v>5370</v>
      </c>
      <c r="I1133" s="32">
        <v>64450</v>
      </c>
      <c r="J1133" s="32">
        <v>70720</v>
      </c>
      <c r="K1133" s="32" t="s">
        <v>713</v>
      </c>
      <c r="L1133" s="36">
        <f t="shared" si="46"/>
        <v>8.8659502262443457E-2</v>
      </c>
      <c r="M1133" s="32"/>
      <c r="N1133" s="32" t="s">
        <v>47</v>
      </c>
      <c r="O1133" s="32"/>
      <c r="P1133" s="37" t="s">
        <v>5371</v>
      </c>
      <c r="Q1133" s="32"/>
      <c r="R1133" s="32"/>
      <c r="S1133" s="32"/>
      <c r="T1133" s="32" t="s">
        <v>158</v>
      </c>
      <c r="U1133" s="42" t="s">
        <v>176</v>
      </c>
      <c r="V1133" s="42" t="s">
        <v>174</v>
      </c>
      <c r="W1133" s="42" t="s">
        <v>175</v>
      </c>
      <c r="X1133" s="42" t="s">
        <v>176</v>
      </c>
      <c r="Y1133" s="42" t="s">
        <v>174</v>
      </c>
      <c r="Z1133" s="42" t="s">
        <v>175</v>
      </c>
      <c r="AA1133" s="42" t="s">
        <v>175</v>
      </c>
      <c r="AB1133" s="45" t="s">
        <v>5372</v>
      </c>
      <c r="AC1133" s="27"/>
      <c r="AD1133" s="27"/>
      <c r="AE1133" s="27"/>
      <c r="AF1133" s="28" t="s">
        <v>5371</v>
      </c>
      <c r="AG1133" s="28">
        <f t="shared" si="44"/>
        <v>2</v>
      </c>
      <c r="AH1133" s="29" t="str">
        <f t="shared" si="45"/>
        <v>KK-190037</v>
      </c>
      <c r="AJ1133" s="30">
        <f>IFERROR(VLOOKUP($C1133,#REF!,2,FALSE)*1000000000,0)+IFERROR(VLOOKUP($D1133,#REF!,2,FALSE)*1000000,0)+IFERROR(VLOOKUP($E1133,#REF!,2,FALSE)*1000,0)+IFERROR(VLOOKUP($F1133,#REF!,2,FALSE),0)</f>
        <v>0</v>
      </c>
    </row>
    <row r="1134" spans="1:36" s="28" customFormat="1" ht="27" customHeight="1" x14ac:dyDescent="0.15">
      <c r="A1134" s="31" t="s">
        <v>32</v>
      </c>
      <c r="B1134" s="32">
        <v>1130</v>
      </c>
      <c r="C1134" s="33" t="s">
        <v>4840</v>
      </c>
      <c r="D1134" s="33" t="s">
        <v>5330</v>
      </c>
      <c r="E1134" s="34" t="s">
        <v>5330</v>
      </c>
      <c r="F1134" s="33"/>
      <c r="G1134" s="33" t="s">
        <v>5373</v>
      </c>
      <c r="H1134" s="35" t="s">
        <v>5374</v>
      </c>
      <c r="I1134" s="32">
        <v>62089.8</v>
      </c>
      <c r="J1134" s="32">
        <v>72196.2</v>
      </c>
      <c r="K1134" s="32" t="s">
        <v>713</v>
      </c>
      <c r="L1134" s="49">
        <f t="shared" si="46"/>
        <v>0.13998520697765249</v>
      </c>
      <c r="M1134" s="32"/>
      <c r="N1134" s="32" t="s">
        <v>47</v>
      </c>
      <c r="O1134" s="32"/>
      <c r="P1134" s="37" t="s">
        <v>5375</v>
      </c>
      <c r="Q1134" s="32"/>
      <c r="R1134" s="32"/>
      <c r="S1134" s="32"/>
      <c r="T1134" s="32" t="s">
        <v>158</v>
      </c>
      <c r="U1134" s="42" t="s">
        <v>175</v>
      </c>
      <c r="V1134" s="42" t="s">
        <v>175</v>
      </c>
      <c r="W1134" s="42" t="s">
        <v>175</v>
      </c>
      <c r="X1134" s="42" t="s">
        <v>176</v>
      </c>
      <c r="Y1134" s="42" t="s">
        <v>175</v>
      </c>
      <c r="Z1134" s="42" t="s">
        <v>175</v>
      </c>
      <c r="AA1134" s="42" t="s">
        <v>175</v>
      </c>
      <c r="AB1134" s="45" t="s">
        <v>5376</v>
      </c>
      <c r="AC1134" s="27"/>
      <c r="AD1134" s="27"/>
      <c r="AE1134" s="27"/>
      <c r="AF1134" s="28" t="s">
        <v>5375</v>
      </c>
      <c r="AG1134" s="28">
        <f t="shared" si="44"/>
        <v>2</v>
      </c>
      <c r="AH1134" s="29" t="str">
        <f t="shared" si="45"/>
        <v>KT-190042</v>
      </c>
      <c r="AJ1134" s="30">
        <f>IFERROR(VLOOKUP($C1134,#REF!,2,FALSE)*1000000000,0)+IFERROR(VLOOKUP($D1134,#REF!,2,FALSE)*1000000,0)+IFERROR(VLOOKUP($E1134,#REF!,2,FALSE)*1000,0)+IFERROR(VLOOKUP($F1134,#REF!,2,FALSE),0)</f>
        <v>0</v>
      </c>
    </row>
    <row r="1135" spans="1:36" s="28" customFormat="1" ht="27" customHeight="1" x14ac:dyDescent="0.15">
      <c r="A1135" s="31" t="s">
        <v>32</v>
      </c>
      <c r="B1135" s="32">
        <v>1131</v>
      </c>
      <c r="C1135" s="33" t="s">
        <v>4840</v>
      </c>
      <c r="D1135" s="33" t="s">
        <v>5330</v>
      </c>
      <c r="E1135" s="34" t="s">
        <v>5330</v>
      </c>
      <c r="F1135" s="33"/>
      <c r="G1135" s="46" t="s">
        <v>5377</v>
      </c>
      <c r="H1135" s="35" t="s">
        <v>5378</v>
      </c>
      <c r="I1135" s="32">
        <v>328200</v>
      </c>
      <c r="J1135" s="32">
        <v>134700</v>
      </c>
      <c r="K1135" s="32" t="s">
        <v>713</v>
      </c>
      <c r="L1135" s="36">
        <f t="shared" si="46"/>
        <v>-1.4365256124721602</v>
      </c>
      <c r="M1135" s="32"/>
      <c r="N1135" s="32" t="s">
        <v>47</v>
      </c>
      <c r="O1135" s="32"/>
      <c r="P1135" s="40" t="s">
        <v>5379</v>
      </c>
      <c r="Q1135" s="32"/>
      <c r="R1135" s="32"/>
      <c r="S1135" s="32"/>
      <c r="T1135" s="32" t="s">
        <v>158</v>
      </c>
      <c r="U1135" s="42" t="s">
        <v>174</v>
      </c>
      <c r="V1135" s="42" t="s">
        <v>174</v>
      </c>
      <c r="W1135" s="42" t="s">
        <v>175</v>
      </c>
      <c r="X1135" s="42" t="s">
        <v>176</v>
      </c>
      <c r="Y1135" s="42" t="s">
        <v>175</v>
      </c>
      <c r="Z1135" s="42" t="s">
        <v>176</v>
      </c>
      <c r="AA1135" s="42" t="s">
        <v>175</v>
      </c>
      <c r="AB1135" s="45" t="s">
        <v>5380</v>
      </c>
      <c r="AC1135" s="27"/>
      <c r="AD1135" s="27"/>
      <c r="AE1135" s="27"/>
      <c r="AF1135" s="28" t="s">
        <v>5379</v>
      </c>
      <c r="AG1135" s="28">
        <f t="shared" si="44"/>
        <v>2</v>
      </c>
      <c r="AH1135" s="29" t="str">
        <f t="shared" si="45"/>
        <v>KK-210033</v>
      </c>
      <c r="AJ1135" s="30">
        <f>IFERROR(VLOOKUP($C1135,#REF!,2,FALSE)*1000000000,0)+IFERROR(VLOOKUP($D1135,#REF!,2,FALSE)*1000000,0)+IFERROR(VLOOKUP($E1135,#REF!,2,FALSE)*1000,0)+IFERROR(VLOOKUP($F1135,#REF!,2,FALSE),0)</f>
        <v>0</v>
      </c>
    </row>
    <row r="1136" spans="1:36" s="28" customFormat="1" ht="27" customHeight="1" x14ac:dyDescent="0.15">
      <c r="A1136" s="31" t="s">
        <v>32</v>
      </c>
      <c r="B1136" s="32">
        <v>1132</v>
      </c>
      <c r="C1136" s="33" t="s">
        <v>4840</v>
      </c>
      <c r="D1136" s="33" t="s">
        <v>5330</v>
      </c>
      <c r="E1136" s="34" t="s">
        <v>5330</v>
      </c>
      <c r="F1136" s="33"/>
      <c r="G1136" s="46" t="s">
        <v>5381</v>
      </c>
      <c r="H1136" s="35" t="s">
        <v>5382</v>
      </c>
      <c r="I1136" s="32">
        <v>124000</v>
      </c>
      <c r="J1136" s="32">
        <v>260000</v>
      </c>
      <c r="K1136" s="42" t="s">
        <v>5383</v>
      </c>
      <c r="L1136" s="36">
        <f t="shared" si="46"/>
        <v>0.52307692307692299</v>
      </c>
      <c r="M1136" s="32"/>
      <c r="N1136" s="32" t="s">
        <v>47</v>
      </c>
      <c r="O1136" s="32"/>
      <c r="P1136" s="40" t="s">
        <v>5384</v>
      </c>
      <c r="Q1136" s="32"/>
      <c r="R1136" s="32"/>
      <c r="S1136" s="32"/>
      <c r="T1136" s="32" t="s">
        <v>158</v>
      </c>
      <c r="U1136" s="42" t="s">
        <v>176</v>
      </c>
      <c r="V1136" s="42" t="s">
        <v>175</v>
      </c>
      <c r="W1136" s="42" t="s">
        <v>175</v>
      </c>
      <c r="X1136" s="42" t="s">
        <v>176</v>
      </c>
      <c r="Y1136" s="42" t="s">
        <v>176</v>
      </c>
      <c r="Z1136" s="42" t="s">
        <v>175</v>
      </c>
      <c r="AA1136" s="42" t="s">
        <v>176</v>
      </c>
      <c r="AB1136" s="45" t="s">
        <v>5385</v>
      </c>
      <c r="AC1136" s="27"/>
      <c r="AD1136" s="27"/>
      <c r="AE1136" s="27"/>
      <c r="AF1136" s="28" t="s">
        <v>5384</v>
      </c>
      <c r="AG1136" s="28">
        <f t="shared" si="44"/>
        <v>2</v>
      </c>
      <c r="AH1136" s="29" t="str">
        <f t="shared" si="45"/>
        <v>KK-210014</v>
      </c>
      <c r="AJ1136" s="30">
        <f>IFERROR(VLOOKUP($C1136,#REF!,2,FALSE)*1000000000,0)+IFERROR(VLOOKUP($D1136,#REF!,2,FALSE)*1000000,0)+IFERROR(VLOOKUP($E1136,#REF!,2,FALSE)*1000,0)+IFERROR(VLOOKUP($F1136,#REF!,2,FALSE),0)</f>
        <v>0</v>
      </c>
    </row>
    <row r="1137" spans="1:36" s="28" customFormat="1" ht="27" customHeight="1" x14ac:dyDescent="0.15">
      <c r="A1137" s="31" t="s">
        <v>32</v>
      </c>
      <c r="B1137" s="32">
        <v>1133</v>
      </c>
      <c r="C1137" s="33" t="s">
        <v>4840</v>
      </c>
      <c r="D1137" s="33" t="s">
        <v>5330</v>
      </c>
      <c r="E1137" s="46" t="s">
        <v>5386</v>
      </c>
      <c r="F1137" s="33" t="s">
        <v>5387</v>
      </c>
      <c r="G1137" s="33" t="s">
        <v>5388</v>
      </c>
      <c r="H1137" s="35" t="s">
        <v>5389</v>
      </c>
      <c r="I1137" s="32">
        <v>640000</v>
      </c>
      <c r="J1137" s="32">
        <v>261800</v>
      </c>
      <c r="K1137" s="32" t="s">
        <v>400</v>
      </c>
      <c r="L1137" s="36">
        <f t="shared" si="46"/>
        <v>-1.4446142093200915</v>
      </c>
      <c r="M1137" s="32"/>
      <c r="N1137" s="32" t="s">
        <v>47</v>
      </c>
      <c r="O1137" s="32"/>
      <c r="P1137" s="37" t="s">
        <v>5390</v>
      </c>
      <c r="Q1137" s="32"/>
      <c r="R1137" s="32"/>
      <c r="S1137" s="32" t="s">
        <v>158</v>
      </c>
      <c r="T1137" s="32" t="s">
        <v>40</v>
      </c>
      <c r="U1137" s="32" t="s">
        <v>42</v>
      </c>
      <c r="V1137" s="32" t="s">
        <v>75</v>
      </c>
      <c r="W1137" s="32" t="s">
        <v>41</v>
      </c>
      <c r="X1137" s="32" t="s">
        <v>75</v>
      </c>
      <c r="Y1137" s="32" t="s">
        <v>41</v>
      </c>
      <c r="Z1137" s="32" t="s">
        <v>75</v>
      </c>
      <c r="AA1137" s="32" t="s">
        <v>41</v>
      </c>
      <c r="AB1137" s="39" t="s">
        <v>5391</v>
      </c>
      <c r="AC1137" s="27"/>
      <c r="AD1137" s="27"/>
      <c r="AE1137" s="27"/>
      <c r="AF1137" s="28" t="s">
        <v>5390</v>
      </c>
      <c r="AG1137" s="28">
        <f t="shared" si="44"/>
        <v>2</v>
      </c>
      <c r="AH1137" s="29" t="str">
        <f t="shared" si="45"/>
        <v>HK-100006</v>
      </c>
      <c r="AI1137" s="28">
        <v>11095097074</v>
      </c>
      <c r="AJ1137" s="30">
        <f>IFERROR(VLOOKUP($C1137,#REF!,2,FALSE)*1000000000,0)+IFERROR(VLOOKUP($D1137,#REF!,2,FALSE)*1000000,0)+IFERROR(VLOOKUP($E1137,#REF!,2,FALSE)*1000,0)+IFERROR(VLOOKUP($F1137,#REF!,2,FALSE),0)</f>
        <v>0</v>
      </c>
    </row>
    <row r="1138" spans="1:36" s="28" customFormat="1" ht="27" customHeight="1" x14ac:dyDescent="0.15">
      <c r="A1138" s="31" t="s">
        <v>32</v>
      </c>
      <c r="B1138" s="32">
        <v>1134</v>
      </c>
      <c r="C1138" s="33" t="s">
        <v>4840</v>
      </c>
      <c r="D1138" s="33" t="s">
        <v>5330</v>
      </c>
      <c r="E1138" s="33" t="s">
        <v>5392</v>
      </c>
      <c r="F1138" s="33" t="s">
        <v>5387</v>
      </c>
      <c r="G1138" s="33" t="s">
        <v>5393</v>
      </c>
      <c r="H1138" s="33" t="s">
        <v>5394</v>
      </c>
      <c r="I1138" s="32">
        <v>165428.85999999999</v>
      </c>
      <c r="J1138" s="32">
        <v>14456.86</v>
      </c>
      <c r="K1138" s="32" t="s">
        <v>400</v>
      </c>
      <c r="L1138" s="36">
        <f t="shared" si="46"/>
        <v>-10.442931590954052</v>
      </c>
      <c r="M1138" s="32"/>
      <c r="N1138" s="32" t="s">
        <v>47</v>
      </c>
      <c r="O1138" s="32"/>
      <c r="P1138" s="37" t="s">
        <v>5395</v>
      </c>
      <c r="Q1138" s="32"/>
      <c r="R1138" s="32"/>
      <c r="S1138" s="32" t="s">
        <v>158</v>
      </c>
      <c r="T1138" s="32" t="s">
        <v>40</v>
      </c>
      <c r="U1138" s="42" t="s">
        <v>41</v>
      </c>
      <c r="V1138" s="42" t="s">
        <v>41</v>
      </c>
      <c r="W1138" s="42" t="s">
        <v>41</v>
      </c>
      <c r="X1138" s="42" t="s">
        <v>75</v>
      </c>
      <c r="Y1138" s="42" t="s">
        <v>41</v>
      </c>
      <c r="Z1138" s="42" t="s">
        <v>41</v>
      </c>
      <c r="AA1138" s="42" t="s">
        <v>41</v>
      </c>
      <c r="AB1138" s="45" t="s">
        <v>5396</v>
      </c>
      <c r="AC1138" s="27"/>
      <c r="AD1138" s="27"/>
      <c r="AE1138" s="27"/>
      <c r="AF1138" s="28" t="s">
        <v>5395</v>
      </c>
      <c r="AG1138" s="28">
        <f t="shared" si="44"/>
        <v>2</v>
      </c>
      <c r="AH1138" s="29" t="str">
        <f t="shared" si="45"/>
        <v>HR-120015</v>
      </c>
      <c r="AI1138" s="28">
        <v>11095097074</v>
      </c>
      <c r="AJ1138" s="30">
        <f>IFERROR(VLOOKUP($C1138,#REF!,2,FALSE)*1000000000,0)+IFERROR(VLOOKUP($D1138,#REF!,2,FALSE)*1000000,0)+IFERROR(VLOOKUP($E1138,#REF!,2,FALSE)*1000,0)+IFERROR(VLOOKUP($F1138,#REF!,2,FALSE),0)</f>
        <v>0</v>
      </c>
    </row>
    <row r="1139" spans="1:36" s="28" customFormat="1" ht="27" customHeight="1" x14ac:dyDescent="0.15">
      <c r="A1139" s="31" t="s">
        <v>32</v>
      </c>
      <c r="B1139" s="32">
        <v>1135</v>
      </c>
      <c r="C1139" s="33" t="s">
        <v>4840</v>
      </c>
      <c r="D1139" s="33" t="s">
        <v>5330</v>
      </c>
      <c r="E1139" s="34" t="s">
        <v>5392</v>
      </c>
      <c r="F1139" s="33" t="s">
        <v>5387</v>
      </c>
      <c r="G1139" s="33" t="s">
        <v>5397</v>
      </c>
      <c r="H1139" s="35" t="s">
        <v>5398</v>
      </c>
      <c r="I1139" s="32">
        <v>128540</v>
      </c>
      <c r="J1139" s="32">
        <v>34316</v>
      </c>
      <c r="K1139" s="32" t="s">
        <v>400</v>
      </c>
      <c r="L1139" s="36">
        <f t="shared" si="46"/>
        <v>-2.7457745658002097</v>
      </c>
      <c r="M1139" s="32"/>
      <c r="N1139" s="32" t="s">
        <v>47</v>
      </c>
      <c r="O1139" s="32"/>
      <c r="P1139" s="37" t="s">
        <v>5399</v>
      </c>
      <c r="Q1139" s="38" t="s">
        <v>105</v>
      </c>
      <c r="R1139" s="32"/>
      <c r="S1139" s="32"/>
      <c r="T1139" s="32" t="s">
        <v>40</v>
      </c>
      <c r="U1139" s="32" t="s">
        <v>41</v>
      </c>
      <c r="V1139" s="32" t="s">
        <v>41</v>
      </c>
      <c r="W1139" s="32" t="s">
        <v>41</v>
      </c>
      <c r="X1139" s="32" t="s">
        <v>41</v>
      </c>
      <c r="Y1139" s="32" t="s">
        <v>41</v>
      </c>
      <c r="Z1139" s="32" t="s">
        <v>41</v>
      </c>
      <c r="AA1139" s="32" t="s">
        <v>41</v>
      </c>
      <c r="AB1139" s="39" t="s">
        <v>5400</v>
      </c>
      <c r="AC1139" s="27"/>
      <c r="AD1139" s="27"/>
      <c r="AE1139" s="27"/>
      <c r="AF1139" s="28" t="s">
        <v>5399</v>
      </c>
      <c r="AG1139" s="28">
        <f t="shared" si="44"/>
        <v>2</v>
      </c>
      <c r="AH1139" s="29" t="str">
        <f t="shared" si="45"/>
        <v>SK-080005</v>
      </c>
      <c r="AI1139" s="28">
        <v>11095097074</v>
      </c>
      <c r="AJ1139" s="30">
        <f>IFERROR(VLOOKUP($C1139,#REF!,2,FALSE)*1000000000,0)+IFERROR(VLOOKUP($D1139,#REF!,2,FALSE)*1000000,0)+IFERROR(VLOOKUP($E1139,#REF!,2,FALSE)*1000,0)+IFERROR(VLOOKUP($F1139,#REF!,2,FALSE),0)</f>
        <v>0</v>
      </c>
    </row>
    <row r="1140" spans="1:36" s="28" customFormat="1" ht="27" customHeight="1" x14ac:dyDescent="0.15">
      <c r="A1140" s="31" t="s">
        <v>32</v>
      </c>
      <c r="B1140" s="32">
        <v>1136</v>
      </c>
      <c r="C1140" s="33" t="s">
        <v>4840</v>
      </c>
      <c r="D1140" s="33" t="s">
        <v>5330</v>
      </c>
      <c r="E1140" s="34" t="s">
        <v>5392</v>
      </c>
      <c r="F1140" s="33" t="s">
        <v>5387</v>
      </c>
      <c r="G1140" s="33" t="s">
        <v>5401</v>
      </c>
      <c r="H1140" s="35" t="s">
        <v>5402</v>
      </c>
      <c r="I1140" s="32">
        <v>1162677.6000000001</v>
      </c>
      <c r="J1140" s="32">
        <v>1913052</v>
      </c>
      <c r="K1140" s="32" t="s">
        <v>767</v>
      </c>
      <c r="L1140" s="36">
        <f t="shared" si="46"/>
        <v>0.39223941638805426</v>
      </c>
      <c r="M1140" s="32"/>
      <c r="N1140" s="32" t="s">
        <v>47</v>
      </c>
      <c r="O1140" s="32"/>
      <c r="P1140" s="37" t="s">
        <v>5403</v>
      </c>
      <c r="Q1140" s="32" t="s">
        <v>579</v>
      </c>
      <c r="R1140" s="32"/>
      <c r="S1140" s="32"/>
      <c r="T1140" s="32" t="s">
        <v>40</v>
      </c>
      <c r="U1140" s="32" t="s">
        <v>41</v>
      </c>
      <c r="V1140" s="32" t="s">
        <v>41</v>
      </c>
      <c r="W1140" s="32" t="s">
        <v>41</v>
      </c>
      <c r="X1140" s="32" t="s">
        <v>41</v>
      </c>
      <c r="Y1140" s="32" t="s">
        <v>41</v>
      </c>
      <c r="Z1140" s="32" t="s">
        <v>41</v>
      </c>
      <c r="AA1140" s="32" t="s">
        <v>41</v>
      </c>
      <c r="AB1140" s="39" t="s">
        <v>5404</v>
      </c>
      <c r="AC1140" s="27"/>
      <c r="AD1140" s="27"/>
      <c r="AE1140" s="27"/>
      <c r="AF1140" s="28" t="s">
        <v>5403</v>
      </c>
      <c r="AG1140" s="28">
        <f t="shared" si="44"/>
        <v>2</v>
      </c>
      <c r="AH1140" s="29" t="str">
        <f t="shared" si="45"/>
        <v>TH-080009</v>
      </c>
      <c r="AI1140" s="28">
        <v>11095097074</v>
      </c>
      <c r="AJ1140" s="30">
        <f>IFERROR(VLOOKUP($C1140,#REF!,2,FALSE)*1000000000,0)+IFERROR(VLOOKUP($D1140,#REF!,2,FALSE)*1000000,0)+IFERROR(VLOOKUP($E1140,#REF!,2,FALSE)*1000,0)+IFERROR(VLOOKUP($F1140,#REF!,2,FALSE),0)</f>
        <v>0</v>
      </c>
    </row>
    <row r="1141" spans="1:36" s="28" customFormat="1" ht="27" customHeight="1" x14ac:dyDescent="0.15">
      <c r="A1141" s="31" t="s">
        <v>32</v>
      </c>
      <c r="B1141" s="32">
        <v>1137</v>
      </c>
      <c r="C1141" s="33" t="s">
        <v>4840</v>
      </c>
      <c r="D1141" s="33" t="s">
        <v>5330</v>
      </c>
      <c r="E1141" s="34" t="s">
        <v>5392</v>
      </c>
      <c r="F1141" s="33" t="s">
        <v>5387</v>
      </c>
      <c r="G1141" s="33" t="s">
        <v>5405</v>
      </c>
      <c r="H1141" s="35" t="s">
        <v>5406</v>
      </c>
      <c r="I1141" s="47">
        <v>3125370</v>
      </c>
      <c r="J1141" s="47">
        <v>150100</v>
      </c>
      <c r="K1141" s="32" t="s">
        <v>767</v>
      </c>
      <c r="L1141" s="36">
        <f t="shared" si="46"/>
        <v>-19.821918720852764</v>
      </c>
      <c r="M1141" s="32"/>
      <c r="N1141" s="32" t="s">
        <v>47</v>
      </c>
      <c r="O1141" s="32"/>
      <c r="P1141" s="40" t="s">
        <v>5407</v>
      </c>
      <c r="Q1141" s="32"/>
      <c r="R1141" s="32"/>
      <c r="S1141" s="32"/>
      <c r="T1141" s="42" t="s">
        <v>40</v>
      </c>
      <c r="U1141" s="32" t="s">
        <v>509</v>
      </c>
      <c r="V1141" s="32" t="s">
        <v>509</v>
      </c>
      <c r="W1141" s="32" t="s">
        <v>509</v>
      </c>
      <c r="X1141" s="32" t="s">
        <v>509</v>
      </c>
      <c r="Y1141" s="32" t="s">
        <v>509</v>
      </c>
      <c r="Z1141" s="32" t="s">
        <v>509</v>
      </c>
      <c r="AA1141" s="32" t="s">
        <v>509</v>
      </c>
      <c r="AB1141" s="45" t="s">
        <v>5408</v>
      </c>
      <c r="AC1141" s="27"/>
      <c r="AD1141" s="27"/>
      <c r="AE1141" s="27"/>
      <c r="AF1141" s="28" t="s">
        <v>5409</v>
      </c>
      <c r="AG1141" s="28">
        <f t="shared" si="44"/>
        <v>2</v>
      </c>
      <c r="AH1141" s="29" t="str">
        <f t="shared" si="45"/>
        <v>KK-200015</v>
      </c>
      <c r="AJ1141" s="30">
        <f>IFERROR(VLOOKUP($C1141,#REF!,2,FALSE)*1000000000,0)+IFERROR(VLOOKUP($D1141,#REF!,2,FALSE)*1000000,0)+IFERROR(VLOOKUP($E1141,#REF!,2,FALSE)*1000,0)+IFERROR(VLOOKUP($F1141,#REF!,2,FALSE),0)</f>
        <v>0</v>
      </c>
    </row>
    <row r="1142" spans="1:36" s="28" customFormat="1" ht="27" customHeight="1" x14ac:dyDescent="0.15">
      <c r="A1142" s="31" t="s">
        <v>32</v>
      </c>
      <c r="B1142" s="32">
        <v>1138</v>
      </c>
      <c r="C1142" s="33" t="s">
        <v>4840</v>
      </c>
      <c r="D1142" s="33" t="s">
        <v>5330</v>
      </c>
      <c r="E1142" s="34" t="s">
        <v>5392</v>
      </c>
      <c r="F1142" s="33" t="s">
        <v>5387</v>
      </c>
      <c r="G1142" t="s">
        <v>5410</v>
      </c>
      <c r="H1142" s="35" t="s">
        <v>5411</v>
      </c>
      <c r="I1142" s="48">
        <v>2267993.9</v>
      </c>
      <c r="J1142" s="48">
        <v>147593.9</v>
      </c>
      <c r="K1142" s="32" t="s">
        <v>767</v>
      </c>
      <c r="L1142" s="36">
        <f t="shared" si="46"/>
        <v>-14.366447393828606</v>
      </c>
      <c r="M1142" s="32"/>
      <c r="N1142" s="32" t="s">
        <v>47</v>
      </c>
      <c r="O1142" s="32"/>
      <c r="P1142" s="40" t="s">
        <v>5412</v>
      </c>
      <c r="Q1142" s="32"/>
      <c r="R1142" s="32"/>
      <c r="S1142" s="32"/>
      <c r="T1142" s="42" t="s">
        <v>40</v>
      </c>
      <c r="U1142" s="42" t="s">
        <v>515</v>
      </c>
      <c r="V1142" s="32" t="s">
        <v>509</v>
      </c>
      <c r="W1142" s="32" t="s">
        <v>509</v>
      </c>
      <c r="X1142" s="32" t="s">
        <v>509</v>
      </c>
      <c r="Y1142" s="32" t="s">
        <v>509</v>
      </c>
      <c r="Z1142" s="32" t="s">
        <v>509</v>
      </c>
      <c r="AA1142" s="32" t="s">
        <v>509</v>
      </c>
      <c r="AB1142" s="45" t="s">
        <v>5413</v>
      </c>
      <c r="AC1142" s="27"/>
      <c r="AD1142" s="27"/>
      <c r="AE1142" s="27"/>
      <c r="AF1142" s="28" t="s">
        <v>5414</v>
      </c>
      <c r="AG1142" s="28">
        <f t="shared" si="44"/>
        <v>2</v>
      </c>
      <c r="AH1142" s="29" t="str">
        <f t="shared" si="45"/>
        <v>QS-190013</v>
      </c>
      <c r="AJ1142" s="30">
        <f>IFERROR(VLOOKUP($C1142,#REF!,2,FALSE)*1000000000,0)+IFERROR(VLOOKUP($D1142,#REF!,2,FALSE)*1000000,0)+IFERROR(VLOOKUP($E1142,#REF!,2,FALSE)*1000,0)+IFERROR(VLOOKUP($F1142,#REF!,2,FALSE),0)</f>
        <v>0</v>
      </c>
    </row>
    <row r="1143" spans="1:36" s="28" customFormat="1" ht="27" customHeight="1" x14ac:dyDescent="0.15">
      <c r="A1143" s="31" t="s">
        <v>32</v>
      </c>
      <c r="B1143" s="32">
        <v>1139</v>
      </c>
      <c r="C1143" s="33" t="s">
        <v>4840</v>
      </c>
      <c r="D1143" s="33" t="s">
        <v>5330</v>
      </c>
      <c r="E1143" s="34" t="s">
        <v>5392</v>
      </c>
      <c r="F1143" s="33" t="s">
        <v>5387</v>
      </c>
      <c r="G1143" s="46" t="s">
        <v>5415</v>
      </c>
      <c r="H1143" s="35" t="s">
        <v>5416</v>
      </c>
      <c r="I1143" s="47">
        <v>2291000</v>
      </c>
      <c r="J1143" s="47">
        <v>2222000</v>
      </c>
      <c r="K1143" s="32" t="s">
        <v>767</v>
      </c>
      <c r="L1143" s="36">
        <f t="shared" si="46"/>
        <v>-3.105310531053096E-2</v>
      </c>
      <c r="M1143" s="32"/>
      <c r="N1143" s="32" t="s">
        <v>47</v>
      </c>
      <c r="O1143" s="32"/>
      <c r="P1143" s="40" t="s">
        <v>5417</v>
      </c>
      <c r="Q1143" s="32"/>
      <c r="R1143" s="32"/>
      <c r="S1143" s="32"/>
      <c r="T1143" s="42" t="s">
        <v>40</v>
      </c>
      <c r="U1143" s="42" t="s">
        <v>175</v>
      </c>
      <c r="V1143" s="42" t="s">
        <v>175</v>
      </c>
      <c r="W1143" s="42" t="s">
        <v>176</v>
      </c>
      <c r="X1143" s="42" t="s">
        <v>175</v>
      </c>
      <c r="Y1143" s="42" t="s">
        <v>175</v>
      </c>
      <c r="Z1143" s="42" t="s">
        <v>175</v>
      </c>
      <c r="AA1143" s="42" t="s">
        <v>175</v>
      </c>
      <c r="AB1143" s="45" t="s">
        <v>5418</v>
      </c>
      <c r="AC1143" s="27"/>
      <c r="AD1143" s="27"/>
      <c r="AE1143" s="27"/>
      <c r="AF1143" s="28" t="s">
        <v>5417</v>
      </c>
      <c r="AG1143" s="28">
        <f t="shared" si="44"/>
        <v>2</v>
      </c>
      <c r="AH1143" s="29" t="str">
        <f t="shared" si="45"/>
        <v>KK-210064</v>
      </c>
      <c r="AJ1143" s="30">
        <f>IFERROR(VLOOKUP($C1143,#REF!,2,FALSE)*1000000000,0)+IFERROR(VLOOKUP($D1143,#REF!,2,FALSE)*1000000,0)+IFERROR(VLOOKUP($E1143,#REF!,2,FALSE)*1000,0)+IFERROR(VLOOKUP($F1143,#REF!,2,FALSE),0)</f>
        <v>0</v>
      </c>
    </row>
    <row r="1144" spans="1:36" s="28" customFormat="1" ht="27" customHeight="1" x14ac:dyDescent="0.15">
      <c r="A1144" s="31" t="s">
        <v>32</v>
      </c>
      <c r="B1144" s="32">
        <v>1140</v>
      </c>
      <c r="C1144" s="33" t="s">
        <v>4840</v>
      </c>
      <c r="D1144" s="33" t="s">
        <v>5330</v>
      </c>
      <c r="E1144" s="34" t="s">
        <v>5392</v>
      </c>
      <c r="F1144" s="33" t="s">
        <v>387</v>
      </c>
      <c r="G1144" s="33" t="s">
        <v>5419</v>
      </c>
      <c r="H1144" s="35" t="s">
        <v>5420</v>
      </c>
      <c r="I1144" s="32">
        <v>190000</v>
      </c>
      <c r="J1144" s="32">
        <v>236000</v>
      </c>
      <c r="K1144" s="32" t="s">
        <v>913</v>
      </c>
      <c r="L1144" s="36">
        <f t="shared" si="46"/>
        <v>0.19491525423728817</v>
      </c>
      <c r="M1144" s="32"/>
      <c r="N1144" s="32" t="s">
        <v>47</v>
      </c>
      <c r="O1144" s="32"/>
      <c r="P1144" s="37" t="s">
        <v>5421</v>
      </c>
      <c r="Q1144" s="32" t="s">
        <v>105</v>
      </c>
      <c r="R1144" s="32"/>
      <c r="S1144" s="32" t="s">
        <v>158</v>
      </c>
      <c r="T1144" s="32" t="s">
        <v>40</v>
      </c>
      <c r="U1144" s="32" t="s">
        <v>41</v>
      </c>
      <c r="V1144" s="32" t="s">
        <v>75</v>
      </c>
      <c r="W1144" s="32" t="s">
        <v>41</v>
      </c>
      <c r="X1144" s="32" t="s">
        <v>41</v>
      </c>
      <c r="Y1144" s="32" t="s">
        <v>41</v>
      </c>
      <c r="Z1144" s="32" t="s">
        <v>41</v>
      </c>
      <c r="AA1144" s="32" t="s">
        <v>41</v>
      </c>
      <c r="AB1144" s="39" t="s">
        <v>5422</v>
      </c>
      <c r="AC1144" s="27"/>
      <c r="AD1144" s="27"/>
      <c r="AE1144" s="27"/>
      <c r="AF1144" s="28" t="s">
        <v>5421</v>
      </c>
      <c r="AG1144" s="28">
        <f t="shared" si="44"/>
        <v>2</v>
      </c>
      <c r="AH1144" s="29" t="str">
        <f t="shared" si="45"/>
        <v>CB-080003</v>
      </c>
      <c r="AI1144" s="28">
        <v>11095097253</v>
      </c>
      <c r="AJ1144" s="30">
        <f>IFERROR(VLOOKUP($C1144,#REF!,2,FALSE)*1000000000,0)+IFERROR(VLOOKUP($D1144,#REF!,2,FALSE)*1000000,0)+IFERROR(VLOOKUP($E1144,#REF!,2,FALSE)*1000,0)+IFERROR(VLOOKUP($F1144,#REF!,2,FALSE),0)</f>
        <v>0</v>
      </c>
    </row>
    <row r="1145" spans="1:36" s="28" customFormat="1" ht="27" customHeight="1" x14ac:dyDescent="0.15">
      <c r="A1145" s="31" t="s">
        <v>32</v>
      </c>
      <c r="B1145" s="32">
        <v>1141</v>
      </c>
      <c r="C1145" s="33" t="s">
        <v>4840</v>
      </c>
      <c r="D1145" s="33" t="s">
        <v>5330</v>
      </c>
      <c r="E1145" s="34" t="s">
        <v>5392</v>
      </c>
      <c r="F1145" s="33" t="s">
        <v>387</v>
      </c>
      <c r="G1145" s="33" t="s">
        <v>5423</v>
      </c>
      <c r="H1145" s="35" t="s">
        <v>5424</v>
      </c>
      <c r="I1145" s="32">
        <v>917937</v>
      </c>
      <c r="J1145" s="32">
        <v>988545</v>
      </c>
      <c r="K1145" s="32" t="s">
        <v>704</v>
      </c>
      <c r="L1145" s="36">
        <f t="shared" si="46"/>
        <v>7.1426186971761507E-2</v>
      </c>
      <c r="M1145" s="32"/>
      <c r="N1145" s="32" t="s">
        <v>47</v>
      </c>
      <c r="O1145" s="32"/>
      <c r="P1145" s="37" t="s">
        <v>5425</v>
      </c>
      <c r="Q1145" s="32"/>
      <c r="R1145" s="32"/>
      <c r="S1145" s="32" t="s">
        <v>158</v>
      </c>
      <c r="T1145" s="32" t="s">
        <v>40</v>
      </c>
      <c r="U1145" s="32" t="s">
        <v>41</v>
      </c>
      <c r="V1145" s="32" t="s">
        <v>41</v>
      </c>
      <c r="W1145" s="32" t="s">
        <v>41</v>
      </c>
      <c r="X1145" s="32" t="s">
        <v>41</v>
      </c>
      <c r="Y1145" s="32" t="s">
        <v>41</v>
      </c>
      <c r="Z1145" s="32" t="s">
        <v>41</v>
      </c>
      <c r="AA1145" s="32" t="s">
        <v>41</v>
      </c>
      <c r="AB1145" s="39" t="s">
        <v>5426</v>
      </c>
      <c r="AC1145" s="27"/>
      <c r="AD1145" s="27"/>
      <c r="AE1145" s="27"/>
      <c r="AF1145" s="28" t="s">
        <v>5425</v>
      </c>
      <c r="AG1145" s="28">
        <f t="shared" si="44"/>
        <v>2</v>
      </c>
      <c r="AH1145" s="29" t="str">
        <f t="shared" si="45"/>
        <v>CB-120027</v>
      </c>
      <c r="AI1145" s="28">
        <v>11095097253</v>
      </c>
      <c r="AJ1145" s="30">
        <f>IFERROR(VLOOKUP($C1145,#REF!,2,FALSE)*1000000000,0)+IFERROR(VLOOKUP($D1145,#REF!,2,FALSE)*1000000,0)+IFERROR(VLOOKUP($E1145,#REF!,2,FALSE)*1000,0)+IFERROR(VLOOKUP($F1145,#REF!,2,FALSE),0)</f>
        <v>0</v>
      </c>
    </row>
    <row r="1146" spans="1:36" s="28" customFormat="1" ht="27" customHeight="1" x14ac:dyDescent="0.15">
      <c r="A1146" s="31" t="s">
        <v>32</v>
      </c>
      <c r="B1146" s="32">
        <v>1142</v>
      </c>
      <c r="C1146" s="33" t="s">
        <v>4840</v>
      </c>
      <c r="D1146" s="33" t="s">
        <v>5330</v>
      </c>
      <c r="E1146" s="34" t="s">
        <v>5392</v>
      </c>
      <c r="F1146" s="33" t="s">
        <v>387</v>
      </c>
      <c r="G1146" s="33" t="s">
        <v>5427</v>
      </c>
      <c r="H1146" s="35" t="s">
        <v>5428</v>
      </c>
      <c r="I1146" s="32">
        <v>351246</v>
      </c>
      <c r="J1146" s="32">
        <v>168464</v>
      </c>
      <c r="K1146" s="32" t="s">
        <v>400</v>
      </c>
      <c r="L1146" s="43">
        <f t="shared" si="46"/>
        <v>-1.0849914521796942</v>
      </c>
      <c r="M1146" s="32"/>
      <c r="N1146" s="32" t="s">
        <v>47</v>
      </c>
      <c r="O1146" s="32"/>
      <c r="P1146" s="37" t="s">
        <v>5429</v>
      </c>
      <c r="Q1146" s="32"/>
      <c r="R1146" s="32"/>
      <c r="S1146" s="32"/>
      <c r="T1146" s="32" t="s">
        <v>40</v>
      </c>
      <c r="U1146" s="32" t="s">
        <v>74</v>
      </c>
      <c r="V1146" s="32" t="s">
        <v>41</v>
      </c>
      <c r="W1146" s="32" t="s">
        <v>41</v>
      </c>
      <c r="X1146" s="32" t="s">
        <v>42</v>
      </c>
      <c r="Y1146" s="32" t="s">
        <v>41</v>
      </c>
      <c r="Z1146" s="32" t="s">
        <v>41</v>
      </c>
      <c r="AA1146" s="32" t="s">
        <v>42</v>
      </c>
      <c r="AB1146" s="39" t="s">
        <v>5430</v>
      </c>
      <c r="AC1146" s="27"/>
      <c r="AD1146" s="27"/>
      <c r="AE1146" s="27"/>
      <c r="AF1146" s="28" t="s">
        <v>5429</v>
      </c>
      <c r="AG1146" s="28">
        <f t="shared" si="44"/>
        <v>2</v>
      </c>
      <c r="AH1146" s="29" t="str">
        <f t="shared" si="45"/>
        <v>CG-090022</v>
      </c>
      <c r="AI1146" s="28">
        <v>11095097253</v>
      </c>
      <c r="AJ1146" s="30">
        <f>IFERROR(VLOOKUP($C1146,#REF!,2,FALSE)*1000000000,0)+IFERROR(VLOOKUP($D1146,#REF!,2,FALSE)*1000000,0)+IFERROR(VLOOKUP($E1146,#REF!,2,FALSE)*1000,0)+IFERROR(VLOOKUP($F1146,#REF!,2,FALSE),0)</f>
        <v>0</v>
      </c>
    </row>
    <row r="1147" spans="1:36" s="28" customFormat="1" ht="27" customHeight="1" x14ac:dyDescent="0.15">
      <c r="A1147" s="31" t="s">
        <v>32</v>
      </c>
      <c r="B1147" s="32">
        <v>1143</v>
      </c>
      <c r="C1147" s="33" t="s">
        <v>4840</v>
      </c>
      <c r="D1147" s="33" t="s">
        <v>5330</v>
      </c>
      <c r="E1147" s="34" t="s">
        <v>5392</v>
      </c>
      <c r="F1147" s="33" t="s">
        <v>387</v>
      </c>
      <c r="G1147" s="33" t="s">
        <v>5431</v>
      </c>
      <c r="H1147" s="35" t="s">
        <v>5432</v>
      </c>
      <c r="I1147" s="32">
        <v>846065.1</v>
      </c>
      <c r="J1147" s="32">
        <v>860864.7</v>
      </c>
      <c r="K1147" s="32" t="s">
        <v>5433</v>
      </c>
      <c r="L1147" s="36">
        <f t="shared" si="46"/>
        <v>1.7191551703769403E-2</v>
      </c>
      <c r="M1147" s="32"/>
      <c r="N1147" s="32" t="s">
        <v>47</v>
      </c>
      <c r="O1147" s="32"/>
      <c r="P1147" s="37" t="s">
        <v>5434</v>
      </c>
      <c r="Q1147" s="32"/>
      <c r="R1147" s="32"/>
      <c r="S1147" s="32" t="s">
        <v>158</v>
      </c>
      <c r="T1147" s="32" t="s">
        <v>40</v>
      </c>
      <c r="U1147" s="32" t="s">
        <v>41</v>
      </c>
      <c r="V1147" s="32" t="s">
        <v>42</v>
      </c>
      <c r="W1147" s="32" t="s">
        <v>75</v>
      </c>
      <c r="X1147" s="32" t="s">
        <v>41</v>
      </c>
      <c r="Y1147" s="32" t="s">
        <v>75</v>
      </c>
      <c r="Z1147" s="32" t="s">
        <v>75</v>
      </c>
      <c r="AA1147" s="32" t="s">
        <v>41</v>
      </c>
      <c r="AB1147" s="39" t="s">
        <v>5435</v>
      </c>
      <c r="AC1147" s="27"/>
      <c r="AD1147" s="27"/>
      <c r="AE1147" s="27"/>
      <c r="AF1147" s="28" t="s">
        <v>5434</v>
      </c>
      <c r="AG1147" s="28">
        <f t="shared" si="44"/>
        <v>2</v>
      </c>
      <c r="AH1147" s="29" t="str">
        <f t="shared" si="45"/>
        <v>KT-140112</v>
      </c>
      <c r="AI1147" s="28">
        <v>11095097253</v>
      </c>
      <c r="AJ1147" s="30">
        <f>IFERROR(VLOOKUP($C1147,#REF!,2,FALSE)*1000000000,0)+IFERROR(VLOOKUP($D1147,#REF!,2,FALSE)*1000000,0)+IFERROR(VLOOKUP($E1147,#REF!,2,FALSE)*1000,0)+IFERROR(VLOOKUP($F1147,#REF!,2,FALSE),0)</f>
        <v>0</v>
      </c>
    </row>
    <row r="1148" spans="1:36" s="28" customFormat="1" ht="27" customHeight="1" x14ac:dyDescent="0.15">
      <c r="A1148" s="31" t="s">
        <v>32</v>
      </c>
      <c r="B1148" s="32">
        <v>1144</v>
      </c>
      <c r="C1148" s="33" t="s">
        <v>4840</v>
      </c>
      <c r="D1148" s="33" t="s">
        <v>5330</v>
      </c>
      <c r="E1148" s="34" t="s">
        <v>5392</v>
      </c>
      <c r="F1148" s="33" t="s">
        <v>387</v>
      </c>
      <c r="G1148" s="33" t="s">
        <v>5436</v>
      </c>
      <c r="H1148" s="35" t="s">
        <v>5437</v>
      </c>
      <c r="I1148" s="32">
        <v>535000</v>
      </c>
      <c r="J1148" s="32">
        <v>597172</v>
      </c>
      <c r="K1148" s="32" t="s">
        <v>913</v>
      </c>
      <c r="L1148" s="36">
        <f t="shared" si="46"/>
        <v>0.10411070847260084</v>
      </c>
      <c r="M1148" s="32"/>
      <c r="N1148" s="32" t="s">
        <v>47</v>
      </c>
      <c r="O1148" s="32"/>
      <c r="P1148" s="37" t="s">
        <v>5438</v>
      </c>
      <c r="Q1148" s="32"/>
      <c r="R1148" s="32"/>
      <c r="S1148" s="32" t="s">
        <v>158</v>
      </c>
      <c r="T1148" s="32" t="s">
        <v>40</v>
      </c>
      <c r="U1148" s="32" t="s">
        <v>75</v>
      </c>
      <c r="V1148" s="32" t="s">
        <v>75</v>
      </c>
      <c r="W1148" s="32" t="s">
        <v>41</v>
      </c>
      <c r="X1148" s="32" t="s">
        <v>42</v>
      </c>
      <c r="Y1148" s="32" t="s">
        <v>42</v>
      </c>
      <c r="Z1148" s="32" t="s">
        <v>75</v>
      </c>
      <c r="AA1148" s="32" t="s">
        <v>41</v>
      </c>
      <c r="AB1148" s="39" t="s">
        <v>5439</v>
      </c>
      <c r="AC1148" s="27"/>
      <c r="AD1148" s="27"/>
      <c r="AE1148" s="27"/>
      <c r="AF1148" s="28" t="s">
        <v>5438</v>
      </c>
      <c r="AG1148" s="28">
        <f t="shared" si="44"/>
        <v>2</v>
      </c>
      <c r="AH1148" s="29" t="str">
        <f t="shared" si="45"/>
        <v>KT-160069</v>
      </c>
      <c r="AI1148" s="28">
        <v>11095097253</v>
      </c>
      <c r="AJ1148" s="30">
        <f>IFERROR(VLOOKUP($C1148,#REF!,2,FALSE)*1000000000,0)+IFERROR(VLOOKUP($D1148,#REF!,2,FALSE)*1000000,0)+IFERROR(VLOOKUP($E1148,#REF!,2,FALSE)*1000,0)+IFERROR(VLOOKUP($F1148,#REF!,2,FALSE),0)</f>
        <v>0</v>
      </c>
    </row>
    <row r="1149" spans="1:36" s="28" customFormat="1" ht="27" customHeight="1" x14ac:dyDescent="0.15">
      <c r="A1149" s="31" t="s">
        <v>32</v>
      </c>
      <c r="B1149" s="32">
        <v>1145</v>
      </c>
      <c r="C1149" s="33" t="s">
        <v>4840</v>
      </c>
      <c r="D1149" s="33" t="s">
        <v>5330</v>
      </c>
      <c r="E1149" s="34" t="s">
        <v>5392</v>
      </c>
      <c r="F1149" s="33" t="s">
        <v>387</v>
      </c>
      <c r="G1149" s="33" t="s">
        <v>5440</v>
      </c>
      <c r="H1149" s="35" t="s">
        <v>5441</v>
      </c>
      <c r="I1149" s="32">
        <v>1010000</v>
      </c>
      <c r="J1149" s="32">
        <v>126600</v>
      </c>
      <c r="K1149" s="32" t="s">
        <v>704</v>
      </c>
      <c r="L1149" s="36">
        <f t="shared" si="46"/>
        <v>-6.9778830963665088</v>
      </c>
      <c r="M1149" s="32"/>
      <c r="N1149" s="32" t="s">
        <v>47</v>
      </c>
      <c r="O1149" s="32"/>
      <c r="P1149" s="37" t="s">
        <v>5442</v>
      </c>
      <c r="Q1149" s="32"/>
      <c r="R1149" s="32"/>
      <c r="S1149" s="32"/>
      <c r="T1149" s="32" t="s">
        <v>40</v>
      </c>
      <c r="U1149" s="32" t="s">
        <v>41</v>
      </c>
      <c r="V1149" s="32" t="s">
        <v>41</v>
      </c>
      <c r="W1149" s="32" t="s">
        <v>41</v>
      </c>
      <c r="X1149" s="32" t="s">
        <v>42</v>
      </c>
      <c r="Y1149" s="32" t="s">
        <v>41</v>
      </c>
      <c r="Z1149" s="32" t="s">
        <v>41</v>
      </c>
      <c r="AA1149" s="32" t="s">
        <v>41</v>
      </c>
      <c r="AB1149" s="39" t="s">
        <v>5443</v>
      </c>
      <c r="AC1149" s="27"/>
      <c r="AD1149" s="27"/>
      <c r="AE1149" s="27"/>
      <c r="AF1149" s="28" t="s">
        <v>5442</v>
      </c>
      <c r="AG1149" s="28">
        <f t="shared" si="44"/>
        <v>2</v>
      </c>
      <c r="AH1149" s="29" t="str">
        <f t="shared" si="45"/>
        <v>SK-110023</v>
      </c>
      <c r="AI1149" s="28">
        <v>11095097253</v>
      </c>
      <c r="AJ1149" s="30">
        <f>IFERROR(VLOOKUP($C1149,#REF!,2,FALSE)*1000000000,0)+IFERROR(VLOOKUP($D1149,#REF!,2,FALSE)*1000000,0)+IFERROR(VLOOKUP($E1149,#REF!,2,FALSE)*1000,0)+IFERROR(VLOOKUP($F1149,#REF!,2,FALSE),0)</f>
        <v>0</v>
      </c>
    </row>
    <row r="1150" spans="1:36" s="28" customFormat="1" ht="27" customHeight="1" x14ac:dyDescent="0.15">
      <c r="A1150" s="31" t="s">
        <v>32</v>
      </c>
      <c r="B1150" s="32">
        <v>1146</v>
      </c>
      <c r="C1150" s="33" t="s">
        <v>4840</v>
      </c>
      <c r="D1150" s="33" t="s">
        <v>5330</v>
      </c>
      <c r="E1150" s="34" t="s">
        <v>5392</v>
      </c>
      <c r="F1150" s="33" t="s">
        <v>387</v>
      </c>
      <c r="G1150" s="33" t="s">
        <v>5444</v>
      </c>
      <c r="H1150" s="35" t="s">
        <v>5445</v>
      </c>
      <c r="I1150" s="32">
        <v>61769.77</v>
      </c>
      <c r="J1150" s="32">
        <v>100101.5</v>
      </c>
      <c r="K1150" s="32" t="s">
        <v>767</v>
      </c>
      <c r="L1150" s="36">
        <f t="shared" si="46"/>
        <v>0.38292862744314526</v>
      </c>
      <c r="M1150" s="32"/>
      <c r="N1150" s="32" t="s">
        <v>47</v>
      </c>
      <c r="O1150" s="32"/>
      <c r="P1150" s="37" t="s">
        <v>5446</v>
      </c>
      <c r="Q1150" s="32"/>
      <c r="R1150" s="32"/>
      <c r="S1150" s="32" t="s">
        <v>158</v>
      </c>
      <c r="T1150" s="32" t="s">
        <v>40</v>
      </c>
      <c r="U1150" s="32" t="s">
        <v>41</v>
      </c>
      <c r="V1150" s="32" t="s">
        <v>75</v>
      </c>
      <c r="W1150" s="32" t="s">
        <v>41</v>
      </c>
      <c r="X1150" s="32" t="s">
        <v>41</v>
      </c>
      <c r="Y1150" s="32" t="s">
        <v>41</v>
      </c>
      <c r="Z1150" s="32" t="s">
        <v>41</v>
      </c>
      <c r="AA1150" s="32" t="s">
        <v>41</v>
      </c>
      <c r="AB1150" s="39" t="s">
        <v>5447</v>
      </c>
      <c r="AC1150" s="27"/>
      <c r="AD1150" s="27"/>
      <c r="AE1150" s="27"/>
      <c r="AF1150" s="28" t="s">
        <v>5446</v>
      </c>
      <c r="AG1150" s="28">
        <f t="shared" si="44"/>
        <v>2</v>
      </c>
      <c r="AH1150" s="29" t="str">
        <f t="shared" si="45"/>
        <v>TH-150010</v>
      </c>
      <c r="AI1150" s="28">
        <v>11095097253</v>
      </c>
      <c r="AJ1150" s="30">
        <f>IFERROR(VLOOKUP($C1150,#REF!,2,FALSE)*1000000000,0)+IFERROR(VLOOKUP($D1150,#REF!,2,FALSE)*1000000,0)+IFERROR(VLOOKUP($E1150,#REF!,2,FALSE)*1000,0)+IFERROR(VLOOKUP($F1150,#REF!,2,FALSE),0)</f>
        <v>0</v>
      </c>
    </row>
    <row r="1151" spans="1:36" s="28" customFormat="1" ht="27" customHeight="1" x14ac:dyDescent="0.15">
      <c r="A1151" s="31" t="s">
        <v>32</v>
      </c>
      <c r="B1151" s="32">
        <v>1147</v>
      </c>
      <c r="C1151" s="33" t="s">
        <v>4840</v>
      </c>
      <c r="D1151" s="33" t="s">
        <v>5330</v>
      </c>
      <c r="E1151" s="34" t="s">
        <v>5392</v>
      </c>
      <c r="F1151" s="33" t="s">
        <v>387</v>
      </c>
      <c r="G1151" s="46" t="s">
        <v>5448</v>
      </c>
      <c r="H1151" s="35" t="s">
        <v>5329</v>
      </c>
      <c r="I1151" s="32">
        <v>1435385</v>
      </c>
      <c r="J1151" s="32">
        <v>2382132</v>
      </c>
      <c r="K1151" s="32" t="s">
        <v>704</v>
      </c>
      <c r="L1151" s="36">
        <f t="shared" si="46"/>
        <v>0.39743683389501505</v>
      </c>
      <c r="M1151" s="32"/>
      <c r="N1151" s="32"/>
      <c r="O1151" s="32" t="s">
        <v>47</v>
      </c>
      <c r="P1151" s="37" t="s">
        <v>5449</v>
      </c>
      <c r="Q1151" s="32"/>
      <c r="R1151" s="32"/>
      <c r="S1151" s="32"/>
      <c r="T1151" s="32" t="s">
        <v>40</v>
      </c>
      <c r="U1151" s="32" t="s">
        <v>41</v>
      </c>
      <c r="V1151" s="32" t="s">
        <v>42</v>
      </c>
      <c r="W1151" s="32" t="s">
        <v>41</v>
      </c>
      <c r="X1151" s="32" t="s">
        <v>41</v>
      </c>
      <c r="Y1151" s="32" t="s">
        <v>42</v>
      </c>
      <c r="Z1151" s="32" t="s">
        <v>41</v>
      </c>
      <c r="AA1151" s="32" t="s">
        <v>41</v>
      </c>
      <c r="AB1151" s="45" t="s">
        <v>5450</v>
      </c>
      <c r="AC1151" s="27"/>
      <c r="AD1151" s="27"/>
      <c r="AE1151" s="27"/>
      <c r="AF1151" s="28" t="s">
        <v>5449</v>
      </c>
      <c r="AG1151" s="28">
        <f t="shared" si="44"/>
        <v>2</v>
      </c>
      <c r="AH1151" s="29" t="str">
        <f t="shared" si="45"/>
        <v>KT-170052</v>
      </c>
      <c r="AJ1151" s="30">
        <f>IFERROR(VLOOKUP($C1151,#REF!,2,FALSE)*1000000000,0)+IFERROR(VLOOKUP($D1151,#REF!,2,FALSE)*1000000,0)+IFERROR(VLOOKUP($E1151,#REF!,2,FALSE)*1000,0)+IFERROR(VLOOKUP($F1151,#REF!,2,FALSE),0)</f>
        <v>0</v>
      </c>
    </row>
    <row r="1152" spans="1:36" s="28" customFormat="1" ht="27" customHeight="1" x14ac:dyDescent="0.15">
      <c r="A1152" s="31" t="s">
        <v>32</v>
      </c>
      <c r="B1152" s="32">
        <v>1148</v>
      </c>
      <c r="C1152" s="33" t="s">
        <v>4840</v>
      </c>
      <c r="D1152" s="33" t="s">
        <v>5330</v>
      </c>
      <c r="E1152" s="34" t="s">
        <v>5392</v>
      </c>
      <c r="F1152" s="33" t="s">
        <v>387</v>
      </c>
      <c r="G1152" s="46" t="s">
        <v>5451</v>
      </c>
      <c r="H1152" s="35" t="s">
        <v>5452</v>
      </c>
      <c r="I1152" s="32">
        <v>1256786</v>
      </c>
      <c r="J1152" s="32">
        <v>182060</v>
      </c>
      <c r="K1152" s="32" t="s">
        <v>704</v>
      </c>
      <c r="L1152" s="36">
        <f t="shared" si="46"/>
        <v>-5.9031418213775675</v>
      </c>
      <c r="M1152" s="32"/>
      <c r="N1152" s="32" t="s">
        <v>47</v>
      </c>
      <c r="O1152" s="32" t="s">
        <v>47</v>
      </c>
      <c r="P1152" s="37" t="s">
        <v>5453</v>
      </c>
      <c r="Q1152" s="32" t="s">
        <v>105</v>
      </c>
      <c r="R1152" s="32"/>
      <c r="S1152" s="32"/>
      <c r="T1152" s="32" t="s">
        <v>40</v>
      </c>
      <c r="U1152" s="32" t="s">
        <v>41</v>
      </c>
      <c r="V1152" s="32" t="s">
        <v>42</v>
      </c>
      <c r="W1152" s="32" t="s">
        <v>41</v>
      </c>
      <c r="X1152" s="32" t="s">
        <v>41</v>
      </c>
      <c r="Y1152" s="32" t="s">
        <v>41</v>
      </c>
      <c r="Z1152" s="32" t="s">
        <v>41</v>
      </c>
      <c r="AA1152" s="32" t="s">
        <v>41</v>
      </c>
      <c r="AB1152" s="45" t="s">
        <v>5454</v>
      </c>
      <c r="AC1152" s="27"/>
      <c r="AD1152" s="27"/>
      <c r="AE1152" s="27"/>
      <c r="AF1152" s="28" t="s">
        <v>5453</v>
      </c>
      <c r="AG1152" s="28">
        <f t="shared" si="44"/>
        <v>2</v>
      </c>
      <c r="AH1152" s="29" t="str">
        <f t="shared" si="45"/>
        <v>QS-170003</v>
      </c>
      <c r="AJ1152" s="30">
        <f>IFERROR(VLOOKUP($C1152,#REF!,2,FALSE)*1000000000,0)+IFERROR(VLOOKUP($D1152,#REF!,2,FALSE)*1000000,0)+IFERROR(VLOOKUP($E1152,#REF!,2,FALSE)*1000,0)+IFERROR(VLOOKUP($F1152,#REF!,2,FALSE),0)</f>
        <v>0</v>
      </c>
    </row>
    <row r="1153" spans="1:36" s="28" customFormat="1" ht="27" customHeight="1" x14ac:dyDescent="0.15">
      <c r="A1153" s="31" t="s">
        <v>32</v>
      </c>
      <c r="B1153" s="32">
        <v>1149</v>
      </c>
      <c r="C1153" s="33" t="s">
        <v>4840</v>
      </c>
      <c r="D1153" s="33" t="s">
        <v>5330</v>
      </c>
      <c r="E1153" s="34"/>
      <c r="F1153" s="33"/>
      <c r="G1153" s="33" t="s">
        <v>5455</v>
      </c>
      <c r="H1153" s="35" t="s">
        <v>5456</v>
      </c>
      <c r="I1153" s="32">
        <v>674914</v>
      </c>
      <c r="J1153" s="32">
        <v>16500</v>
      </c>
      <c r="K1153" s="32" t="s">
        <v>913</v>
      </c>
      <c r="L1153" s="36">
        <f t="shared" si="46"/>
        <v>-39.903878787878789</v>
      </c>
      <c r="M1153" s="32"/>
      <c r="N1153" s="32"/>
      <c r="O1153" s="32" t="s">
        <v>47</v>
      </c>
      <c r="P1153" s="40" t="s">
        <v>5457</v>
      </c>
      <c r="Q1153" s="32"/>
      <c r="R1153" s="32"/>
      <c r="S1153" s="32"/>
      <c r="T1153" s="32" t="s">
        <v>40</v>
      </c>
      <c r="U1153" s="32" t="s">
        <v>74</v>
      </c>
      <c r="V1153" s="42" t="s">
        <v>175</v>
      </c>
      <c r="W1153" s="32" t="s">
        <v>41</v>
      </c>
      <c r="X1153" s="32" t="s">
        <v>41</v>
      </c>
      <c r="Y1153" s="32" t="s">
        <v>41</v>
      </c>
      <c r="Z1153" s="32" t="s">
        <v>42</v>
      </c>
      <c r="AA1153" s="32" t="s">
        <v>42</v>
      </c>
      <c r="AB1153" s="45" t="s">
        <v>5458</v>
      </c>
      <c r="AC1153" s="27"/>
      <c r="AD1153" s="27"/>
      <c r="AE1153" s="27"/>
      <c r="AF1153" s="28" t="s">
        <v>5457</v>
      </c>
      <c r="AG1153" s="28">
        <f t="shared" si="44"/>
        <v>2</v>
      </c>
      <c r="AH1153" s="29" t="str">
        <f t="shared" si="45"/>
        <v>KK-190007</v>
      </c>
      <c r="AJ1153" s="30">
        <f>IFERROR(VLOOKUP($C1153,#REF!,2,FALSE)*1000000000,0)+IFERROR(VLOOKUP($D1153,#REF!,2,FALSE)*1000000,0)+IFERROR(VLOOKUP($E1153,#REF!,2,FALSE)*1000,0)+IFERROR(VLOOKUP($F1153,#REF!,2,FALSE),0)</f>
        <v>0</v>
      </c>
    </row>
    <row r="1154" spans="1:36" s="28" customFormat="1" ht="27" customHeight="1" x14ac:dyDescent="0.15">
      <c r="A1154" s="31" t="s">
        <v>32</v>
      </c>
      <c r="B1154" s="32">
        <v>1150</v>
      </c>
      <c r="C1154" s="33" t="s">
        <v>4840</v>
      </c>
      <c r="D1154" s="33" t="s">
        <v>5459</v>
      </c>
      <c r="E1154" s="34" t="s">
        <v>5460</v>
      </c>
      <c r="F1154" s="33"/>
      <c r="G1154" s="33" t="s">
        <v>5461</v>
      </c>
      <c r="H1154" s="35" t="s">
        <v>5462</v>
      </c>
      <c r="I1154" s="32">
        <v>57800</v>
      </c>
      <c r="J1154" s="32">
        <v>61240</v>
      </c>
      <c r="K1154" s="32" t="s">
        <v>5463</v>
      </c>
      <c r="L1154" s="36">
        <f t="shared" si="46"/>
        <v>5.6172436316133223E-2</v>
      </c>
      <c r="M1154" s="32"/>
      <c r="N1154" s="32" t="s">
        <v>47</v>
      </c>
      <c r="O1154" s="32"/>
      <c r="P1154" s="37" t="s">
        <v>5464</v>
      </c>
      <c r="Q1154" s="32"/>
      <c r="R1154" s="32"/>
      <c r="S1154" s="32"/>
      <c r="T1154" s="32" t="s">
        <v>40</v>
      </c>
      <c r="U1154" s="42" t="s">
        <v>176</v>
      </c>
      <c r="V1154" s="42" t="s">
        <v>176</v>
      </c>
      <c r="W1154" s="42" t="s">
        <v>175</v>
      </c>
      <c r="X1154" s="42" t="s">
        <v>176</v>
      </c>
      <c r="Y1154" s="42" t="s">
        <v>176</v>
      </c>
      <c r="Z1154" s="42" t="s">
        <v>176</v>
      </c>
      <c r="AA1154" s="42" t="s">
        <v>176</v>
      </c>
      <c r="AB1154" s="45" t="s">
        <v>5465</v>
      </c>
      <c r="AC1154" s="27"/>
      <c r="AD1154" s="27"/>
      <c r="AE1154" s="27"/>
      <c r="AF1154" s="28" t="s">
        <v>5464</v>
      </c>
      <c r="AG1154" s="28">
        <f t="shared" si="44"/>
        <v>2</v>
      </c>
      <c r="AH1154" s="29" t="str">
        <f t="shared" si="45"/>
        <v>HK-170001</v>
      </c>
      <c r="AJ1154" s="30">
        <f>IFERROR(VLOOKUP($C1154,#REF!,2,FALSE)*1000000000,0)+IFERROR(VLOOKUP($D1154,#REF!,2,FALSE)*1000000,0)+IFERROR(VLOOKUP($E1154,#REF!,2,FALSE)*1000,0)+IFERROR(VLOOKUP($F1154,#REF!,2,FALSE),0)</f>
        <v>0</v>
      </c>
    </row>
    <row r="1155" spans="1:36" s="28" customFormat="1" ht="27" customHeight="1" x14ac:dyDescent="0.15">
      <c r="A1155" s="31" t="s">
        <v>32</v>
      </c>
      <c r="B1155" s="32">
        <v>1151</v>
      </c>
      <c r="C1155" s="33" t="s">
        <v>4840</v>
      </c>
      <c r="D1155" s="33" t="s">
        <v>5459</v>
      </c>
      <c r="E1155" s="34" t="s">
        <v>5460</v>
      </c>
      <c r="F1155" s="33"/>
      <c r="G1155" s="46" t="s">
        <v>5466</v>
      </c>
      <c r="H1155" s="35" t="s">
        <v>5467</v>
      </c>
      <c r="I1155" s="32">
        <v>42950</v>
      </c>
      <c r="J1155" s="32">
        <v>28200</v>
      </c>
      <c r="K1155" s="42" t="s">
        <v>5468</v>
      </c>
      <c r="L1155" s="43">
        <f t="shared" si="46"/>
        <v>-0.52304964539007082</v>
      </c>
      <c r="M1155" s="32"/>
      <c r="N1155" s="32"/>
      <c r="O1155" s="32" t="s">
        <v>47</v>
      </c>
      <c r="P1155" s="37" t="s">
        <v>5469</v>
      </c>
      <c r="Q1155" s="32" t="s">
        <v>105</v>
      </c>
      <c r="R1155" s="32"/>
      <c r="S1155" s="32"/>
      <c r="T1155" s="32" t="s">
        <v>40</v>
      </c>
      <c r="U1155" s="42" t="s">
        <v>175</v>
      </c>
      <c r="V1155" s="42" t="s">
        <v>175</v>
      </c>
      <c r="W1155" s="42" t="s">
        <v>175</v>
      </c>
      <c r="X1155" s="42" t="s">
        <v>176</v>
      </c>
      <c r="Y1155" s="42" t="s">
        <v>175</v>
      </c>
      <c r="Z1155" s="42" t="s">
        <v>176</v>
      </c>
      <c r="AA1155" s="42" t="s">
        <v>175</v>
      </c>
      <c r="AB1155" s="45" t="s">
        <v>5470</v>
      </c>
      <c r="AC1155" s="27"/>
      <c r="AD1155" s="27"/>
      <c r="AE1155" s="27"/>
      <c r="AF1155" s="28" t="s">
        <v>5469</v>
      </c>
      <c r="AG1155" s="28">
        <f t="shared" si="44"/>
        <v>2</v>
      </c>
      <c r="AH1155" s="29" t="str">
        <f t="shared" si="45"/>
        <v>KK-200022</v>
      </c>
      <c r="AJ1155" s="30">
        <f>IFERROR(VLOOKUP($C1155,#REF!,2,FALSE)*1000000000,0)+IFERROR(VLOOKUP($D1155,#REF!,2,FALSE)*1000000,0)+IFERROR(VLOOKUP($E1155,#REF!,2,FALSE)*1000,0)+IFERROR(VLOOKUP($F1155,#REF!,2,FALSE),0)</f>
        <v>0</v>
      </c>
    </row>
    <row r="1156" spans="1:36" s="28" customFormat="1" ht="27" customHeight="1" x14ac:dyDescent="0.15">
      <c r="A1156" s="31" t="s">
        <v>32</v>
      </c>
      <c r="B1156" s="32">
        <v>1152</v>
      </c>
      <c r="C1156" s="33" t="s">
        <v>4840</v>
      </c>
      <c r="D1156" s="33" t="s">
        <v>5459</v>
      </c>
      <c r="E1156" s="34" t="s">
        <v>5471</v>
      </c>
      <c r="F1156" s="32"/>
      <c r="G1156" s="33" t="s">
        <v>5472</v>
      </c>
      <c r="H1156" s="35" t="s">
        <v>5473</v>
      </c>
      <c r="I1156" s="32">
        <v>126100</v>
      </c>
      <c r="J1156" s="32">
        <v>128400</v>
      </c>
      <c r="K1156" s="32" t="s">
        <v>5474</v>
      </c>
      <c r="L1156" s="36">
        <f t="shared" si="46"/>
        <v>1.7912772585669812E-2</v>
      </c>
      <c r="M1156" s="32"/>
      <c r="N1156" s="32" t="s">
        <v>47</v>
      </c>
      <c r="O1156" s="32"/>
      <c r="P1156" s="37" t="s">
        <v>5475</v>
      </c>
      <c r="Q1156" s="32" t="s">
        <v>130</v>
      </c>
      <c r="R1156" s="32"/>
      <c r="S1156" s="32"/>
      <c r="T1156" s="32" t="s">
        <v>40</v>
      </c>
      <c r="U1156" s="32" t="s">
        <v>41</v>
      </c>
      <c r="V1156" s="32" t="s">
        <v>41</v>
      </c>
      <c r="W1156" s="32" t="s">
        <v>42</v>
      </c>
      <c r="X1156" s="32" t="s">
        <v>41</v>
      </c>
      <c r="Y1156" s="32" t="s">
        <v>41</v>
      </c>
      <c r="Z1156" s="32" t="s">
        <v>42</v>
      </c>
      <c r="AA1156" s="32" t="s">
        <v>41</v>
      </c>
      <c r="AB1156" s="39" t="s">
        <v>5476</v>
      </c>
      <c r="AC1156" s="27"/>
      <c r="AD1156" s="27"/>
      <c r="AE1156" s="27"/>
      <c r="AF1156" s="28" t="s">
        <v>5475</v>
      </c>
      <c r="AG1156" s="28">
        <f t="shared" si="44"/>
        <v>2</v>
      </c>
      <c r="AH1156" s="29" t="str">
        <f t="shared" si="45"/>
        <v>HR-140011</v>
      </c>
      <c r="AI1156" s="28">
        <v>11096164000</v>
      </c>
      <c r="AJ1156" s="30">
        <f>IFERROR(VLOOKUP($C1156,#REF!,2,FALSE)*1000000000,0)+IFERROR(VLOOKUP($D1156,#REF!,2,FALSE)*1000000,0)+IFERROR(VLOOKUP($E1156,#REF!,2,FALSE)*1000,0)+IFERROR(VLOOKUP($F1156,#REF!,2,FALSE),0)</f>
        <v>0</v>
      </c>
    </row>
    <row r="1157" spans="1:36" s="28" customFormat="1" ht="27" customHeight="1" x14ac:dyDescent="0.15">
      <c r="A1157" s="31" t="s">
        <v>32</v>
      </c>
      <c r="B1157" s="32">
        <v>1153</v>
      </c>
      <c r="C1157" s="33" t="s">
        <v>4840</v>
      </c>
      <c r="D1157" s="33" t="s">
        <v>5477</v>
      </c>
      <c r="E1157" s="33" t="s">
        <v>5478</v>
      </c>
      <c r="F1157" s="33"/>
      <c r="G1157" s="33" t="s">
        <v>5479</v>
      </c>
      <c r="H1157" s="33" t="s">
        <v>5480</v>
      </c>
      <c r="I1157" s="32">
        <v>1713171</v>
      </c>
      <c r="J1157" s="32">
        <v>2661245</v>
      </c>
      <c r="K1157" s="32" t="s">
        <v>913</v>
      </c>
      <c r="L1157" s="36">
        <f t="shared" si="46"/>
        <v>0.35625205495923895</v>
      </c>
      <c r="M1157" s="32"/>
      <c r="N1157" s="32" t="s">
        <v>47</v>
      </c>
      <c r="O1157" s="32"/>
      <c r="P1157" s="37" t="s">
        <v>5481</v>
      </c>
      <c r="Q1157" s="32" t="s">
        <v>105</v>
      </c>
      <c r="R1157" s="32"/>
      <c r="S1157" s="32"/>
      <c r="T1157" s="32" t="s">
        <v>40</v>
      </c>
      <c r="U1157" s="42" t="s">
        <v>41</v>
      </c>
      <c r="V1157" s="42" t="s">
        <v>41</v>
      </c>
      <c r="W1157" s="42" t="s">
        <v>41</v>
      </c>
      <c r="X1157" s="42" t="s">
        <v>42</v>
      </c>
      <c r="Y1157" s="42" t="s">
        <v>41</v>
      </c>
      <c r="Z1157" s="42" t="s">
        <v>41</v>
      </c>
      <c r="AA1157" s="42" t="s">
        <v>41</v>
      </c>
      <c r="AB1157" s="45" t="s">
        <v>5482</v>
      </c>
      <c r="AC1157" s="27"/>
      <c r="AD1157" s="27"/>
      <c r="AE1157" s="27"/>
      <c r="AF1157" s="28" t="s">
        <v>5481</v>
      </c>
      <c r="AG1157" s="28">
        <f t="shared" si="44"/>
        <v>2</v>
      </c>
      <c r="AH1157" s="29" t="str">
        <f t="shared" si="45"/>
        <v>KK-120043</v>
      </c>
      <c r="AI1157" s="28">
        <v>11097165000</v>
      </c>
      <c r="AJ1157" s="30">
        <f>IFERROR(VLOOKUP($C1157,#REF!,2,FALSE)*1000000000,0)+IFERROR(VLOOKUP($D1157,#REF!,2,FALSE)*1000000,0)+IFERROR(VLOOKUP($E1157,#REF!,2,FALSE)*1000,0)+IFERROR(VLOOKUP($F1157,#REF!,2,FALSE),0)</f>
        <v>0</v>
      </c>
    </row>
    <row r="1158" spans="1:36" s="28" customFormat="1" ht="27" customHeight="1" x14ac:dyDescent="0.15">
      <c r="A1158" s="31" t="s">
        <v>32</v>
      </c>
      <c r="B1158" s="32">
        <v>1154</v>
      </c>
      <c r="C1158" s="33" t="s">
        <v>4840</v>
      </c>
      <c r="D1158" s="33" t="s">
        <v>5477</v>
      </c>
      <c r="E1158" s="33" t="s">
        <v>5478</v>
      </c>
      <c r="F1158" s="33"/>
      <c r="G1158" s="33" t="s">
        <v>5483</v>
      </c>
      <c r="H1158" s="33" t="s">
        <v>5484</v>
      </c>
      <c r="I1158" s="32">
        <v>61380</v>
      </c>
      <c r="J1158" s="32">
        <v>2400</v>
      </c>
      <c r="K1158" s="32" t="s">
        <v>327</v>
      </c>
      <c r="L1158" s="43">
        <f t="shared" si="46"/>
        <v>-24.574999999999999</v>
      </c>
      <c r="M1158" s="32"/>
      <c r="N1158" s="32" t="s">
        <v>47</v>
      </c>
      <c r="O1158" s="32" t="s">
        <v>47</v>
      </c>
      <c r="P1158" s="37" t="s">
        <v>5485</v>
      </c>
      <c r="Q1158" s="32"/>
      <c r="R1158" s="32"/>
      <c r="S1158" s="32"/>
      <c r="T1158" s="32" t="s">
        <v>158</v>
      </c>
      <c r="U1158" s="42" t="s">
        <v>174</v>
      </c>
      <c r="V1158" s="42" t="s">
        <v>175</v>
      </c>
      <c r="W1158" s="42" t="s">
        <v>175</v>
      </c>
      <c r="X1158" s="42" t="s">
        <v>176</v>
      </c>
      <c r="Y1158" s="42" t="s">
        <v>175</v>
      </c>
      <c r="Z1158" s="42" t="s">
        <v>175</v>
      </c>
      <c r="AA1158" s="42" t="s">
        <v>175</v>
      </c>
      <c r="AB1158" s="45" t="s">
        <v>5486</v>
      </c>
      <c r="AC1158" s="27"/>
      <c r="AD1158" s="27"/>
      <c r="AE1158" s="27"/>
      <c r="AF1158" s="28" t="s">
        <v>5485</v>
      </c>
      <c r="AG1158" s="28">
        <f t="shared" si="44"/>
        <v>2</v>
      </c>
      <c r="AH1158" s="29" t="str">
        <f t="shared" si="45"/>
        <v>CB-180021</v>
      </c>
      <c r="AJ1158" s="30">
        <f>IFERROR(VLOOKUP($C1158,#REF!,2,FALSE)*1000000000,0)+IFERROR(VLOOKUP($D1158,#REF!,2,FALSE)*1000000,0)+IFERROR(VLOOKUP($E1158,#REF!,2,FALSE)*1000,0)+IFERROR(VLOOKUP($F1158,#REF!,2,FALSE),0)</f>
        <v>0</v>
      </c>
    </row>
    <row r="1159" spans="1:36" s="28" customFormat="1" ht="27" customHeight="1" x14ac:dyDescent="0.15">
      <c r="A1159" s="31" t="s">
        <v>32</v>
      </c>
      <c r="B1159" s="32">
        <v>1155</v>
      </c>
      <c r="C1159" s="33" t="s">
        <v>4840</v>
      </c>
      <c r="D1159" s="33" t="s">
        <v>5477</v>
      </c>
      <c r="E1159" s="33" t="s">
        <v>5478</v>
      </c>
      <c r="F1159" s="33"/>
      <c r="G1159" s="33" t="s">
        <v>5487</v>
      </c>
      <c r="H1159" s="33" t="s">
        <v>5488</v>
      </c>
      <c r="I1159" s="32">
        <v>1466245.86</v>
      </c>
      <c r="J1159" s="32">
        <v>1958085</v>
      </c>
      <c r="K1159" s="32" t="s">
        <v>139</v>
      </c>
      <c r="L1159" s="36">
        <f t="shared" si="46"/>
        <v>0.25118375351427535</v>
      </c>
      <c r="M1159" s="32"/>
      <c r="N1159" s="32" t="s">
        <v>47</v>
      </c>
      <c r="O1159" s="32"/>
      <c r="P1159" s="37" t="s">
        <v>5489</v>
      </c>
      <c r="Q1159" s="32" t="s">
        <v>105</v>
      </c>
      <c r="R1159" s="32"/>
      <c r="S1159" s="32"/>
      <c r="T1159" s="32" t="s">
        <v>158</v>
      </c>
      <c r="U1159" s="42" t="s">
        <v>176</v>
      </c>
      <c r="V1159" s="42" t="s">
        <v>176</v>
      </c>
      <c r="W1159" s="32" t="s">
        <v>509</v>
      </c>
      <c r="X1159" s="42" t="s">
        <v>176</v>
      </c>
      <c r="Y1159" s="42" t="s">
        <v>176</v>
      </c>
      <c r="Z1159" s="42" t="s">
        <v>176</v>
      </c>
      <c r="AA1159" s="42" t="s">
        <v>176</v>
      </c>
      <c r="AB1159" s="45" t="s">
        <v>5490</v>
      </c>
      <c r="AC1159" s="27"/>
      <c r="AD1159" s="27"/>
      <c r="AE1159" s="27"/>
      <c r="AF1159" s="28" t="s">
        <v>5489</v>
      </c>
      <c r="AG1159" s="28">
        <f t="shared" si="44"/>
        <v>2</v>
      </c>
      <c r="AH1159" s="29" t="str">
        <f t="shared" si="45"/>
        <v>SK-170009</v>
      </c>
      <c r="AJ1159" s="30">
        <f>IFERROR(VLOOKUP($C1159,#REF!,2,FALSE)*1000000000,0)+IFERROR(VLOOKUP($D1159,#REF!,2,FALSE)*1000000,0)+IFERROR(VLOOKUP($E1159,#REF!,2,FALSE)*1000,0)+IFERROR(VLOOKUP($F1159,#REF!,2,FALSE),0)</f>
        <v>0</v>
      </c>
    </row>
    <row r="1160" spans="1:36" s="28" customFormat="1" ht="27" customHeight="1" x14ac:dyDescent="0.15">
      <c r="A1160" s="31" t="s">
        <v>32</v>
      </c>
      <c r="B1160" s="32">
        <v>1156</v>
      </c>
      <c r="C1160" s="33" t="s">
        <v>4840</v>
      </c>
      <c r="D1160" s="33" t="s">
        <v>5477</v>
      </c>
      <c r="E1160" s="34" t="s">
        <v>5491</v>
      </c>
      <c r="F1160" s="32"/>
      <c r="G1160" s="33" t="s">
        <v>5492</v>
      </c>
      <c r="H1160" s="35" t="s">
        <v>5493</v>
      </c>
      <c r="I1160" s="32">
        <v>36928141</v>
      </c>
      <c r="J1160" s="32">
        <v>37917049</v>
      </c>
      <c r="K1160" s="32" t="s">
        <v>373</v>
      </c>
      <c r="L1160" s="36">
        <f t="shared" si="46"/>
        <v>2.6080827123439954E-2</v>
      </c>
      <c r="M1160" s="32"/>
      <c r="N1160" s="32" t="s">
        <v>47</v>
      </c>
      <c r="O1160" s="32"/>
      <c r="P1160" s="37" t="s">
        <v>5494</v>
      </c>
      <c r="Q1160" s="32"/>
      <c r="R1160" s="32"/>
      <c r="S1160" s="32"/>
      <c r="T1160" s="32" t="s">
        <v>40</v>
      </c>
      <c r="U1160" s="32" t="s">
        <v>41</v>
      </c>
      <c r="V1160" s="32" t="s">
        <v>41</v>
      </c>
      <c r="W1160" s="32" t="s">
        <v>41</v>
      </c>
      <c r="X1160" s="32" t="s">
        <v>42</v>
      </c>
      <c r="Y1160" s="32" t="s">
        <v>41</v>
      </c>
      <c r="Z1160" s="32" t="s">
        <v>41</v>
      </c>
      <c r="AA1160" s="32" t="s">
        <v>41</v>
      </c>
      <c r="AB1160" s="39" t="s">
        <v>5495</v>
      </c>
      <c r="AC1160" s="27"/>
      <c r="AD1160" s="27"/>
      <c r="AE1160" s="27"/>
      <c r="AF1160" s="28" t="s">
        <v>5494</v>
      </c>
      <c r="AG1160" s="28">
        <f t="shared" si="44"/>
        <v>2</v>
      </c>
      <c r="AH1160" s="29" t="str">
        <f t="shared" si="45"/>
        <v>HK-120037</v>
      </c>
      <c r="AI1160" s="28">
        <v>11097166000</v>
      </c>
      <c r="AJ1160" s="30">
        <f>IFERROR(VLOOKUP($C1160,#REF!,2,FALSE)*1000000000,0)+IFERROR(VLOOKUP($D1160,#REF!,2,FALSE)*1000000,0)+IFERROR(VLOOKUP($E1160,#REF!,2,FALSE)*1000,0)+IFERROR(VLOOKUP($F1160,#REF!,2,FALSE),0)</f>
        <v>0</v>
      </c>
    </row>
    <row r="1161" spans="1:36" s="28" customFormat="1" ht="27" customHeight="1" x14ac:dyDescent="0.15">
      <c r="A1161" s="31" t="s">
        <v>32</v>
      </c>
      <c r="B1161" s="32">
        <v>1157</v>
      </c>
      <c r="C1161" s="33" t="s">
        <v>4840</v>
      </c>
      <c r="D1161" s="33" t="s">
        <v>5477</v>
      </c>
      <c r="E1161" s="33" t="s">
        <v>387</v>
      </c>
      <c r="F1161" s="33"/>
      <c r="G1161" s="33" t="s">
        <v>5496</v>
      </c>
      <c r="H1161" s="33" t="s">
        <v>5497</v>
      </c>
      <c r="I1161" s="32">
        <v>1303230</v>
      </c>
      <c r="J1161" s="32">
        <v>1305453</v>
      </c>
      <c r="K1161" s="32" t="s">
        <v>103</v>
      </c>
      <c r="L1161" s="36">
        <f t="shared" si="46"/>
        <v>1.702857169120553E-3</v>
      </c>
      <c r="M1161" s="32"/>
      <c r="N1161" s="32" t="s">
        <v>47</v>
      </c>
      <c r="O1161" s="32"/>
      <c r="P1161" s="37" t="s">
        <v>5498</v>
      </c>
      <c r="Q1161" s="32"/>
      <c r="R1161" s="32"/>
      <c r="S1161" s="32" t="s">
        <v>158</v>
      </c>
      <c r="T1161" s="32" t="s">
        <v>40</v>
      </c>
      <c r="U1161" s="42" t="s">
        <v>42</v>
      </c>
      <c r="V1161" s="42" t="s">
        <v>42</v>
      </c>
      <c r="W1161" s="42" t="s">
        <v>42</v>
      </c>
      <c r="X1161" s="42" t="s">
        <v>42</v>
      </c>
      <c r="Y1161" s="42" t="s">
        <v>42</v>
      </c>
      <c r="Z1161" s="42" t="s">
        <v>42</v>
      </c>
      <c r="AA1161" s="42" t="s">
        <v>42</v>
      </c>
      <c r="AB1161" s="45" t="s">
        <v>5499</v>
      </c>
      <c r="AC1161" s="27"/>
      <c r="AD1161" s="27"/>
      <c r="AE1161" s="27"/>
      <c r="AF1161" s="28" t="s">
        <v>5498</v>
      </c>
      <c r="AG1161" s="28">
        <f t="shared" si="44"/>
        <v>2</v>
      </c>
      <c r="AH1161" s="29" t="str">
        <f t="shared" si="45"/>
        <v>CB-120014</v>
      </c>
      <c r="AI1161" s="28">
        <v>11097351000</v>
      </c>
      <c r="AJ1161" s="30">
        <f>IFERROR(VLOOKUP($C1161,#REF!,2,FALSE)*1000000000,0)+IFERROR(VLOOKUP($D1161,#REF!,2,FALSE)*1000000,0)+IFERROR(VLOOKUP($E1161,#REF!,2,FALSE)*1000,0)+IFERROR(VLOOKUP($F1161,#REF!,2,FALSE),0)</f>
        <v>0</v>
      </c>
    </row>
    <row r="1162" spans="1:36" s="28" customFormat="1" ht="27" customHeight="1" x14ac:dyDescent="0.15">
      <c r="A1162" s="31" t="s">
        <v>32</v>
      </c>
      <c r="B1162" s="32">
        <v>1158</v>
      </c>
      <c r="C1162" s="33" t="s">
        <v>4840</v>
      </c>
      <c r="D1162" s="33" t="s">
        <v>5477</v>
      </c>
      <c r="E1162" s="34" t="s">
        <v>387</v>
      </c>
      <c r="F1162" s="32"/>
      <c r="G1162" s="33" t="s">
        <v>5500</v>
      </c>
      <c r="H1162" s="35" t="s">
        <v>5501</v>
      </c>
      <c r="I1162" s="32">
        <v>1161000</v>
      </c>
      <c r="J1162" s="32">
        <v>2272000</v>
      </c>
      <c r="K1162" s="32" t="s">
        <v>400</v>
      </c>
      <c r="L1162" s="43">
        <f t="shared" si="46"/>
        <v>0.48899647887323938</v>
      </c>
      <c r="M1162" s="32"/>
      <c r="N1162" s="32" t="s">
        <v>47</v>
      </c>
      <c r="O1162" s="32"/>
      <c r="P1162" s="37" t="s">
        <v>5502</v>
      </c>
      <c r="Q1162" s="32" t="s">
        <v>105</v>
      </c>
      <c r="R1162" s="32"/>
      <c r="S1162" s="32" t="s">
        <v>158</v>
      </c>
      <c r="T1162" s="32" t="s">
        <v>40</v>
      </c>
      <c r="U1162" s="32" t="s">
        <v>509</v>
      </c>
      <c r="V1162" s="32" t="s">
        <v>509</v>
      </c>
      <c r="W1162" s="32" t="s">
        <v>509</v>
      </c>
      <c r="X1162" s="32" t="s">
        <v>509</v>
      </c>
      <c r="Y1162" s="32" t="s">
        <v>509</v>
      </c>
      <c r="Z1162" s="32" t="s">
        <v>509</v>
      </c>
      <c r="AA1162" s="32" t="s">
        <v>509</v>
      </c>
      <c r="AB1162" s="39" t="s">
        <v>5503</v>
      </c>
      <c r="AC1162" s="27"/>
      <c r="AD1162" s="27"/>
      <c r="AE1162" s="27"/>
      <c r="AF1162" s="28" t="s">
        <v>5502</v>
      </c>
      <c r="AG1162" s="28">
        <f t="shared" si="44"/>
        <v>2</v>
      </c>
      <c r="AH1162" s="29" t="str">
        <f t="shared" si="45"/>
        <v>KT-100023</v>
      </c>
      <c r="AI1162" s="28">
        <v>11097351000</v>
      </c>
      <c r="AJ1162" s="30">
        <f>IFERROR(VLOOKUP($C1162,#REF!,2,FALSE)*1000000000,0)+IFERROR(VLOOKUP($D1162,#REF!,2,FALSE)*1000000,0)+IFERROR(VLOOKUP($E1162,#REF!,2,FALSE)*1000,0)+IFERROR(VLOOKUP($F1162,#REF!,2,FALSE),0)</f>
        <v>0</v>
      </c>
    </row>
    <row r="1163" spans="1:36" s="28" customFormat="1" ht="27" customHeight="1" x14ac:dyDescent="0.15">
      <c r="A1163" s="31" t="s">
        <v>32</v>
      </c>
      <c r="B1163" s="32">
        <v>1159</v>
      </c>
      <c r="C1163" s="33" t="s">
        <v>4840</v>
      </c>
      <c r="D1163" s="33" t="s">
        <v>5477</v>
      </c>
      <c r="E1163" s="33" t="s">
        <v>387</v>
      </c>
      <c r="F1163" s="33"/>
      <c r="G1163" s="33" t="s">
        <v>5504</v>
      </c>
      <c r="H1163" s="33" t="s">
        <v>5505</v>
      </c>
      <c r="I1163" s="32">
        <v>1127000</v>
      </c>
      <c r="J1163" s="32">
        <v>1526000</v>
      </c>
      <c r="K1163" s="32" t="s">
        <v>400</v>
      </c>
      <c r="L1163" s="36">
        <f t="shared" si="46"/>
        <v>0.26146788990825687</v>
      </c>
      <c r="M1163" s="32"/>
      <c r="N1163" s="32" t="s">
        <v>47</v>
      </c>
      <c r="O1163" s="32"/>
      <c r="P1163" s="37" t="s">
        <v>5506</v>
      </c>
      <c r="Q1163" s="32"/>
      <c r="R1163" s="32"/>
      <c r="S1163" s="32" t="s">
        <v>158</v>
      </c>
      <c r="T1163" s="32" t="s">
        <v>40</v>
      </c>
      <c r="U1163" s="42" t="s">
        <v>509</v>
      </c>
      <c r="V1163" s="42" t="s">
        <v>509</v>
      </c>
      <c r="W1163" s="42" t="s">
        <v>509</v>
      </c>
      <c r="X1163" s="42" t="s">
        <v>509</v>
      </c>
      <c r="Y1163" s="42" t="s">
        <v>509</v>
      </c>
      <c r="Z1163" s="42" t="s">
        <v>509</v>
      </c>
      <c r="AA1163" s="42" t="s">
        <v>509</v>
      </c>
      <c r="AB1163" s="45" t="s">
        <v>5507</v>
      </c>
      <c r="AC1163" s="27"/>
      <c r="AD1163" s="27"/>
      <c r="AE1163" s="27"/>
      <c r="AF1163" s="28" t="s">
        <v>5506</v>
      </c>
      <c r="AG1163" s="28">
        <f t="shared" si="44"/>
        <v>2</v>
      </c>
      <c r="AH1163" s="29" t="str">
        <f t="shared" si="45"/>
        <v>KT-110012</v>
      </c>
      <c r="AI1163" s="28">
        <v>11097351000</v>
      </c>
      <c r="AJ1163" s="30">
        <f>IFERROR(VLOOKUP($C1163,#REF!,2,FALSE)*1000000000,0)+IFERROR(VLOOKUP($D1163,#REF!,2,FALSE)*1000000,0)+IFERROR(VLOOKUP($E1163,#REF!,2,FALSE)*1000,0)+IFERROR(VLOOKUP($F1163,#REF!,2,FALSE),0)</f>
        <v>0</v>
      </c>
    </row>
    <row r="1164" spans="1:36" s="28" customFormat="1" ht="27" customHeight="1" x14ac:dyDescent="0.15">
      <c r="A1164" s="31" t="s">
        <v>32</v>
      </c>
      <c r="B1164" s="32">
        <v>1160</v>
      </c>
      <c r="C1164" s="33" t="s">
        <v>4840</v>
      </c>
      <c r="D1164" s="33" t="s">
        <v>5477</v>
      </c>
      <c r="E1164" s="33" t="s">
        <v>387</v>
      </c>
      <c r="F1164" s="32"/>
      <c r="G1164" s="33" t="s">
        <v>5508</v>
      </c>
      <c r="H1164" s="35" t="s">
        <v>5509</v>
      </c>
      <c r="I1164" s="32">
        <v>243710</v>
      </c>
      <c r="J1164" s="32">
        <v>401550</v>
      </c>
      <c r="K1164" s="32" t="s">
        <v>400</v>
      </c>
      <c r="L1164" s="36">
        <f t="shared" si="46"/>
        <v>0.39307682729423488</v>
      </c>
      <c r="M1164" s="32"/>
      <c r="N1164" s="32" t="s">
        <v>47</v>
      </c>
      <c r="O1164" s="32"/>
      <c r="P1164" s="37" t="s">
        <v>5510</v>
      </c>
      <c r="Q1164" s="38" t="s">
        <v>105</v>
      </c>
      <c r="R1164" s="32"/>
      <c r="S1164" s="32"/>
      <c r="T1164" s="32" t="s">
        <v>40</v>
      </c>
      <c r="U1164" s="32" t="s">
        <v>41</v>
      </c>
      <c r="V1164" s="32" t="s">
        <v>75</v>
      </c>
      <c r="W1164" s="32" t="s">
        <v>42</v>
      </c>
      <c r="X1164" s="32" t="s">
        <v>42</v>
      </c>
      <c r="Y1164" s="32" t="s">
        <v>41</v>
      </c>
      <c r="Z1164" s="32" t="s">
        <v>42</v>
      </c>
      <c r="AA1164" s="32" t="s">
        <v>41</v>
      </c>
      <c r="AB1164" s="39" t="s">
        <v>5511</v>
      </c>
      <c r="AC1164" s="27"/>
      <c r="AD1164" s="27"/>
      <c r="AE1164" s="27"/>
      <c r="AF1164" s="28" t="s">
        <v>5510</v>
      </c>
      <c r="AG1164" s="28">
        <f t="shared" si="44"/>
        <v>2</v>
      </c>
      <c r="AH1164" s="29" t="str">
        <f t="shared" si="45"/>
        <v>KT-120036</v>
      </c>
      <c r="AI1164" s="28">
        <v>11097351000</v>
      </c>
      <c r="AJ1164" s="30">
        <f>IFERROR(VLOOKUP($C1164,#REF!,2,FALSE)*1000000000,0)+IFERROR(VLOOKUP($D1164,#REF!,2,FALSE)*1000000,0)+IFERROR(VLOOKUP($E1164,#REF!,2,FALSE)*1000,0)+IFERROR(VLOOKUP($F1164,#REF!,2,FALSE),0)</f>
        <v>0</v>
      </c>
    </row>
    <row r="1165" spans="1:36" s="28" customFormat="1" ht="27" customHeight="1" x14ac:dyDescent="0.15">
      <c r="A1165" s="31" t="s">
        <v>32</v>
      </c>
      <c r="B1165" s="32">
        <v>1161</v>
      </c>
      <c r="C1165" s="33" t="s">
        <v>4840</v>
      </c>
      <c r="D1165" s="33" t="s">
        <v>5477</v>
      </c>
      <c r="E1165" s="33" t="s">
        <v>387</v>
      </c>
      <c r="F1165" s="32" t="s">
        <v>130</v>
      </c>
      <c r="G1165" s="33" t="s">
        <v>5512</v>
      </c>
      <c r="H1165" s="35" t="s">
        <v>5513</v>
      </c>
      <c r="I1165" s="32">
        <v>1255222</v>
      </c>
      <c r="J1165" s="32">
        <v>2193838</v>
      </c>
      <c r="K1165" s="32" t="s">
        <v>139</v>
      </c>
      <c r="L1165" s="36">
        <f t="shared" si="46"/>
        <v>0.42784198286290964</v>
      </c>
      <c r="M1165" s="32"/>
      <c r="N1165" s="32" t="s">
        <v>47</v>
      </c>
      <c r="O1165" s="32"/>
      <c r="P1165" s="37" t="s">
        <v>5514</v>
      </c>
      <c r="Q1165" s="32" t="s">
        <v>105</v>
      </c>
      <c r="R1165" s="32" t="s">
        <v>130</v>
      </c>
      <c r="S1165" s="32" t="s">
        <v>130</v>
      </c>
      <c r="T1165" s="32" t="s">
        <v>158</v>
      </c>
      <c r="U1165" s="32" t="s">
        <v>41</v>
      </c>
      <c r="V1165" s="32" t="s">
        <v>41</v>
      </c>
      <c r="W1165" s="32" t="s">
        <v>41</v>
      </c>
      <c r="X1165" s="32" t="s">
        <v>42</v>
      </c>
      <c r="Y1165" s="32" t="s">
        <v>42</v>
      </c>
      <c r="Z1165" s="32" t="s">
        <v>41</v>
      </c>
      <c r="AA1165" s="32" t="s">
        <v>41</v>
      </c>
      <c r="AB1165" s="39" t="s">
        <v>5515</v>
      </c>
      <c r="AC1165" s="27"/>
      <c r="AD1165" s="27"/>
      <c r="AE1165" s="27"/>
      <c r="AF1165" s="28" t="s">
        <v>5514</v>
      </c>
      <c r="AG1165" s="28">
        <f t="shared" si="44"/>
        <v>2</v>
      </c>
      <c r="AH1165" s="29" t="str">
        <f t="shared" si="45"/>
        <v>KK-150047</v>
      </c>
      <c r="AI1165" s="28">
        <v>11097351000</v>
      </c>
      <c r="AJ1165" s="30">
        <f>IFERROR(VLOOKUP($C1165,#REF!,2,FALSE)*1000000000,0)+IFERROR(VLOOKUP($D1165,#REF!,2,FALSE)*1000000,0)+IFERROR(VLOOKUP($E1165,#REF!,2,FALSE)*1000,0)+IFERROR(VLOOKUP($F1165,#REF!,2,FALSE),0)</f>
        <v>0</v>
      </c>
    </row>
    <row r="1166" spans="1:36" s="28" customFormat="1" ht="27" customHeight="1" x14ac:dyDescent="0.15">
      <c r="A1166" s="31" t="s">
        <v>32</v>
      </c>
      <c r="B1166" s="32">
        <v>1162</v>
      </c>
      <c r="C1166" s="33" t="s">
        <v>4840</v>
      </c>
      <c r="D1166" s="33" t="s">
        <v>5477</v>
      </c>
      <c r="E1166" s="33" t="s">
        <v>387</v>
      </c>
      <c r="F1166" s="32"/>
      <c r="G1166" s="33" t="s">
        <v>5516</v>
      </c>
      <c r="H1166" s="35" t="s">
        <v>5517</v>
      </c>
      <c r="I1166" s="32">
        <v>2017640</v>
      </c>
      <c r="J1166" s="32">
        <v>2624615</v>
      </c>
      <c r="K1166" s="32" t="s">
        <v>749</v>
      </c>
      <c r="L1166" s="36">
        <f t="shared" si="46"/>
        <v>0.23126248992709408</v>
      </c>
      <c r="M1166" s="32"/>
      <c r="N1166" s="42" t="s">
        <v>38</v>
      </c>
      <c r="O1166" s="32"/>
      <c r="P1166" s="37" t="s">
        <v>5518</v>
      </c>
      <c r="Q1166" s="32"/>
      <c r="R1166" s="32"/>
      <c r="S1166" s="32"/>
      <c r="T1166" s="32" t="s">
        <v>158</v>
      </c>
      <c r="U1166" s="42" t="s">
        <v>176</v>
      </c>
      <c r="V1166" s="42" t="s">
        <v>176</v>
      </c>
      <c r="W1166" s="42" t="s">
        <v>175</v>
      </c>
      <c r="X1166" s="42" t="s">
        <v>176</v>
      </c>
      <c r="Y1166" s="42" t="s">
        <v>176</v>
      </c>
      <c r="Z1166" s="42" t="s">
        <v>175</v>
      </c>
      <c r="AA1166" s="42" t="s">
        <v>176</v>
      </c>
      <c r="AB1166" s="45" t="s">
        <v>5519</v>
      </c>
      <c r="AC1166" s="27"/>
      <c r="AD1166" s="27"/>
      <c r="AE1166" s="27"/>
      <c r="AF1166" s="28" t="s">
        <v>5518</v>
      </c>
      <c r="AG1166" s="28">
        <f t="shared" si="44"/>
        <v>2</v>
      </c>
      <c r="AH1166" s="29" t="str">
        <f t="shared" si="45"/>
        <v>KT-190006</v>
      </c>
      <c r="AJ1166" s="30">
        <f>IFERROR(VLOOKUP($C1166,#REF!,2,FALSE)*1000000000,0)+IFERROR(VLOOKUP($D1166,#REF!,2,FALSE)*1000000,0)+IFERROR(VLOOKUP($E1166,#REF!,2,FALSE)*1000,0)+IFERROR(VLOOKUP($F1166,#REF!,2,FALSE),0)</f>
        <v>0</v>
      </c>
    </row>
    <row r="1167" spans="1:36" s="28" customFormat="1" ht="27" customHeight="1" x14ac:dyDescent="0.15">
      <c r="A1167" s="31" t="s">
        <v>32</v>
      </c>
      <c r="B1167" s="32">
        <v>1163</v>
      </c>
      <c r="C1167" s="33" t="s">
        <v>4840</v>
      </c>
      <c r="D1167" s="33" t="s">
        <v>5477</v>
      </c>
      <c r="E1167" s="33" t="s">
        <v>387</v>
      </c>
      <c r="F1167" s="32"/>
      <c r="G1167" t="s">
        <v>5520</v>
      </c>
      <c r="H1167" s="35" t="s">
        <v>5521</v>
      </c>
      <c r="I1167" s="47">
        <v>1899380</v>
      </c>
      <c r="J1167" s="47">
        <v>8380000</v>
      </c>
      <c r="K1167" s="32" t="s">
        <v>749</v>
      </c>
      <c r="L1167" s="36">
        <f t="shared" si="46"/>
        <v>0.77334367541766114</v>
      </c>
      <c r="M1167" s="32"/>
      <c r="N1167" s="42" t="s">
        <v>38</v>
      </c>
      <c r="O1167" s="32"/>
      <c r="P1167" s="40" t="s">
        <v>5522</v>
      </c>
      <c r="Q1167" s="32"/>
      <c r="R1167" s="32"/>
      <c r="S1167" s="32"/>
      <c r="T1167" s="32" t="s">
        <v>158</v>
      </c>
      <c r="U1167" s="42" t="s">
        <v>176</v>
      </c>
      <c r="V1167" s="42" t="s">
        <v>176</v>
      </c>
      <c r="W1167" s="42" t="s">
        <v>175</v>
      </c>
      <c r="X1167" s="42" t="s">
        <v>175</v>
      </c>
      <c r="Y1167" s="42" t="s">
        <v>176</v>
      </c>
      <c r="Z1167" s="42" t="s">
        <v>175</v>
      </c>
      <c r="AA1167" s="42" t="s">
        <v>176</v>
      </c>
      <c r="AB1167" s="45" t="s">
        <v>5523</v>
      </c>
      <c r="AC1167" s="27"/>
      <c r="AD1167" s="27"/>
      <c r="AE1167" s="27"/>
      <c r="AF1167" s="28" t="s">
        <v>5522</v>
      </c>
      <c r="AG1167" s="28">
        <f t="shared" si="44"/>
        <v>2</v>
      </c>
      <c r="AH1167" s="29" t="str">
        <f t="shared" si="45"/>
        <v>KT-190047</v>
      </c>
      <c r="AJ1167" s="30">
        <f>IFERROR(VLOOKUP($C1167,#REF!,2,FALSE)*1000000000,0)+IFERROR(VLOOKUP($D1167,#REF!,2,FALSE)*1000000,0)+IFERROR(VLOOKUP($E1167,#REF!,2,FALSE)*1000,0)+IFERROR(VLOOKUP($F1167,#REF!,2,FALSE),0)</f>
        <v>0</v>
      </c>
    </row>
    <row r="1168" spans="1:36" s="28" customFormat="1" ht="27" customHeight="1" x14ac:dyDescent="0.15">
      <c r="A1168" s="31" t="s">
        <v>32</v>
      </c>
      <c r="B1168" s="32">
        <v>1164</v>
      </c>
      <c r="C1168" s="33" t="s">
        <v>4840</v>
      </c>
      <c r="D1168" s="46" t="s">
        <v>5524</v>
      </c>
      <c r="E1168" s="33" t="s">
        <v>5525</v>
      </c>
      <c r="F1168" s="32"/>
      <c r="G1168" s="33" t="s">
        <v>5526</v>
      </c>
      <c r="H1168" s="35" t="s">
        <v>5527</v>
      </c>
      <c r="I1168" s="32">
        <v>147500</v>
      </c>
      <c r="J1168" s="32">
        <v>168900</v>
      </c>
      <c r="K1168" s="32" t="s">
        <v>5528</v>
      </c>
      <c r="L1168" s="36">
        <f t="shared" si="46"/>
        <v>0.12670219064535226</v>
      </c>
      <c r="M1168" s="32"/>
      <c r="N1168" s="32" t="s">
        <v>47</v>
      </c>
      <c r="O1168" s="32"/>
      <c r="P1168" s="37" t="s">
        <v>5529</v>
      </c>
      <c r="Q1168" s="32"/>
      <c r="R1168" s="32"/>
      <c r="S1168" s="32"/>
      <c r="T1168" s="32" t="s">
        <v>40</v>
      </c>
      <c r="U1168" s="32" t="s">
        <v>42</v>
      </c>
      <c r="V1168" s="32" t="s">
        <v>41</v>
      </c>
      <c r="W1168" s="32" t="s">
        <v>41</v>
      </c>
      <c r="X1168" s="32" t="s">
        <v>42</v>
      </c>
      <c r="Y1168" s="32" t="s">
        <v>41</v>
      </c>
      <c r="Z1168" s="32" t="s">
        <v>41</v>
      </c>
      <c r="AA1168" s="32" t="s">
        <v>41</v>
      </c>
      <c r="AB1168" s="39" t="s">
        <v>5530</v>
      </c>
      <c r="AC1168" s="27"/>
      <c r="AD1168" s="27"/>
      <c r="AE1168" s="27"/>
      <c r="AF1168" s="28" t="s">
        <v>5529</v>
      </c>
      <c r="AG1168" s="28">
        <f t="shared" si="44"/>
        <v>2</v>
      </c>
      <c r="AH1168" s="29" t="str">
        <f t="shared" si="45"/>
        <v>CB-100030</v>
      </c>
      <c r="AI1168" s="28">
        <v>11102167000</v>
      </c>
      <c r="AJ1168" s="30">
        <f>IFERROR(VLOOKUP($C1168,#REF!,2,FALSE)*1000000000,0)+IFERROR(VLOOKUP($D1168,#REF!,2,FALSE)*1000000,0)+IFERROR(VLOOKUP($E1168,#REF!,2,FALSE)*1000,0)+IFERROR(VLOOKUP($F1168,#REF!,2,FALSE),0)</f>
        <v>0</v>
      </c>
    </row>
    <row r="1169" spans="1:36" s="28" customFormat="1" ht="27" customHeight="1" x14ac:dyDescent="0.15">
      <c r="A1169" s="31" t="s">
        <v>32</v>
      </c>
      <c r="B1169" s="32">
        <v>1165</v>
      </c>
      <c r="C1169" s="33" t="s">
        <v>4840</v>
      </c>
      <c r="D1169" s="33" t="s">
        <v>5531</v>
      </c>
      <c r="E1169" s="33" t="s">
        <v>5525</v>
      </c>
      <c r="F1169" s="32"/>
      <c r="G1169" s="33" t="s">
        <v>5532</v>
      </c>
      <c r="H1169" s="35" t="s">
        <v>5533</v>
      </c>
      <c r="I1169" s="32">
        <v>131440</v>
      </c>
      <c r="J1169" s="32">
        <v>53878</v>
      </c>
      <c r="K1169" s="32" t="s">
        <v>5534</v>
      </c>
      <c r="L1169" s="36">
        <f t="shared" ref="L1169:L1232" si="47">1-I1169/J1169</f>
        <v>-1.4395857307249713</v>
      </c>
      <c r="M1169" s="32"/>
      <c r="N1169" s="32" t="s">
        <v>47</v>
      </c>
      <c r="O1169" s="32"/>
      <c r="P1169" s="37" t="s">
        <v>5535</v>
      </c>
      <c r="Q1169" s="32"/>
      <c r="R1169" s="32"/>
      <c r="S1169" s="32"/>
      <c r="T1169" s="32" t="s">
        <v>40</v>
      </c>
      <c r="U1169" s="32" t="s">
        <v>42</v>
      </c>
      <c r="V1169" s="32" t="s">
        <v>42</v>
      </c>
      <c r="W1169" s="32" t="s">
        <v>41</v>
      </c>
      <c r="X1169" s="32" t="s">
        <v>42</v>
      </c>
      <c r="Y1169" s="32" t="s">
        <v>41</v>
      </c>
      <c r="Z1169" s="32" t="s">
        <v>41</v>
      </c>
      <c r="AA1169" s="32" t="s">
        <v>42</v>
      </c>
      <c r="AB1169" s="39" t="s">
        <v>5536</v>
      </c>
      <c r="AC1169" s="27"/>
      <c r="AD1169" s="27"/>
      <c r="AE1169" s="27"/>
      <c r="AF1169" s="28" t="s">
        <v>5535</v>
      </c>
      <c r="AG1169" s="28">
        <f t="shared" si="44"/>
        <v>2</v>
      </c>
      <c r="AH1169" s="29" t="str">
        <f t="shared" si="45"/>
        <v>HR-110020</v>
      </c>
      <c r="AI1169" s="28">
        <v>11102167000</v>
      </c>
      <c r="AJ1169" s="30">
        <f>IFERROR(VLOOKUP($C1169,#REF!,2,FALSE)*1000000000,0)+IFERROR(VLOOKUP($D1169,#REF!,2,FALSE)*1000000,0)+IFERROR(VLOOKUP($E1169,#REF!,2,FALSE)*1000,0)+IFERROR(VLOOKUP($F1169,#REF!,2,FALSE),0)</f>
        <v>0</v>
      </c>
    </row>
    <row r="1170" spans="1:36" s="28" customFormat="1" ht="27" customHeight="1" x14ac:dyDescent="0.15">
      <c r="A1170" s="31" t="s">
        <v>32</v>
      </c>
      <c r="B1170" s="32">
        <v>1166</v>
      </c>
      <c r="C1170" s="33" t="s">
        <v>4840</v>
      </c>
      <c r="D1170" s="33" t="s">
        <v>5531</v>
      </c>
      <c r="E1170" s="33" t="s">
        <v>5525</v>
      </c>
      <c r="F1170" s="32"/>
      <c r="G1170" s="33" t="s">
        <v>5537</v>
      </c>
      <c r="H1170" s="35" t="s">
        <v>5538</v>
      </c>
      <c r="I1170" s="32">
        <v>32260</v>
      </c>
      <c r="J1170" s="32">
        <v>40886</v>
      </c>
      <c r="K1170" s="32" t="s">
        <v>5539</v>
      </c>
      <c r="L1170" s="43">
        <f t="shared" si="47"/>
        <v>0.21097686249571979</v>
      </c>
      <c r="M1170" s="32"/>
      <c r="N1170" s="32" t="s">
        <v>47</v>
      </c>
      <c r="O1170" s="32"/>
      <c r="P1170" s="37" t="s">
        <v>5540</v>
      </c>
      <c r="Q1170" s="32"/>
      <c r="R1170" s="32"/>
      <c r="S1170" s="32" t="s">
        <v>158</v>
      </c>
      <c r="T1170" s="32" t="s">
        <v>40</v>
      </c>
      <c r="U1170" s="32" t="s">
        <v>41</v>
      </c>
      <c r="V1170" s="32" t="s">
        <v>75</v>
      </c>
      <c r="W1170" s="32" t="s">
        <v>75</v>
      </c>
      <c r="X1170" s="32" t="s">
        <v>41</v>
      </c>
      <c r="Y1170" s="32" t="s">
        <v>75</v>
      </c>
      <c r="Z1170" s="32" t="s">
        <v>75</v>
      </c>
      <c r="AA1170" s="32" t="s">
        <v>41</v>
      </c>
      <c r="AB1170" s="52" t="s">
        <v>5541</v>
      </c>
      <c r="AC1170" s="27"/>
      <c r="AD1170" s="27"/>
      <c r="AE1170" s="27"/>
      <c r="AF1170" s="28" t="s">
        <v>5540</v>
      </c>
      <c r="AG1170" s="28">
        <f t="shared" si="44"/>
        <v>2</v>
      </c>
      <c r="AH1170" s="29" t="str">
        <f t="shared" si="45"/>
        <v>KK-100092</v>
      </c>
      <c r="AI1170" s="28">
        <v>11102167000</v>
      </c>
      <c r="AJ1170" s="30">
        <f>IFERROR(VLOOKUP($C1170,#REF!,2,FALSE)*1000000000,0)+IFERROR(VLOOKUP($D1170,#REF!,2,FALSE)*1000000,0)+IFERROR(VLOOKUP($E1170,#REF!,2,FALSE)*1000,0)+IFERROR(VLOOKUP($F1170,#REF!,2,FALSE),0)</f>
        <v>0</v>
      </c>
    </row>
    <row r="1171" spans="1:36" s="28" customFormat="1" ht="27" customHeight="1" x14ac:dyDescent="0.15">
      <c r="A1171" s="31" t="s">
        <v>32</v>
      </c>
      <c r="B1171" s="32">
        <v>1167</v>
      </c>
      <c r="C1171" s="33" t="s">
        <v>4840</v>
      </c>
      <c r="D1171" s="33" t="s">
        <v>5531</v>
      </c>
      <c r="E1171" s="33" t="s">
        <v>5525</v>
      </c>
      <c r="F1171" s="32"/>
      <c r="G1171" s="33" t="s">
        <v>5542</v>
      </c>
      <c r="H1171" s="35" t="s">
        <v>5543</v>
      </c>
      <c r="I1171" s="32">
        <v>206736</v>
      </c>
      <c r="J1171" s="32">
        <v>117926</v>
      </c>
      <c r="K1171" s="32" t="s">
        <v>5534</v>
      </c>
      <c r="L1171" s="36">
        <f t="shared" si="47"/>
        <v>-0.75309940131947162</v>
      </c>
      <c r="M1171" s="32"/>
      <c r="N1171" s="32" t="s">
        <v>47</v>
      </c>
      <c r="O1171" s="32"/>
      <c r="P1171" s="37" t="s">
        <v>5544</v>
      </c>
      <c r="Q1171" s="32"/>
      <c r="R1171" s="32"/>
      <c r="S1171" s="32"/>
      <c r="T1171" s="32" t="s">
        <v>40</v>
      </c>
      <c r="U1171" s="32" t="s">
        <v>74</v>
      </c>
      <c r="V1171" s="32" t="s">
        <v>42</v>
      </c>
      <c r="W1171" s="32" t="s">
        <v>41</v>
      </c>
      <c r="X1171" s="32" t="s">
        <v>41</v>
      </c>
      <c r="Y1171" s="32" t="s">
        <v>41</v>
      </c>
      <c r="Z1171" s="32" t="s">
        <v>42</v>
      </c>
      <c r="AA1171" s="32" t="s">
        <v>42</v>
      </c>
      <c r="AB1171" s="39" t="s">
        <v>5545</v>
      </c>
      <c r="AC1171" s="27"/>
      <c r="AD1171" s="27"/>
      <c r="AE1171" s="27"/>
      <c r="AF1171" s="28" t="s">
        <v>5544</v>
      </c>
      <c r="AG1171" s="28">
        <f t="shared" si="44"/>
        <v>2</v>
      </c>
      <c r="AH1171" s="29" t="str">
        <f t="shared" si="45"/>
        <v>KT-090060</v>
      </c>
      <c r="AI1171" s="28">
        <v>11102167000</v>
      </c>
      <c r="AJ1171" s="30">
        <f>IFERROR(VLOOKUP($C1171,#REF!,2,FALSE)*1000000000,0)+IFERROR(VLOOKUP($D1171,#REF!,2,FALSE)*1000000,0)+IFERROR(VLOOKUP($E1171,#REF!,2,FALSE)*1000,0)+IFERROR(VLOOKUP($F1171,#REF!,2,FALSE),0)</f>
        <v>0</v>
      </c>
    </row>
    <row r="1172" spans="1:36" s="28" customFormat="1" ht="27" customHeight="1" x14ac:dyDescent="0.15">
      <c r="A1172" s="31" t="s">
        <v>32</v>
      </c>
      <c r="B1172" s="32">
        <v>1168</v>
      </c>
      <c r="C1172" s="33" t="s">
        <v>4840</v>
      </c>
      <c r="D1172" s="33" t="s">
        <v>5531</v>
      </c>
      <c r="E1172" s="33" t="s">
        <v>5525</v>
      </c>
      <c r="F1172" s="32"/>
      <c r="G1172" s="33" t="s">
        <v>5546</v>
      </c>
      <c r="H1172" s="35" t="s">
        <v>5547</v>
      </c>
      <c r="I1172" s="32">
        <v>2000</v>
      </c>
      <c r="J1172" s="32">
        <v>2000</v>
      </c>
      <c r="K1172" s="32" t="s">
        <v>5548</v>
      </c>
      <c r="L1172" s="49">
        <f t="shared" si="47"/>
        <v>0</v>
      </c>
      <c r="M1172" s="32"/>
      <c r="N1172" s="32" t="s">
        <v>47</v>
      </c>
      <c r="O1172" s="32"/>
      <c r="P1172" s="37" t="s">
        <v>5549</v>
      </c>
      <c r="Q1172" s="32"/>
      <c r="R1172" s="32"/>
      <c r="S1172" s="32"/>
      <c r="T1172" s="32" t="s">
        <v>40</v>
      </c>
      <c r="U1172" s="32" t="s">
        <v>42</v>
      </c>
      <c r="V1172" s="32" t="s">
        <v>42</v>
      </c>
      <c r="W1172" s="32" t="s">
        <v>42</v>
      </c>
      <c r="X1172" s="32" t="s">
        <v>41</v>
      </c>
      <c r="Y1172" s="32" t="s">
        <v>41</v>
      </c>
      <c r="Z1172" s="32" t="s">
        <v>41</v>
      </c>
      <c r="AA1172" s="32" t="s">
        <v>41</v>
      </c>
      <c r="AB1172" s="39" t="s">
        <v>5550</v>
      </c>
      <c r="AC1172" s="27"/>
      <c r="AD1172" s="27"/>
      <c r="AE1172" s="27"/>
      <c r="AF1172" s="28" t="s">
        <v>5549</v>
      </c>
      <c r="AG1172" s="28">
        <f t="shared" si="44"/>
        <v>2</v>
      </c>
      <c r="AH1172" s="29" t="str">
        <f t="shared" si="45"/>
        <v>QS-120034</v>
      </c>
      <c r="AI1172" s="28">
        <v>11102167000</v>
      </c>
      <c r="AJ1172" s="30">
        <f>IFERROR(VLOOKUP($C1172,#REF!,2,FALSE)*1000000000,0)+IFERROR(VLOOKUP($D1172,#REF!,2,FALSE)*1000000,0)+IFERROR(VLOOKUP($E1172,#REF!,2,FALSE)*1000,0)+IFERROR(VLOOKUP($F1172,#REF!,2,FALSE),0)</f>
        <v>0</v>
      </c>
    </row>
    <row r="1173" spans="1:36" s="28" customFormat="1" ht="27" customHeight="1" x14ac:dyDescent="0.15">
      <c r="A1173" s="31" t="s">
        <v>32</v>
      </c>
      <c r="B1173" s="32">
        <v>1169</v>
      </c>
      <c r="C1173" s="33" t="s">
        <v>4840</v>
      </c>
      <c r="D1173" s="33" t="s">
        <v>5531</v>
      </c>
      <c r="E1173" s="33" t="s">
        <v>5525</v>
      </c>
      <c r="F1173" s="32"/>
      <c r="G1173" s="33" t="s">
        <v>5551</v>
      </c>
      <c r="H1173" s="35" t="s">
        <v>5552</v>
      </c>
      <c r="I1173" s="32">
        <v>6573.01</v>
      </c>
      <c r="J1173" s="32">
        <v>17900</v>
      </c>
      <c r="K1173" s="32" t="s">
        <v>5553</v>
      </c>
      <c r="L1173" s="36">
        <f t="shared" si="47"/>
        <v>0.63279273743016762</v>
      </c>
      <c r="M1173" s="32"/>
      <c r="N1173" s="32" t="s">
        <v>47</v>
      </c>
      <c r="O1173" s="32"/>
      <c r="P1173" s="37" t="s">
        <v>5554</v>
      </c>
      <c r="Q1173" s="32"/>
      <c r="R1173" s="32"/>
      <c r="S1173" s="32"/>
      <c r="T1173" s="32" t="s">
        <v>40</v>
      </c>
      <c r="U1173" s="32" t="s">
        <v>42</v>
      </c>
      <c r="V1173" s="32" t="s">
        <v>41</v>
      </c>
      <c r="W1173" s="32" t="s">
        <v>41</v>
      </c>
      <c r="X1173" s="32" t="s">
        <v>41</v>
      </c>
      <c r="Y1173" s="32" t="s">
        <v>42</v>
      </c>
      <c r="Z1173" s="32" t="s">
        <v>41</v>
      </c>
      <c r="AA1173" s="32" t="s">
        <v>41</v>
      </c>
      <c r="AB1173" s="39" t="s">
        <v>5555</v>
      </c>
      <c r="AC1173" s="27"/>
      <c r="AD1173" s="27"/>
      <c r="AE1173" s="27"/>
      <c r="AF1173" s="28" t="s">
        <v>5554</v>
      </c>
      <c r="AG1173" s="28">
        <f t="shared" si="44"/>
        <v>2</v>
      </c>
      <c r="AH1173" s="29" t="str">
        <f t="shared" si="45"/>
        <v>TH-120006</v>
      </c>
      <c r="AI1173" s="28">
        <v>11102167000</v>
      </c>
      <c r="AJ1173" s="30">
        <f>IFERROR(VLOOKUP($C1173,#REF!,2,FALSE)*1000000000,0)+IFERROR(VLOOKUP($D1173,#REF!,2,FALSE)*1000000,0)+IFERROR(VLOOKUP($E1173,#REF!,2,FALSE)*1000,0)+IFERROR(VLOOKUP($F1173,#REF!,2,FALSE),0)</f>
        <v>0</v>
      </c>
    </row>
    <row r="1174" spans="1:36" s="28" customFormat="1" ht="27" customHeight="1" x14ac:dyDescent="0.15">
      <c r="A1174" s="31" t="s">
        <v>32</v>
      </c>
      <c r="B1174" s="32">
        <v>1170</v>
      </c>
      <c r="C1174" s="33" t="s">
        <v>4840</v>
      </c>
      <c r="D1174" s="33" t="s">
        <v>5531</v>
      </c>
      <c r="E1174" s="33" t="s">
        <v>5525</v>
      </c>
      <c r="F1174" s="32"/>
      <c r="G1174" s="33" t="s">
        <v>5556</v>
      </c>
      <c r="H1174" s="35" t="s">
        <v>5557</v>
      </c>
      <c r="I1174" s="32">
        <v>53750</v>
      </c>
      <c r="J1174" s="32">
        <v>35000</v>
      </c>
      <c r="K1174" s="32" t="s">
        <v>3311</v>
      </c>
      <c r="L1174" s="36">
        <f t="shared" si="47"/>
        <v>-0.53571428571428581</v>
      </c>
      <c r="M1174" s="32"/>
      <c r="N1174" s="32" t="s">
        <v>47</v>
      </c>
      <c r="O1174" s="32"/>
      <c r="P1174" s="37" t="s">
        <v>5558</v>
      </c>
      <c r="Q1174" s="32"/>
      <c r="R1174" s="32"/>
      <c r="S1174" s="32"/>
      <c r="T1174" s="32" t="s">
        <v>40</v>
      </c>
      <c r="U1174" s="32" t="s">
        <v>42</v>
      </c>
      <c r="V1174" s="32" t="s">
        <v>42</v>
      </c>
      <c r="W1174" s="32" t="s">
        <v>41</v>
      </c>
      <c r="X1174" s="32" t="s">
        <v>42</v>
      </c>
      <c r="Y1174" s="32" t="s">
        <v>41</v>
      </c>
      <c r="Z1174" s="32" t="s">
        <v>42</v>
      </c>
      <c r="AA1174" s="32" t="s">
        <v>42</v>
      </c>
      <c r="AB1174" s="39" t="s">
        <v>5559</v>
      </c>
      <c r="AC1174" s="27"/>
      <c r="AD1174" s="27"/>
      <c r="AE1174" s="27"/>
      <c r="AF1174" s="28" t="s">
        <v>5558</v>
      </c>
      <c r="AG1174" s="28">
        <f t="shared" ref="AG1174:AG1260" si="48">LEN(LEFT(AF1174,FIND("-",AF1174)-1))</f>
        <v>2</v>
      </c>
      <c r="AH1174" s="29" t="str">
        <f t="shared" ref="AH1174:AH1260" si="49">LEFT(AF1174,FIND("-",AF1174)+6)</f>
        <v>TH-120015</v>
      </c>
      <c r="AI1174" s="28">
        <v>11102167000</v>
      </c>
      <c r="AJ1174" s="30">
        <f>IFERROR(VLOOKUP($C1174,#REF!,2,FALSE)*1000000000,0)+IFERROR(VLOOKUP($D1174,#REF!,2,FALSE)*1000000,0)+IFERROR(VLOOKUP($E1174,#REF!,2,FALSE)*1000,0)+IFERROR(VLOOKUP($F1174,#REF!,2,FALSE),0)</f>
        <v>0</v>
      </c>
    </row>
    <row r="1175" spans="1:36" s="28" customFormat="1" ht="27" customHeight="1" x14ac:dyDescent="0.15">
      <c r="A1175" s="31" t="s">
        <v>32</v>
      </c>
      <c r="B1175" s="32">
        <v>1171</v>
      </c>
      <c r="C1175" s="33" t="s">
        <v>4840</v>
      </c>
      <c r="D1175" s="33" t="s">
        <v>5531</v>
      </c>
      <c r="E1175" s="33" t="s">
        <v>5525</v>
      </c>
      <c r="F1175" s="51"/>
      <c r="G1175" s="33" t="s">
        <v>5560</v>
      </c>
      <c r="H1175" s="35" t="s">
        <v>5543</v>
      </c>
      <c r="I1175" s="32">
        <v>316796</v>
      </c>
      <c r="J1175" s="32">
        <v>281446</v>
      </c>
      <c r="K1175" s="32" t="s">
        <v>5561</v>
      </c>
      <c r="L1175" s="36">
        <f t="shared" si="47"/>
        <v>-0.12560135869758327</v>
      </c>
      <c r="M1175" s="32"/>
      <c r="N1175" s="32" t="s">
        <v>47</v>
      </c>
      <c r="O1175" s="32"/>
      <c r="P1175" s="37" t="s">
        <v>5562</v>
      </c>
      <c r="Q1175" s="32" t="s">
        <v>130</v>
      </c>
      <c r="R1175" s="32"/>
      <c r="S1175" s="32"/>
      <c r="T1175" s="32" t="s">
        <v>40</v>
      </c>
      <c r="U1175" s="32" t="s">
        <v>42</v>
      </c>
      <c r="V1175" s="32" t="s">
        <v>42</v>
      </c>
      <c r="W1175" s="32" t="s">
        <v>41</v>
      </c>
      <c r="X1175" s="32" t="s">
        <v>42</v>
      </c>
      <c r="Y1175" s="32" t="s">
        <v>41</v>
      </c>
      <c r="Z1175" s="32" t="s">
        <v>41</v>
      </c>
      <c r="AA1175" s="32" t="s">
        <v>41</v>
      </c>
      <c r="AB1175" s="39" t="s">
        <v>5563</v>
      </c>
      <c r="AC1175" s="27"/>
      <c r="AD1175" s="27"/>
      <c r="AE1175" s="27"/>
      <c r="AF1175" s="28" t="s">
        <v>5562</v>
      </c>
      <c r="AG1175" s="28">
        <f t="shared" si="48"/>
        <v>2</v>
      </c>
      <c r="AH1175" s="29" t="str">
        <f t="shared" si="49"/>
        <v>HR-160003</v>
      </c>
      <c r="AI1175" s="28">
        <v>11102167000</v>
      </c>
      <c r="AJ1175" s="30">
        <f>IFERROR(VLOOKUP($C1175,#REF!,2,FALSE)*1000000000,0)+IFERROR(VLOOKUP($D1175,#REF!,2,FALSE)*1000000,0)+IFERROR(VLOOKUP($E1175,#REF!,2,FALSE)*1000,0)+IFERROR(VLOOKUP($F1175,#REF!,2,FALSE),0)</f>
        <v>0</v>
      </c>
    </row>
    <row r="1176" spans="1:36" s="28" customFormat="1" ht="27" customHeight="1" x14ac:dyDescent="0.15">
      <c r="A1176" s="31" t="s">
        <v>32</v>
      </c>
      <c r="B1176" s="32">
        <v>1172</v>
      </c>
      <c r="C1176" s="33" t="s">
        <v>4840</v>
      </c>
      <c r="D1176" s="33" t="s">
        <v>5531</v>
      </c>
      <c r="E1176" s="33" t="s">
        <v>5525</v>
      </c>
      <c r="F1176" s="34"/>
      <c r="G1176" s="33" t="s">
        <v>5564</v>
      </c>
      <c r="H1176" s="35" t="s">
        <v>5565</v>
      </c>
      <c r="I1176" s="32">
        <v>22080</v>
      </c>
      <c r="J1176" s="32">
        <v>31264</v>
      </c>
      <c r="K1176" s="32" t="s">
        <v>1135</v>
      </c>
      <c r="L1176" s="36">
        <f t="shared" si="47"/>
        <v>0.29375639713408397</v>
      </c>
      <c r="M1176" s="32"/>
      <c r="N1176" s="32" t="s">
        <v>47</v>
      </c>
      <c r="O1176" s="32"/>
      <c r="P1176" s="37" t="s">
        <v>5566</v>
      </c>
      <c r="Q1176" s="32" t="s">
        <v>130</v>
      </c>
      <c r="R1176" s="32"/>
      <c r="S1176" s="32"/>
      <c r="T1176" s="32" t="s">
        <v>40</v>
      </c>
      <c r="U1176" s="32" t="s">
        <v>42</v>
      </c>
      <c r="V1176" s="32" t="s">
        <v>41</v>
      </c>
      <c r="W1176" s="32" t="s">
        <v>41</v>
      </c>
      <c r="X1176" s="32" t="s">
        <v>42</v>
      </c>
      <c r="Y1176" s="32" t="s">
        <v>41</v>
      </c>
      <c r="Z1176" s="32" t="s">
        <v>42</v>
      </c>
      <c r="AA1176" s="32" t="s">
        <v>41</v>
      </c>
      <c r="AB1176" s="39" t="s">
        <v>5567</v>
      </c>
      <c r="AC1176" s="27"/>
      <c r="AD1176" s="27"/>
      <c r="AE1176" s="27"/>
      <c r="AF1176" s="28" t="s">
        <v>5566</v>
      </c>
      <c r="AG1176" s="28">
        <f t="shared" si="48"/>
        <v>2</v>
      </c>
      <c r="AH1176" s="29" t="str">
        <f t="shared" si="49"/>
        <v>KT-150068</v>
      </c>
      <c r="AI1176" s="28">
        <v>11102167000</v>
      </c>
      <c r="AJ1176" s="30">
        <f>IFERROR(VLOOKUP($C1176,#REF!,2,FALSE)*1000000000,0)+IFERROR(VLOOKUP($D1176,#REF!,2,FALSE)*1000000,0)+IFERROR(VLOOKUP($E1176,#REF!,2,FALSE)*1000,0)+IFERROR(VLOOKUP($F1176,#REF!,2,FALSE),0)</f>
        <v>0</v>
      </c>
    </row>
    <row r="1177" spans="1:36" s="28" customFormat="1" ht="27" customHeight="1" x14ac:dyDescent="0.15">
      <c r="A1177" s="31" t="s">
        <v>32</v>
      </c>
      <c r="B1177" s="32">
        <v>1173</v>
      </c>
      <c r="C1177" s="33" t="s">
        <v>4840</v>
      </c>
      <c r="D1177" s="33" t="s">
        <v>5531</v>
      </c>
      <c r="E1177" s="33" t="s">
        <v>5525</v>
      </c>
      <c r="F1177" s="33" t="s">
        <v>130</v>
      </c>
      <c r="G1177" s="33" t="s">
        <v>5568</v>
      </c>
      <c r="H1177" s="33" t="s">
        <v>5533</v>
      </c>
      <c r="I1177" s="32">
        <v>221175</v>
      </c>
      <c r="J1177" s="32">
        <v>330372</v>
      </c>
      <c r="K1177" s="32" t="s">
        <v>5569</v>
      </c>
      <c r="L1177" s="36">
        <f t="shared" si="47"/>
        <v>0.33052740547019721</v>
      </c>
      <c r="M1177" s="32"/>
      <c r="N1177" s="32" t="s">
        <v>47</v>
      </c>
      <c r="O1177" s="32"/>
      <c r="P1177" s="37" t="s">
        <v>5570</v>
      </c>
      <c r="Q1177" s="32" t="s">
        <v>130</v>
      </c>
      <c r="R1177" s="32" t="s">
        <v>130</v>
      </c>
      <c r="S1177" s="32" t="s">
        <v>130</v>
      </c>
      <c r="T1177" s="32" t="s">
        <v>158</v>
      </c>
      <c r="U1177" s="42" t="s">
        <v>41</v>
      </c>
      <c r="V1177" s="42" t="s">
        <v>41</v>
      </c>
      <c r="W1177" s="42" t="s">
        <v>41</v>
      </c>
      <c r="X1177" s="42" t="s">
        <v>42</v>
      </c>
      <c r="Y1177" s="42" t="s">
        <v>41</v>
      </c>
      <c r="Z1177" s="42" t="s">
        <v>42</v>
      </c>
      <c r="AA1177" s="42" t="s">
        <v>41</v>
      </c>
      <c r="AB1177" s="45" t="s">
        <v>5571</v>
      </c>
      <c r="AC1177" s="27"/>
      <c r="AD1177" s="27"/>
      <c r="AE1177" s="27"/>
      <c r="AF1177" s="28" t="s">
        <v>5570</v>
      </c>
      <c r="AG1177" s="28">
        <f t="shared" si="48"/>
        <v>2</v>
      </c>
      <c r="AH1177" s="29" t="str">
        <f t="shared" si="49"/>
        <v>KT-190089</v>
      </c>
      <c r="AI1177" s="28">
        <v>11102167000</v>
      </c>
      <c r="AJ1177" s="30">
        <f>IFERROR(VLOOKUP($C1177,#REF!,2,FALSE)*1000000000,0)+IFERROR(VLOOKUP($D1177,#REF!,2,FALSE)*1000000,0)+IFERROR(VLOOKUP($E1177,#REF!,2,FALSE)*1000,0)+IFERROR(VLOOKUP($F1177,#REF!,2,FALSE),0)</f>
        <v>0</v>
      </c>
    </row>
    <row r="1178" spans="1:36" s="28" customFormat="1" ht="27" customHeight="1" x14ac:dyDescent="0.15">
      <c r="A1178" s="31" t="s">
        <v>32</v>
      </c>
      <c r="B1178" s="32">
        <v>1174</v>
      </c>
      <c r="C1178" s="33" t="s">
        <v>4840</v>
      </c>
      <c r="D1178" s="33" t="s">
        <v>5531</v>
      </c>
      <c r="E1178" s="33" t="s">
        <v>5525</v>
      </c>
      <c r="F1178" s="32" t="s">
        <v>130</v>
      </c>
      <c r="G1178" s="33" t="s">
        <v>5572</v>
      </c>
      <c r="H1178" s="35" t="s">
        <v>5573</v>
      </c>
      <c r="I1178" s="32">
        <v>346806</v>
      </c>
      <c r="J1178" s="32">
        <v>325806</v>
      </c>
      <c r="K1178" s="32" t="s">
        <v>5574</v>
      </c>
      <c r="L1178" s="36">
        <f t="shared" si="47"/>
        <v>-6.4455534888860244E-2</v>
      </c>
      <c r="M1178" s="32"/>
      <c r="N1178" s="32" t="s">
        <v>47</v>
      </c>
      <c r="O1178" s="32"/>
      <c r="P1178" s="37" t="s">
        <v>5575</v>
      </c>
      <c r="Q1178" s="38" t="s">
        <v>130</v>
      </c>
      <c r="R1178" s="32" t="s">
        <v>130</v>
      </c>
      <c r="S1178" s="32" t="s">
        <v>130</v>
      </c>
      <c r="T1178" s="32" t="s">
        <v>158</v>
      </c>
      <c r="U1178" s="32" t="s">
        <v>42</v>
      </c>
      <c r="V1178" s="32" t="s">
        <v>42</v>
      </c>
      <c r="W1178" s="32" t="s">
        <v>41</v>
      </c>
      <c r="X1178" s="32" t="s">
        <v>42</v>
      </c>
      <c r="Y1178" s="32" t="s">
        <v>41</v>
      </c>
      <c r="Z1178" s="32" t="s">
        <v>41</v>
      </c>
      <c r="AA1178" s="32" t="s">
        <v>41</v>
      </c>
      <c r="AB1178" s="39" t="s">
        <v>5576</v>
      </c>
      <c r="AC1178" s="27"/>
      <c r="AD1178" s="27"/>
      <c r="AE1178" s="27"/>
      <c r="AF1178" s="28" t="s">
        <v>5575</v>
      </c>
      <c r="AG1178" s="28">
        <f t="shared" si="48"/>
        <v>2</v>
      </c>
      <c r="AH1178" s="29" t="str">
        <f t="shared" si="49"/>
        <v>HK-190005</v>
      </c>
      <c r="AI1178" s="28">
        <v>11102167000</v>
      </c>
      <c r="AJ1178" s="30">
        <f>IFERROR(VLOOKUP($C1178,#REF!,2,FALSE)*1000000000,0)+IFERROR(VLOOKUP($D1178,#REF!,2,FALSE)*1000000,0)+IFERROR(VLOOKUP($E1178,#REF!,2,FALSE)*1000,0)+IFERROR(VLOOKUP($F1178,#REF!,2,FALSE),0)</f>
        <v>0</v>
      </c>
    </row>
    <row r="1179" spans="1:36" s="28" customFormat="1" ht="27" customHeight="1" x14ac:dyDescent="0.15">
      <c r="A1179" s="31" t="s">
        <v>32</v>
      </c>
      <c r="B1179" s="32">
        <v>1175</v>
      </c>
      <c r="C1179" s="33" t="s">
        <v>4840</v>
      </c>
      <c r="D1179" s="33" t="s">
        <v>5531</v>
      </c>
      <c r="E1179" s="33" t="s">
        <v>5525</v>
      </c>
      <c r="F1179" s="32" t="s">
        <v>130</v>
      </c>
      <c r="G1179" s="33" t="s">
        <v>5577</v>
      </c>
      <c r="H1179" s="35" t="s">
        <v>5578</v>
      </c>
      <c r="I1179" s="32">
        <v>365308</v>
      </c>
      <c r="J1179" s="32">
        <v>350308</v>
      </c>
      <c r="K1179" s="32" t="s">
        <v>5561</v>
      </c>
      <c r="L1179" s="36">
        <f t="shared" si="47"/>
        <v>-4.2819461730819741E-2</v>
      </c>
      <c r="M1179" s="32"/>
      <c r="N1179" s="32" t="s">
        <v>47</v>
      </c>
      <c r="O1179" s="32"/>
      <c r="P1179" s="37" t="s">
        <v>5579</v>
      </c>
      <c r="Q1179" s="32" t="s">
        <v>130</v>
      </c>
      <c r="R1179" s="32" t="s">
        <v>130</v>
      </c>
      <c r="S1179" s="32" t="s">
        <v>130</v>
      </c>
      <c r="T1179" s="32" t="s">
        <v>158</v>
      </c>
      <c r="U1179" s="32" t="s">
        <v>74</v>
      </c>
      <c r="V1179" s="32" t="s">
        <v>42</v>
      </c>
      <c r="W1179" s="32" t="s">
        <v>41</v>
      </c>
      <c r="X1179" s="32" t="s">
        <v>42</v>
      </c>
      <c r="Y1179" s="32" t="s">
        <v>42</v>
      </c>
      <c r="Z1179" s="32" t="s">
        <v>41</v>
      </c>
      <c r="AA1179" s="32" t="s">
        <v>42</v>
      </c>
      <c r="AB1179" s="39" t="s">
        <v>5580</v>
      </c>
      <c r="AC1179" s="27"/>
      <c r="AD1179" s="27"/>
      <c r="AE1179" s="27"/>
      <c r="AF1179" s="28" t="s">
        <v>5579</v>
      </c>
      <c r="AG1179" s="28">
        <f t="shared" si="48"/>
        <v>2</v>
      </c>
      <c r="AH1179" s="29" t="str">
        <f t="shared" si="49"/>
        <v>KT-170005</v>
      </c>
      <c r="AI1179" s="28">
        <v>11102167000</v>
      </c>
      <c r="AJ1179" s="30">
        <f>IFERROR(VLOOKUP($C1179,#REF!,2,FALSE)*1000000000,0)+IFERROR(VLOOKUP($D1179,#REF!,2,FALSE)*1000000,0)+IFERROR(VLOOKUP($E1179,#REF!,2,FALSE)*1000,0)+IFERROR(VLOOKUP($F1179,#REF!,2,FALSE),0)</f>
        <v>0</v>
      </c>
    </row>
    <row r="1180" spans="1:36" s="28" customFormat="1" ht="27" customHeight="1" x14ac:dyDescent="0.15">
      <c r="A1180" s="31" t="s">
        <v>32</v>
      </c>
      <c r="B1180" s="32">
        <v>1176</v>
      </c>
      <c r="C1180" s="33" t="s">
        <v>4840</v>
      </c>
      <c r="D1180" s="33" t="s">
        <v>5531</v>
      </c>
      <c r="E1180" s="33" t="s">
        <v>5525</v>
      </c>
      <c r="F1180" s="32" t="s">
        <v>130</v>
      </c>
      <c r="G1180" s="33" t="s">
        <v>5581</v>
      </c>
      <c r="H1180" s="35" t="s">
        <v>5582</v>
      </c>
      <c r="I1180" s="32">
        <v>803820</v>
      </c>
      <c r="J1180" s="32">
        <v>639920</v>
      </c>
      <c r="K1180" s="32" t="s">
        <v>1097</v>
      </c>
      <c r="L1180" s="36">
        <f t="shared" si="47"/>
        <v>-0.25612576572071499</v>
      </c>
      <c r="M1180" s="32"/>
      <c r="N1180" s="32" t="s">
        <v>47</v>
      </c>
      <c r="O1180" s="32"/>
      <c r="P1180" s="37" t="s">
        <v>5583</v>
      </c>
      <c r="Q1180" s="32" t="s">
        <v>130</v>
      </c>
      <c r="R1180" s="32" t="s">
        <v>130</v>
      </c>
      <c r="S1180" s="32" t="s">
        <v>130</v>
      </c>
      <c r="T1180" s="32" t="s">
        <v>158</v>
      </c>
      <c r="U1180" s="32" t="s">
        <v>42</v>
      </c>
      <c r="V1180" s="32" t="s">
        <v>41</v>
      </c>
      <c r="W1180" s="32" t="s">
        <v>42</v>
      </c>
      <c r="X1180" s="32" t="s">
        <v>41</v>
      </c>
      <c r="Y1180" s="32" t="s">
        <v>75</v>
      </c>
      <c r="Z1180" s="32" t="s">
        <v>41</v>
      </c>
      <c r="AA1180" s="32" t="s">
        <v>41</v>
      </c>
      <c r="AB1180" s="39" t="s">
        <v>5584</v>
      </c>
      <c r="AC1180" s="27"/>
      <c r="AD1180" s="27"/>
      <c r="AE1180" s="27"/>
      <c r="AF1180" s="28" t="s">
        <v>5583</v>
      </c>
      <c r="AG1180" s="28">
        <f t="shared" si="48"/>
        <v>2</v>
      </c>
      <c r="AH1180" s="29" t="str">
        <f t="shared" si="49"/>
        <v>CG-150005</v>
      </c>
      <c r="AI1180" s="28">
        <v>11102167000</v>
      </c>
      <c r="AJ1180" s="30">
        <f>IFERROR(VLOOKUP($C1180,#REF!,2,FALSE)*1000000000,0)+IFERROR(VLOOKUP($D1180,#REF!,2,FALSE)*1000000,0)+IFERROR(VLOOKUP($E1180,#REF!,2,FALSE)*1000,0)+IFERROR(VLOOKUP($F1180,#REF!,2,FALSE),0)</f>
        <v>0</v>
      </c>
    </row>
    <row r="1181" spans="1:36" s="28" customFormat="1" ht="27" customHeight="1" x14ac:dyDescent="0.15">
      <c r="A1181" s="31" t="s">
        <v>32</v>
      </c>
      <c r="B1181" s="32">
        <v>1177</v>
      </c>
      <c r="C1181" s="33" t="s">
        <v>4840</v>
      </c>
      <c r="D1181" s="33" t="s">
        <v>5531</v>
      </c>
      <c r="E1181" s="33" t="s">
        <v>5525</v>
      </c>
      <c r="F1181" s="32"/>
      <c r="G1181" s="33" t="s">
        <v>5585</v>
      </c>
      <c r="H1181" s="35" t="s">
        <v>5586</v>
      </c>
      <c r="I1181" s="32">
        <v>430300</v>
      </c>
      <c r="J1181" s="32">
        <v>350500</v>
      </c>
      <c r="K1181" s="32" t="s">
        <v>5561</v>
      </c>
      <c r="L1181" s="36">
        <f t="shared" si="47"/>
        <v>-0.22767475035663343</v>
      </c>
      <c r="M1181" s="32"/>
      <c r="N1181" s="32" t="s">
        <v>47</v>
      </c>
      <c r="O1181" s="32"/>
      <c r="P1181" s="37" t="s">
        <v>5587</v>
      </c>
      <c r="Q1181" s="32"/>
      <c r="R1181" s="32"/>
      <c r="S1181" s="32"/>
      <c r="T1181" s="32" t="s">
        <v>158</v>
      </c>
      <c r="U1181" s="42" t="s">
        <v>175</v>
      </c>
      <c r="V1181" s="42" t="s">
        <v>176</v>
      </c>
      <c r="W1181" s="42" t="s">
        <v>229</v>
      </c>
      <c r="X1181" s="42" t="s">
        <v>176</v>
      </c>
      <c r="Y1181" s="42" t="s">
        <v>176</v>
      </c>
      <c r="Z1181" s="42" t="s">
        <v>176</v>
      </c>
      <c r="AA1181" s="42" t="s">
        <v>176</v>
      </c>
      <c r="AB1181" s="45" t="s">
        <v>5588</v>
      </c>
      <c r="AC1181" s="27"/>
      <c r="AD1181" s="27"/>
      <c r="AE1181" s="27"/>
      <c r="AF1181" s="28" t="s">
        <v>5587</v>
      </c>
      <c r="AG1181" s="28">
        <f t="shared" si="48"/>
        <v>2</v>
      </c>
      <c r="AH1181" s="29" t="str">
        <f t="shared" si="49"/>
        <v>KT-170095</v>
      </c>
      <c r="AJ1181" s="30">
        <f>IFERROR(VLOOKUP($C1181,#REF!,2,FALSE)*1000000000,0)+IFERROR(VLOOKUP($D1181,#REF!,2,FALSE)*1000000,0)+IFERROR(VLOOKUP($E1181,#REF!,2,FALSE)*1000,0)+IFERROR(VLOOKUP($F1181,#REF!,2,FALSE),0)</f>
        <v>0</v>
      </c>
    </row>
    <row r="1182" spans="1:36" s="28" customFormat="1" ht="27" customHeight="1" x14ac:dyDescent="0.15">
      <c r="A1182" s="31" t="s">
        <v>32</v>
      </c>
      <c r="B1182" s="32">
        <v>1178</v>
      </c>
      <c r="C1182" s="33" t="s">
        <v>4840</v>
      </c>
      <c r="D1182" s="33" t="s">
        <v>5531</v>
      </c>
      <c r="E1182" s="32" t="s">
        <v>5589</v>
      </c>
      <c r="F1182" s="32" t="s">
        <v>130</v>
      </c>
      <c r="G1182" s="33" t="s">
        <v>5590</v>
      </c>
      <c r="H1182" s="35" t="s">
        <v>5591</v>
      </c>
      <c r="I1182" s="32">
        <v>1311350</v>
      </c>
      <c r="J1182" s="32">
        <v>1418000</v>
      </c>
      <c r="K1182" s="32" t="s">
        <v>444</v>
      </c>
      <c r="L1182" s="36">
        <f t="shared" si="47"/>
        <v>7.5211565585331486E-2</v>
      </c>
      <c r="M1182" s="32"/>
      <c r="N1182" s="32" t="s">
        <v>47</v>
      </c>
      <c r="O1182" s="32"/>
      <c r="P1182" s="37" t="s">
        <v>5592</v>
      </c>
      <c r="Q1182" s="32" t="s">
        <v>105</v>
      </c>
      <c r="R1182" s="32" t="s">
        <v>130</v>
      </c>
      <c r="S1182" s="32" t="s">
        <v>130</v>
      </c>
      <c r="T1182" s="32" t="s">
        <v>158</v>
      </c>
      <c r="U1182" s="32" t="s">
        <v>41</v>
      </c>
      <c r="V1182" s="32" t="s">
        <v>75</v>
      </c>
      <c r="W1182" s="32" t="s">
        <v>41</v>
      </c>
      <c r="X1182" s="32" t="s">
        <v>41</v>
      </c>
      <c r="Y1182" s="32" t="s">
        <v>75</v>
      </c>
      <c r="Z1182" s="32" t="s">
        <v>41</v>
      </c>
      <c r="AA1182" s="32" t="s">
        <v>41</v>
      </c>
      <c r="AB1182" s="39" t="s">
        <v>5593</v>
      </c>
      <c r="AC1182" s="27"/>
      <c r="AD1182" s="27"/>
      <c r="AE1182" s="27"/>
      <c r="AF1182" s="28" t="s">
        <v>5592</v>
      </c>
      <c r="AG1182" s="28">
        <f t="shared" si="48"/>
        <v>2</v>
      </c>
      <c r="AH1182" s="29" t="str">
        <f t="shared" si="49"/>
        <v>HK-180003</v>
      </c>
      <c r="AI1182" s="28">
        <v>11102168000</v>
      </c>
      <c r="AJ1182" s="30">
        <f>IFERROR(VLOOKUP($C1182,#REF!,2,FALSE)*1000000000,0)+IFERROR(VLOOKUP($D1182,#REF!,2,FALSE)*1000000,0)+IFERROR(VLOOKUP($E1182,#REF!,2,FALSE)*1000,0)+IFERROR(VLOOKUP($F1182,#REF!,2,FALSE),0)</f>
        <v>0</v>
      </c>
    </row>
    <row r="1183" spans="1:36" s="28" customFormat="1" ht="27" customHeight="1" x14ac:dyDescent="0.15">
      <c r="A1183" s="31" t="s">
        <v>32</v>
      </c>
      <c r="B1183" s="32">
        <v>1179</v>
      </c>
      <c r="C1183" s="33" t="s">
        <v>4840</v>
      </c>
      <c r="D1183" s="33" t="s">
        <v>5531</v>
      </c>
      <c r="E1183" s="32" t="s">
        <v>5589</v>
      </c>
      <c r="F1183" s="32"/>
      <c r="G1183" s="46" t="s">
        <v>5594</v>
      </c>
      <c r="H1183" s="35" t="s">
        <v>5595</v>
      </c>
      <c r="I1183" s="32">
        <v>1041700</v>
      </c>
      <c r="J1183" s="32">
        <v>1744100</v>
      </c>
      <c r="K1183" s="42" t="s">
        <v>5596</v>
      </c>
      <c r="L1183" s="36">
        <f t="shared" si="47"/>
        <v>0.40272920130726453</v>
      </c>
      <c r="M1183" s="32"/>
      <c r="N1183" s="32" t="s">
        <v>47</v>
      </c>
      <c r="O1183" s="32"/>
      <c r="P1183" s="40" t="s">
        <v>5597</v>
      </c>
      <c r="Q1183" s="32" t="s">
        <v>105</v>
      </c>
      <c r="R1183" s="32"/>
      <c r="S1183" s="32"/>
      <c r="T1183" s="32" t="s">
        <v>158</v>
      </c>
      <c r="U1183" s="32" t="s">
        <v>41</v>
      </c>
      <c r="V1183" s="32" t="s">
        <v>41</v>
      </c>
      <c r="W1183" s="32" t="s">
        <v>41</v>
      </c>
      <c r="X1183" s="32" t="s">
        <v>41</v>
      </c>
      <c r="Y1183" s="32" t="s">
        <v>41</v>
      </c>
      <c r="Z1183" s="32" t="s">
        <v>41</v>
      </c>
      <c r="AA1183" s="32" t="s">
        <v>41</v>
      </c>
      <c r="AB1183" s="45" t="s">
        <v>5598</v>
      </c>
      <c r="AC1183" s="27"/>
      <c r="AD1183" s="27"/>
      <c r="AE1183" s="27"/>
      <c r="AF1183" s="28" t="s">
        <v>5597</v>
      </c>
      <c r="AG1183" s="28">
        <f t="shared" si="48"/>
        <v>2</v>
      </c>
      <c r="AH1183" s="29" t="str">
        <f t="shared" si="49"/>
        <v>HK-200010</v>
      </c>
      <c r="AJ1183" s="30">
        <f>IFERROR(VLOOKUP($C1183,#REF!,2,FALSE)*1000000000,0)+IFERROR(VLOOKUP($D1183,#REF!,2,FALSE)*1000000,0)+IFERROR(VLOOKUP($E1183,#REF!,2,FALSE)*1000,0)+IFERROR(VLOOKUP($F1183,#REF!,2,FALSE),0)</f>
        <v>0</v>
      </c>
    </row>
    <row r="1184" spans="1:36" s="28" customFormat="1" ht="27" customHeight="1" x14ac:dyDescent="0.15">
      <c r="A1184" s="31" t="s">
        <v>32</v>
      </c>
      <c r="B1184" s="32">
        <v>1180</v>
      </c>
      <c r="C1184" s="33" t="s">
        <v>4840</v>
      </c>
      <c r="D1184" s="33" t="s">
        <v>5531</v>
      </c>
      <c r="E1184" s="34" t="s">
        <v>387</v>
      </c>
      <c r="F1184" s="32"/>
      <c r="G1184" s="33" t="s">
        <v>5599</v>
      </c>
      <c r="H1184" s="35" t="s">
        <v>5600</v>
      </c>
      <c r="I1184" s="32">
        <v>529627.23</v>
      </c>
      <c r="J1184" s="32">
        <v>194855</v>
      </c>
      <c r="K1184" s="32" t="s">
        <v>704</v>
      </c>
      <c r="L1184" s="36">
        <f t="shared" si="47"/>
        <v>-1.7180581971209361</v>
      </c>
      <c r="M1184" s="32"/>
      <c r="N1184" s="32" t="s">
        <v>47</v>
      </c>
      <c r="O1184" s="32"/>
      <c r="P1184" s="37" t="s">
        <v>5601</v>
      </c>
      <c r="Q1184" s="32"/>
      <c r="R1184" s="32"/>
      <c r="S1184" s="32"/>
      <c r="T1184" s="32" t="s">
        <v>40</v>
      </c>
      <c r="U1184" s="32" t="s">
        <v>74</v>
      </c>
      <c r="V1184" s="32" t="s">
        <v>42</v>
      </c>
      <c r="W1184" s="32" t="s">
        <v>41</v>
      </c>
      <c r="X1184" s="32" t="s">
        <v>42</v>
      </c>
      <c r="Y1184" s="32" t="s">
        <v>41</v>
      </c>
      <c r="Z1184" s="32" t="s">
        <v>42</v>
      </c>
      <c r="AA1184" s="32" t="s">
        <v>42</v>
      </c>
      <c r="AB1184" s="39" t="s">
        <v>5602</v>
      </c>
      <c r="AC1184" s="27"/>
      <c r="AD1184" s="27"/>
      <c r="AE1184" s="27"/>
      <c r="AF1184" s="28" t="s">
        <v>5601</v>
      </c>
      <c r="AG1184" s="28">
        <f t="shared" si="48"/>
        <v>2</v>
      </c>
      <c r="AH1184" s="29" t="str">
        <f t="shared" si="49"/>
        <v>KK-080029</v>
      </c>
      <c r="AI1184" s="28">
        <v>11102351000</v>
      </c>
      <c r="AJ1184" s="30">
        <f>IFERROR(VLOOKUP($C1184,#REF!,2,FALSE)*1000000000,0)+IFERROR(VLOOKUP($D1184,#REF!,2,FALSE)*1000000,0)+IFERROR(VLOOKUP($E1184,#REF!,2,FALSE)*1000,0)+IFERROR(VLOOKUP($F1184,#REF!,2,FALSE),0)</f>
        <v>0</v>
      </c>
    </row>
    <row r="1185" spans="1:36" s="28" customFormat="1" ht="27" customHeight="1" x14ac:dyDescent="0.15">
      <c r="A1185" s="31" t="s">
        <v>32</v>
      </c>
      <c r="B1185" s="32">
        <v>1181</v>
      </c>
      <c r="C1185" s="33" t="s">
        <v>4840</v>
      </c>
      <c r="D1185" s="33" t="s">
        <v>5531</v>
      </c>
      <c r="E1185" s="33" t="s">
        <v>387</v>
      </c>
      <c r="F1185" s="32"/>
      <c r="G1185" s="33" t="s">
        <v>5603</v>
      </c>
      <c r="H1185" s="35" t="s">
        <v>5604</v>
      </c>
      <c r="I1185" s="32">
        <v>1420000</v>
      </c>
      <c r="J1185" s="32">
        <v>2132000</v>
      </c>
      <c r="K1185" s="32" t="s">
        <v>767</v>
      </c>
      <c r="L1185" s="43">
        <f t="shared" si="47"/>
        <v>0.33395872420262662</v>
      </c>
      <c r="M1185" s="32"/>
      <c r="N1185" s="32" t="s">
        <v>47</v>
      </c>
      <c r="O1185" s="32"/>
      <c r="P1185" s="37" t="s">
        <v>5605</v>
      </c>
      <c r="Q1185" s="38"/>
      <c r="R1185" s="32"/>
      <c r="S1185" s="32"/>
      <c r="T1185" s="32" t="s">
        <v>40</v>
      </c>
      <c r="U1185" s="32" t="s">
        <v>41</v>
      </c>
      <c r="V1185" s="32" t="s">
        <v>41</v>
      </c>
      <c r="W1185" s="32" t="s">
        <v>41</v>
      </c>
      <c r="X1185" s="32" t="s">
        <v>41</v>
      </c>
      <c r="Y1185" s="32" t="s">
        <v>41</v>
      </c>
      <c r="Z1185" s="32" t="s">
        <v>41</v>
      </c>
      <c r="AA1185" s="32" t="s">
        <v>41</v>
      </c>
      <c r="AB1185" s="39" t="s">
        <v>5606</v>
      </c>
      <c r="AC1185" s="27"/>
      <c r="AD1185" s="27"/>
      <c r="AE1185" s="27"/>
      <c r="AF1185" s="28" t="s">
        <v>5605</v>
      </c>
      <c r="AG1185" s="28">
        <f t="shared" si="48"/>
        <v>2</v>
      </c>
      <c r="AH1185" s="29" t="str">
        <f t="shared" si="49"/>
        <v>TH-100011</v>
      </c>
      <c r="AI1185" s="28">
        <v>11102351000</v>
      </c>
      <c r="AJ1185" s="30">
        <f>IFERROR(VLOOKUP($C1185,#REF!,2,FALSE)*1000000000,0)+IFERROR(VLOOKUP($D1185,#REF!,2,FALSE)*1000000,0)+IFERROR(VLOOKUP($E1185,#REF!,2,FALSE)*1000,0)+IFERROR(VLOOKUP($F1185,#REF!,2,FALSE),0)</f>
        <v>0</v>
      </c>
    </row>
    <row r="1186" spans="1:36" s="28" customFormat="1" ht="27" customHeight="1" x14ac:dyDescent="0.15">
      <c r="A1186" s="31" t="s">
        <v>32</v>
      </c>
      <c r="B1186" s="32">
        <v>1182</v>
      </c>
      <c r="C1186" s="33" t="s">
        <v>4840</v>
      </c>
      <c r="D1186" s="33" t="s">
        <v>5531</v>
      </c>
      <c r="E1186" s="33" t="s">
        <v>387</v>
      </c>
      <c r="F1186" s="32"/>
      <c r="G1186" s="33" t="s">
        <v>5607</v>
      </c>
      <c r="H1186" s="35" t="s">
        <v>5608</v>
      </c>
      <c r="I1186" s="32">
        <v>150</v>
      </c>
      <c r="J1186" s="32">
        <v>20000</v>
      </c>
      <c r="K1186" s="32" t="s">
        <v>150</v>
      </c>
      <c r="L1186" s="36">
        <f t="shared" si="47"/>
        <v>0.99250000000000005</v>
      </c>
      <c r="M1186" s="32"/>
      <c r="N1186" s="32"/>
      <c r="O1186" s="32" t="s">
        <v>47</v>
      </c>
      <c r="P1186" s="37" t="s">
        <v>5609</v>
      </c>
      <c r="Q1186" s="32" t="s">
        <v>130</v>
      </c>
      <c r="R1186" s="32"/>
      <c r="S1186" s="32"/>
      <c r="T1186" s="32" t="s">
        <v>40</v>
      </c>
      <c r="U1186" s="32" t="s">
        <v>41</v>
      </c>
      <c r="V1186" s="32" t="s">
        <v>42</v>
      </c>
      <c r="W1186" s="32" t="s">
        <v>41</v>
      </c>
      <c r="X1186" s="32" t="s">
        <v>41</v>
      </c>
      <c r="Y1186" s="32" t="s">
        <v>41</v>
      </c>
      <c r="Z1186" s="32" t="s">
        <v>41</v>
      </c>
      <c r="AA1186" s="32" t="s">
        <v>41</v>
      </c>
      <c r="AB1186" s="39" t="s">
        <v>5610</v>
      </c>
      <c r="AC1186" s="27"/>
      <c r="AD1186" s="27"/>
      <c r="AE1186" s="27"/>
      <c r="AF1186" s="28" t="s">
        <v>5609</v>
      </c>
      <c r="AG1186" s="28">
        <f t="shared" si="48"/>
        <v>2</v>
      </c>
      <c r="AH1186" s="29" t="str">
        <f t="shared" si="49"/>
        <v>CB-160005</v>
      </c>
      <c r="AI1186" s="28">
        <v>11102351000</v>
      </c>
      <c r="AJ1186" s="30">
        <f>IFERROR(VLOOKUP($C1186,#REF!,2,FALSE)*1000000000,0)+IFERROR(VLOOKUP($D1186,#REF!,2,FALSE)*1000000,0)+IFERROR(VLOOKUP($E1186,#REF!,2,FALSE)*1000,0)+IFERROR(VLOOKUP($F1186,#REF!,2,FALSE),0)</f>
        <v>0</v>
      </c>
    </row>
    <row r="1187" spans="1:36" s="28" customFormat="1" ht="27" customHeight="1" x14ac:dyDescent="0.15">
      <c r="A1187" s="31" t="s">
        <v>32</v>
      </c>
      <c r="B1187" s="32">
        <v>1183</v>
      </c>
      <c r="C1187" s="33" t="s">
        <v>4840</v>
      </c>
      <c r="D1187" s="33" t="s">
        <v>5531</v>
      </c>
      <c r="E1187" s="33" t="s">
        <v>387</v>
      </c>
      <c r="F1187" s="32"/>
      <c r="G1187" s="33" t="s">
        <v>5611</v>
      </c>
      <c r="H1187" s="35" t="s">
        <v>5612</v>
      </c>
      <c r="I1187" s="32">
        <v>1023150</v>
      </c>
      <c r="J1187" s="32">
        <v>1023150</v>
      </c>
      <c r="K1187" s="32" t="s">
        <v>4751</v>
      </c>
      <c r="L1187" s="49">
        <f t="shared" si="47"/>
        <v>0</v>
      </c>
      <c r="M1187" s="32"/>
      <c r="N1187" s="32"/>
      <c r="O1187" s="32" t="s">
        <v>47</v>
      </c>
      <c r="P1187" s="37" t="s">
        <v>5613</v>
      </c>
      <c r="Q1187" s="32" t="s">
        <v>130</v>
      </c>
      <c r="R1187" s="32"/>
      <c r="S1187" s="32"/>
      <c r="T1187" s="32" t="s">
        <v>40</v>
      </c>
      <c r="U1187" s="32" t="s">
        <v>42</v>
      </c>
      <c r="V1187" s="32" t="s">
        <v>42</v>
      </c>
      <c r="W1187" s="32" t="s">
        <v>41</v>
      </c>
      <c r="X1187" s="32" t="s">
        <v>41</v>
      </c>
      <c r="Y1187" s="32" t="s">
        <v>42</v>
      </c>
      <c r="Z1187" s="32" t="s">
        <v>42</v>
      </c>
      <c r="AA1187" s="32" t="s">
        <v>42</v>
      </c>
      <c r="AB1187" s="39" t="s">
        <v>5614</v>
      </c>
      <c r="AC1187" s="27"/>
      <c r="AD1187" s="27"/>
      <c r="AE1187" s="27"/>
      <c r="AF1187" s="28" t="s">
        <v>5613</v>
      </c>
      <c r="AG1187" s="28">
        <f t="shared" si="48"/>
        <v>2</v>
      </c>
      <c r="AH1187" s="29" t="str">
        <f t="shared" si="49"/>
        <v>KT-150092</v>
      </c>
      <c r="AI1187" s="28">
        <v>11102351000</v>
      </c>
      <c r="AJ1187" s="30">
        <f>IFERROR(VLOOKUP($C1187,#REF!,2,FALSE)*1000000000,0)+IFERROR(VLOOKUP($D1187,#REF!,2,FALSE)*1000000,0)+IFERROR(VLOOKUP($E1187,#REF!,2,FALSE)*1000,0)+IFERROR(VLOOKUP($F1187,#REF!,2,FALSE),0)</f>
        <v>0</v>
      </c>
    </row>
    <row r="1188" spans="1:36" s="28" customFormat="1" ht="27" customHeight="1" x14ac:dyDescent="0.15">
      <c r="A1188" s="31" t="s">
        <v>32</v>
      </c>
      <c r="B1188" s="32">
        <v>1184</v>
      </c>
      <c r="C1188" s="33" t="s">
        <v>4840</v>
      </c>
      <c r="D1188" s="33" t="s">
        <v>5531</v>
      </c>
      <c r="E1188" s="34" t="s">
        <v>387</v>
      </c>
      <c r="F1188" s="32"/>
      <c r="G1188" s="33" t="s">
        <v>5615</v>
      </c>
      <c r="H1188" s="35" t="s">
        <v>5616</v>
      </c>
      <c r="I1188" s="32">
        <v>580000</v>
      </c>
      <c r="J1188" s="32">
        <v>785000</v>
      </c>
      <c r="K1188" s="32" t="s">
        <v>5617</v>
      </c>
      <c r="L1188" s="36">
        <f t="shared" si="47"/>
        <v>0.26114649681528668</v>
      </c>
      <c r="M1188" s="32"/>
      <c r="N1188" s="32"/>
      <c r="O1188" s="32" t="s">
        <v>47</v>
      </c>
      <c r="P1188" s="37" t="s">
        <v>5618</v>
      </c>
      <c r="Q1188" s="32" t="s">
        <v>130</v>
      </c>
      <c r="R1188" s="32"/>
      <c r="S1188" s="32"/>
      <c r="T1188" s="32" t="s">
        <v>40</v>
      </c>
      <c r="U1188" s="32" t="s">
        <v>42</v>
      </c>
      <c r="V1188" s="32" t="s">
        <v>42</v>
      </c>
      <c r="W1188" s="32" t="s">
        <v>41</v>
      </c>
      <c r="X1188" s="32" t="s">
        <v>41</v>
      </c>
      <c r="Y1188" s="32" t="s">
        <v>42</v>
      </c>
      <c r="Z1188" s="32" t="s">
        <v>42</v>
      </c>
      <c r="AA1188" s="32" t="s">
        <v>42</v>
      </c>
      <c r="AB1188" s="39" t="s">
        <v>5619</v>
      </c>
      <c r="AC1188" s="27"/>
      <c r="AD1188" s="27"/>
      <c r="AE1188" s="27"/>
      <c r="AF1188" s="28" t="s">
        <v>5618</v>
      </c>
      <c r="AG1188" s="28">
        <f t="shared" si="48"/>
        <v>2</v>
      </c>
      <c r="AH1188" s="29" t="str">
        <f t="shared" si="49"/>
        <v>KK-150020</v>
      </c>
      <c r="AI1188" s="28">
        <v>11102351000</v>
      </c>
      <c r="AJ1188" s="30">
        <f>IFERROR(VLOOKUP($C1188,#REF!,2,FALSE)*1000000000,0)+IFERROR(VLOOKUP($D1188,#REF!,2,FALSE)*1000000,0)+IFERROR(VLOOKUP($E1188,#REF!,2,FALSE)*1000,0)+IFERROR(VLOOKUP($F1188,#REF!,2,FALSE),0)</f>
        <v>0</v>
      </c>
    </row>
    <row r="1189" spans="1:36" s="28" customFormat="1" ht="27" customHeight="1" x14ac:dyDescent="0.15">
      <c r="A1189" s="31" t="s">
        <v>32</v>
      </c>
      <c r="B1189" s="32">
        <v>1185</v>
      </c>
      <c r="C1189" s="33" t="s">
        <v>4840</v>
      </c>
      <c r="D1189" s="33" t="s">
        <v>5531</v>
      </c>
      <c r="E1189" s="34"/>
      <c r="F1189" s="32"/>
      <c r="G1189" s="46" t="s">
        <v>5620</v>
      </c>
      <c r="H1189" s="35" t="s">
        <v>5621</v>
      </c>
      <c r="I1189" s="32">
        <v>348404</v>
      </c>
      <c r="J1189" s="32">
        <v>287924</v>
      </c>
      <c r="K1189" s="42" t="s">
        <v>5622</v>
      </c>
      <c r="L1189" s="36">
        <f t="shared" si="47"/>
        <v>-0.21005543129436943</v>
      </c>
      <c r="M1189" s="32"/>
      <c r="N1189" s="32" t="s">
        <v>47</v>
      </c>
      <c r="O1189" s="32"/>
      <c r="P1189" s="40" t="s">
        <v>5623</v>
      </c>
      <c r="Q1189" s="32"/>
      <c r="R1189" s="32"/>
      <c r="S1189" s="32"/>
      <c r="T1189" s="32" t="s">
        <v>40</v>
      </c>
      <c r="U1189" s="42" t="s">
        <v>175</v>
      </c>
      <c r="V1189" s="42" t="s">
        <v>175</v>
      </c>
      <c r="W1189" s="32" t="s">
        <v>41</v>
      </c>
      <c r="X1189" s="32" t="s">
        <v>42</v>
      </c>
      <c r="Y1189" s="32" t="s">
        <v>41</v>
      </c>
      <c r="Z1189" s="32" t="s">
        <v>42</v>
      </c>
      <c r="AA1189" s="32" t="s">
        <v>42</v>
      </c>
      <c r="AB1189" s="45" t="s">
        <v>5624</v>
      </c>
      <c r="AC1189" s="27"/>
      <c r="AD1189" s="27"/>
      <c r="AE1189" s="27"/>
      <c r="AF1189" s="28" t="s">
        <v>5623</v>
      </c>
      <c r="AG1189" s="28">
        <f t="shared" si="48"/>
        <v>2</v>
      </c>
      <c r="AH1189" s="29" t="str">
        <f t="shared" si="49"/>
        <v>KT-180003</v>
      </c>
      <c r="AJ1189" s="30">
        <f>IFERROR(VLOOKUP($C1189,#REF!,2,FALSE)*1000000000,0)+IFERROR(VLOOKUP($D1189,#REF!,2,FALSE)*1000000,0)+IFERROR(VLOOKUP($E1189,#REF!,2,FALSE)*1000,0)+IFERROR(VLOOKUP($F1189,#REF!,2,FALSE),0)</f>
        <v>0</v>
      </c>
    </row>
    <row r="1190" spans="1:36" s="28" customFormat="1" ht="27" customHeight="1" x14ac:dyDescent="0.15">
      <c r="A1190" s="31" t="s">
        <v>32</v>
      </c>
      <c r="B1190" s="32">
        <v>1186</v>
      </c>
      <c r="C1190" s="33" t="s">
        <v>4840</v>
      </c>
      <c r="D1190" s="33" t="s">
        <v>5625</v>
      </c>
      <c r="E1190" s="34"/>
      <c r="F1190" s="32" t="s">
        <v>130</v>
      </c>
      <c r="G1190" s="33" t="s">
        <v>5626</v>
      </c>
      <c r="H1190" s="35" t="s">
        <v>5627</v>
      </c>
      <c r="I1190" s="32">
        <v>229674.2</v>
      </c>
      <c r="J1190" s="32">
        <v>268880.40000000002</v>
      </c>
      <c r="K1190" s="32" t="s">
        <v>5628</v>
      </c>
      <c r="L1190" s="36">
        <f t="shared" si="47"/>
        <v>0.14581278516396146</v>
      </c>
      <c r="M1190" s="32"/>
      <c r="N1190" s="32" t="s">
        <v>47</v>
      </c>
      <c r="O1190" s="32"/>
      <c r="P1190" s="37" t="s">
        <v>5629</v>
      </c>
      <c r="Q1190" s="32" t="s">
        <v>130</v>
      </c>
      <c r="R1190" s="32" t="s">
        <v>130</v>
      </c>
      <c r="S1190" s="32" t="s">
        <v>130</v>
      </c>
      <c r="T1190" s="32" t="s">
        <v>158</v>
      </c>
      <c r="U1190" s="32" t="s">
        <v>41</v>
      </c>
      <c r="V1190" s="32" t="s">
        <v>75</v>
      </c>
      <c r="W1190" s="32" t="s">
        <v>41</v>
      </c>
      <c r="X1190" s="32" t="s">
        <v>42</v>
      </c>
      <c r="Y1190" s="32" t="s">
        <v>41</v>
      </c>
      <c r="Z1190" s="32" t="s">
        <v>42</v>
      </c>
      <c r="AA1190" s="32" t="s">
        <v>41</v>
      </c>
      <c r="AB1190" s="39" t="s">
        <v>5630</v>
      </c>
      <c r="AC1190" s="27"/>
      <c r="AD1190" s="27"/>
      <c r="AE1190" s="27"/>
      <c r="AF1190" s="28" t="s">
        <v>5629</v>
      </c>
      <c r="AG1190" s="28">
        <f t="shared" si="48"/>
        <v>2</v>
      </c>
      <c r="AH1190" s="29" t="str">
        <f t="shared" si="49"/>
        <v>KT-170088</v>
      </c>
      <c r="AI1190" s="28">
        <v>11106000000</v>
      </c>
      <c r="AJ1190" s="30">
        <f>IFERROR(VLOOKUP($C1190,#REF!,2,FALSE)*1000000000,0)+IFERROR(VLOOKUP($D1190,#REF!,2,FALSE)*1000000,0)+IFERROR(VLOOKUP($E1190,#REF!,2,FALSE)*1000,0)+IFERROR(VLOOKUP($F1190,#REF!,2,FALSE),0)</f>
        <v>0</v>
      </c>
    </row>
    <row r="1191" spans="1:36" s="28" customFormat="1" ht="27" customHeight="1" x14ac:dyDescent="0.15">
      <c r="A1191" s="31" t="s">
        <v>32</v>
      </c>
      <c r="B1191" s="32">
        <v>1187</v>
      </c>
      <c r="C1191" s="33" t="s">
        <v>4840</v>
      </c>
      <c r="D1191" s="33" t="s">
        <v>387</v>
      </c>
      <c r="E1191" s="34"/>
      <c r="F1191" s="32"/>
      <c r="G1191" s="33" t="s">
        <v>5631</v>
      </c>
      <c r="H1191" s="35" t="s">
        <v>5632</v>
      </c>
      <c r="I1191" s="32">
        <v>250000</v>
      </c>
      <c r="J1191" s="32">
        <v>80000</v>
      </c>
      <c r="K1191" s="32" t="s">
        <v>1445</v>
      </c>
      <c r="L1191" s="43">
        <f t="shared" si="47"/>
        <v>-2.125</v>
      </c>
      <c r="M1191" s="32"/>
      <c r="N1191" s="32" t="s">
        <v>47</v>
      </c>
      <c r="O1191" s="32"/>
      <c r="P1191" s="37" t="s">
        <v>5633</v>
      </c>
      <c r="Q1191" s="32"/>
      <c r="R1191" s="32"/>
      <c r="S1191" s="32"/>
      <c r="T1191" s="32" t="s">
        <v>40</v>
      </c>
      <c r="U1191" s="32" t="s">
        <v>74</v>
      </c>
      <c r="V1191" s="32" t="s">
        <v>41</v>
      </c>
      <c r="W1191" s="32" t="s">
        <v>41</v>
      </c>
      <c r="X1191" s="32" t="s">
        <v>41</v>
      </c>
      <c r="Y1191" s="32" t="s">
        <v>41</v>
      </c>
      <c r="Z1191" s="32" t="s">
        <v>42</v>
      </c>
      <c r="AA1191" s="32" t="s">
        <v>42</v>
      </c>
      <c r="AB1191" s="39" t="s">
        <v>5634</v>
      </c>
      <c r="AC1191" s="27"/>
      <c r="AD1191" s="27"/>
      <c r="AE1191" s="27"/>
      <c r="AF1191" s="28" t="s">
        <v>5633</v>
      </c>
      <c r="AG1191" s="28">
        <f t="shared" si="48"/>
        <v>2</v>
      </c>
      <c r="AH1191" s="29" t="str">
        <f t="shared" si="49"/>
        <v>CB-080028</v>
      </c>
      <c r="AI1191" s="28">
        <v>11291000000</v>
      </c>
      <c r="AJ1191" s="30">
        <f>IFERROR(VLOOKUP($C1191,#REF!,2,FALSE)*1000000000,0)+IFERROR(VLOOKUP($D1191,#REF!,2,FALSE)*1000000,0)+IFERROR(VLOOKUP($E1191,#REF!,2,FALSE)*1000,0)+IFERROR(VLOOKUP($F1191,#REF!,2,FALSE),0)</f>
        <v>0</v>
      </c>
    </row>
    <row r="1192" spans="1:36" s="28" customFormat="1" ht="27" customHeight="1" x14ac:dyDescent="0.15">
      <c r="A1192" s="31" t="s">
        <v>32</v>
      </c>
      <c r="B1192" s="32">
        <v>1188</v>
      </c>
      <c r="C1192" s="33" t="s">
        <v>4840</v>
      </c>
      <c r="D1192" s="33" t="s">
        <v>387</v>
      </c>
      <c r="E1192" s="33"/>
      <c r="F1192" s="33"/>
      <c r="G1192" s="33" t="s">
        <v>5635</v>
      </c>
      <c r="H1192" s="33" t="s">
        <v>5632</v>
      </c>
      <c r="I1192" s="32">
        <v>5137</v>
      </c>
      <c r="J1192" s="32">
        <v>6497</v>
      </c>
      <c r="K1192" s="32" t="s">
        <v>109</v>
      </c>
      <c r="L1192" s="36">
        <f t="shared" si="47"/>
        <v>0.20932738186855471</v>
      </c>
      <c r="M1192" s="32"/>
      <c r="N1192" s="32" t="s">
        <v>47</v>
      </c>
      <c r="O1192" s="32"/>
      <c r="P1192" s="37" t="s">
        <v>5636</v>
      </c>
      <c r="Q1192" s="32" t="s">
        <v>105</v>
      </c>
      <c r="R1192" s="32"/>
      <c r="S1192" s="32"/>
      <c r="T1192" s="32" t="s">
        <v>40</v>
      </c>
      <c r="U1192" s="42" t="s">
        <v>41</v>
      </c>
      <c r="V1192" s="42" t="s">
        <v>75</v>
      </c>
      <c r="W1192" s="42" t="s">
        <v>42</v>
      </c>
      <c r="X1192" s="42" t="s">
        <v>41</v>
      </c>
      <c r="Y1192" s="42" t="s">
        <v>41</v>
      </c>
      <c r="Z1192" s="42" t="s">
        <v>42</v>
      </c>
      <c r="AA1192" s="42" t="s">
        <v>41</v>
      </c>
      <c r="AB1192" s="45" t="s">
        <v>5637</v>
      </c>
      <c r="AC1192" s="27"/>
      <c r="AD1192" s="27"/>
      <c r="AE1192" s="27"/>
      <c r="AF1192" s="28" t="s">
        <v>5636</v>
      </c>
      <c r="AG1192" s="28">
        <f t="shared" si="48"/>
        <v>2</v>
      </c>
      <c r="AH1192" s="29" t="str">
        <f t="shared" si="49"/>
        <v>CB-120024</v>
      </c>
      <c r="AI1192" s="28">
        <v>11291000000</v>
      </c>
      <c r="AJ1192" s="30">
        <f>IFERROR(VLOOKUP($C1192,#REF!,2,FALSE)*1000000000,0)+IFERROR(VLOOKUP($D1192,#REF!,2,FALSE)*1000000,0)+IFERROR(VLOOKUP($E1192,#REF!,2,FALSE)*1000,0)+IFERROR(VLOOKUP($F1192,#REF!,2,FALSE),0)</f>
        <v>0</v>
      </c>
    </row>
    <row r="1193" spans="1:36" s="28" customFormat="1" ht="27" customHeight="1" x14ac:dyDescent="0.15">
      <c r="A1193" s="31" t="s">
        <v>32</v>
      </c>
      <c r="B1193" s="32">
        <v>1189</v>
      </c>
      <c r="C1193" s="33" t="s">
        <v>4840</v>
      </c>
      <c r="D1193" s="33" t="s">
        <v>387</v>
      </c>
      <c r="E1193" s="34"/>
      <c r="F1193" s="32"/>
      <c r="G1193" s="33" t="s">
        <v>5638</v>
      </c>
      <c r="H1193" s="35" t="s">
        <v>5639</v>
      </c>
      <c r="I1193" s="32">
        <v>1802</v>
      </c>
      <c r="J1193" s="32">
        <v>2074</v>
      </c>
      <c r="K1193" s="32" t="s">
        <v>109</v>
      </c>
      <c r="L1193" s="36">
        <f t="shared" si="47"/>
        <v>0.13114754098360659</v>
      </c>
      <c r="M1193" s="32"/>
      <c r="N1193" s="32" t="s">
        <v>47</v>
      </c>
      <c r="O1193" s="32"/>
      <c r="P1193" s="37" t="s">
        <v>5640</v>
      </c>
      <c r="Q1193" s="38"/>
      <c r="R1193" s="32"/>
      <c r="S1193" s="32"/>
      <c r="T1193" s="32" t="s">
        <v>40</v>
      </c>
      <c r="U1193" s="32" t="s">
        <v>42</v>
      </c>
      <c r="V1193" s="32" t="s">
        <v>42</v>
      </c>
      <c r="W1193" s="32" t="s">
        <v>42</v>
      </c>
      <c r="X1193" s="32" t="s">
        <v>41</v>
      </c>
      <c r="Y1193" s="32" t="s">
        <v>42</v>
      </c>
      <c r="Z1193" s="32" t="s">
        <v>42</v>
      </c>
      <c r="AA1193" s="32" t="s">
        <v>42</v>
      </c>
      <c r="AB1193" s="39" t="s">
        <v>5641</v>
      </c>
      <c r="AC1193" s="27"/>
      <c r="AD1193" s="27"/>
      <c r="AE1193" s="27"/>
      <c r="AF1193" s="28" t="s">
        <v>5640</v>
      </c>
      <c r="AG1193" s="28">
        <f t="shared" si="48"/>
        <v>2</v>
      </c>
      <c r="AH1193" s="29" t="str">
        <f t="shared" si="49"/>
        <v>CB-120038</v>
      </c>
      <c r="AI1193" s="28">
        <v>11291000000</v>
      </c>
      <c r="AJ1193" s="30">
        <f>IFERROR(VLOOKUP($C1193,#REF!,2,FALSE)*1000000000,0)+IFERROR(VLOOKUP($D1193,#REF!,2,FALSE)*1000000,0)+IFERROR(VLOOKUP($E1193,#REF!,2,FALSE)*1000,0)+IFERROR(VLOOKUP($F1193,#REF!,2,FALSE),0)</f>
        <v>0</v>
      </c>
    </row>
    <row r="1194" spans="1:36" s="28" customFormat="1" ht="27" customHeight="1" x14ac:dyDescent="0.15">
      <c r="A1194" s="31" t="s">
        <v>32</v>
      </c>
      <c r="B1194" s="32">
        <v>1190</v>
      </c>
      <c r="C1194" s="33" t="s">
        <v>4840</v>
      </c>
      <c r="D1194" s="33" t="s">
        <v>387</v>
      </c>
      <c r="E1194" s="34"/>
      <c r="F1194" s="32"/>
      <c r="G1194" s="33" t="s">
        <v>5642</v>
      </c>
      <c r="H1194" s="35" t="s">
        <v>5643</v>
      </c>
      <c r="I1194" s="32">
        <v>75000</v>
      </c>
      <c r="J1194" s="32">
        <v>171360</v>
      </c>
      <c r="K1194" s="32" t="s">
        <v>3270</v>
      </c>
      <c r="L1194" s="36">
        <f t="shared" si="47"/>
        <v>0.5623249299719888</v>
      </c>
      <c r="M1194" s="32"/>
      <c r="N1194" s="32" t="s">
        <v>47</v>
      </c>
      <c r="O1194" s="32"/>
      <c r="P1194" s="37" t="s">
        <v>5644</v>
      </c>
      <c r="Q1194" s="38"/>
      <c r="R1194" s="32"/>
      <c r="S1194" s="32"/>
      <c r="T1194" s="32" t="s">
        <v>40</v>
      </c>
      <c r="U1194" s="32" t="s">
        <v>41</v>
      </c>
      <c r="V1194" s="32" t="s">
        <v>41</v>
      </c>
      <c r="W1194" s="32" t="s">
        <v>42</v>
      </c>
      <c r="X1194" s="32" t="s">
        <v>42</v>
      </c>
      <c r="Y1194" s="32" t="s">
        <v>41</v>
      </c>
      <c r="Z1194" s="32" t="s">
        <v>41</v>
      </c>
      <c r="AA1194" s="32" t="s">
        <v>41</v>
      </c>
      <c r="AB1194" s="39" t="s">
        <v>5645</v>
      </c>
      <c r="AC1194" s="27"/>
      <c r="AD1194" s="27"/>
      <c r="AE1194" s="27"/>
      <c r="AF1194" s="28" t="s">
        <v>5644</v>
      </c>
      <c r="AG1194" s="28">
        <f t="shared" si="48"/>
        <v>2</v>
      </c>
      <c r="AH1194" s="29" t="str">
        <f t="shared" si="49"/>
        <v>HR-110015</v>
      </c>
      <c r="AI1194" s="28">
        <v>11291000000</v>
      </c>
      <c r="AJ1194" s="30">
        <f>IFERROR(VLOOKUP($C1194,#REF!,2,FALSE)*1000000000,0)+IFERROR(VLOOKUP($D1194,#REF!,2,FALSE)*1000000,0)+IFERROR(VLOOKUP($E1194,#REF!,2,FALSE)*1000,0)+IFERROR(VLOOKUP($F1194,#REF!,2,FALSE),0)</f>
        <v>0</v>
      </c>
    </row>
    <row r="1195" spans="1:36" s="28" customFormat="1" ht="27" customHeight="1" x14ac:dyDescent="0.15">
      <c r="A1195" s="31" t="s">
        <v>32</v>
      </c>
      <c r="B1195" s="32">
        <v>1191</v>
      </c>
      <c r="C1195" s="33" t="s">
        <v>4840</v>
      </c>
      <c r="D1195" s="33" t="s">
        <v>387</v>
      </c>
      <c r="E1195" s="34"/>
      <c r="F1195" s="32"/>
      <c r="G1195" s="33" t="s">
        <v>5646</v>
      </c>
      <c r="H1195" s="35" t="s">
        <v>5647</v>
      </c>
      <c r="I1195" s="32">
        <v>36840</v>
      </c>
      <c r="J1195" s="32">
        <v>21840</v>
      </c>
      <c r="K1195" s="32" t="s">
        <v>1293</v>
      </c>
      <c r="L1195" s="36">
        <f t="shared" si="47"/>
        <v>-0.68681318681318682</v>
      </c>
      <c r="M1195" s="32"/>
      <c r="N1195" s="32" t="s">
        <v>47</v>
      </c>
      <c r="O1195" s="32"/>
      <c r="P1195" s="37" t="s">
        <v>5648</v>
      </c>
      <c r="Q1195" s="38"/>
      <c r="R1195" s="32"/>
      <c r="S1195" s="32"/>
      <c r="T1195" s="32" t="s">
        <v>40</v>
      </c>
      <c r="U1195" s="32" t="s">
        <v>74</v>
      </c>
      <c r="V1195" s="32" t="s">
        <v>42</v>
      </c>
      <c r="W1195" s="32" t="s">
        <v>42</v>
      </c>
      <c r="X1195" s="32" t="s">
        <v>41</v>
      </c>
      <c r="Y1195" s="32" t="s">
        <v>42</v>
      </c>
      <c r="Z1195" s="32" t="s">
        <v>42</v>
      </c>
      <c r="AA1195" s="32" t="s">
        <v>42</v>
      </c>
      <c r="AB1195" s="39" t="s">
        <v>5649</v>
      </c>
      <c r="AC1195" s="27"/>
      <c r="AD1195" s="27"/>
      <c r="AE1195" s="27"/>
      <c r="AF1195" s="28" t="s">
        <v>5650</v>
      </c>
      <c r="AG1195" s="28">
        <f t="shared" si="48"/>
        <v>2</v>
      </c>
      <c r="AH1195" s="29" t="str">
        <f t="shared" si="49"/>
        <v>HR-130023</v>
      </c>
      <c r="AI1195" s="28">
        <v>11291000000</v>
      </c>
      <c r="AJ1195" s="30">
        <f>IFERROR(VLOOKUP($C1195,#REF!,2,FALSE)*1000000000,0)+IFERROR(VLOOKUP($D1195,#REF!,2,FALSE)*1000000,0)+IFERROR(VLOOKUP($E1195,#REF!,2,FALSE)*1000,0)+IFERROR(VLOOKUP($F1195,#REF!,2,FALSE),0)</f>
        <v>0</v>
      </c>
    </row>
    <row r="1196" spans="1:36" s="28" customFormat="1" ht="27" customHeight="1" x14ac:dyDescent="0.15">
      <c r="A1196" s="31" t="s">
        <v>32</v>
      </c>
      <c r="B1196" s="32">
        <v>1192</v>
      </c>
      <c r="C1196" s="33" t="s">
        <v>4840</v>
      </c>
      <c r="D1196" s="33" t="s">
        <v>387</v>
      </c>
      <c r="E1196" s="34"/>
      <c r="F1196" s="32"/>
      <c r="G1196" s="33" t="s">
        <v>5651</v>
      </c>
      <c r="H1196" s="35" t="s">
        <v>5652</v>
      </c>
      <c r="I1196" s="32">
        <v>37900</v>
      </c>
      <c r="J1196" s="32">
        <v>86130</v>
      </c>
      <c r="K1196" s="32" t="s">
        <v>478</v>
      </c>
      <c r="L1196" s="49">
        <f t="shared" si="47"/>
        <v>0.55996749100197374</v>
      </c>
      <c r="M1196" s="32"/>
      <c r="N1196" s="32" t="s">
        <v>47</v>
      </c>
      <c r="O1196" s="32"/>
      <c r="P1196" s="37" t="s">
        <v>5653</v>
      </c>
      <c r="Q1196" s="32"/>
      <c r="R1196" s="32"/>
      <c r="S1196" s="32"/>
      <c r="T1196" s="32" t="s">
        <v>40</v>
      </c>
      <c r="U1196" s="32" t="s">
        <v>42</v>
      </c>
      <c r="V1196" s="32" t="s">
        <v>41</v>
      </c>
      <c r="W1196" s="32" t="s">
        <v>42</v>
      </c>
      <c r="X1196" s="32" t="s">
        <v>42</v>
      </c>
      <c r="Y1196" s="32" t="s">
        <v>41</v>
      </c>
      <c r="Z1196" s="32" t="s">
        <v>42</v>
      </c>
      <c r="AA1196" s="32" t="s">
        <v>42</v>
      </c>
      <c r="AB1196" s="39" t="s">
        <v>5654</v>
      </c>
      <c r="AC1196" s="27"/>
      <c r="AD1196" s="27"/>
      <c r="AE1196" s="27"/>
      <c r="AF1196" s="28" t="s">
        <v>5653</v>
      </c>
      <c r="AG1196" s="28">
        <f t="shared" si="48"/>
        <v>2</v>
      </c>
      <c r="AH1196" s="29" t="str">
        <f t="shared" si="49"/>
        <v>KT-120033</v>
      </c>
      <c r="AI1196" s="28">
        <v>11291000000</v>
      </c>
      <c r="AJ1196" s="30">
        <f>IFERROR(VLOOKUP($C1196,#REF!,2,FALSE)*1000000000,0)+IFERROR(VLOOKUP($D1196,#REF!,2,FALSE)*1000000,0)+IFERROR(VLOOKUP($E1196,#REF!,2,FALSE)*1000,0)+IFERROR(VLOOKUP($F1196,#REF!,2,FALSE),0)</f>
        <v>0</v>
      </c>
    </row>
    <row r="1197" spans="1:36" s="28" customFormat="1" ht="27" customHeight="1" x14ac:dyDescent="0.15">
      <c r="A1197" s="31" t="s">
        <v>32</v>
      </c>
      <c r="B1197" s="32">
        <v>1193</v>
      </c>
      <c r="C1197" s="33" t="s">
        <v>4840</v>
      </c>
      <c r="D1197" s="33" t="s">
        <v>387</v>
      </c>
      <c r="E1197" s="33"/>
      <c r="F1197" s="33"/>
      <c r="G1197" s="33" t="s">
        <v>5655</v>
      </c>
      <c r="H1197" s="33" t="s">
        <v>5656</v>
      </c>
      <c r="I1197" s="32">
        <v>4900</v>
      </c>
      <c r="J1197" s="32">
        <v>2500</v>
      </c>
      <c r="K1197" s="32" t="s">
        <v>2777</v>
      </c>
      <c r="L1197" s="49">
        <f t="shared" si="47"/>
        <v>-0.96</v>
      </c>
      <c r="M1197" s="32"/>
      <c r="N1197" s="32" t="s">
        <v>47</v>
      </c>
      <c r="O1197" s="32"/>
      <c r="P1197" s="37" t="s">
        <v>5657</v>
      </c>
      <c r="Q1197" s="32"/>
      <c r="R1197" s="32"/>
      <c r="S1197" s="32"/>
      <c r="T1197" s="32" t="s">
        <v>40</v>
      </c>
      <c r="U1197" s="42" t="s">
        <v>74</v>
      </c>
      <c r="V1197" s="42" t="s">
        <v>42</v>
      </c>
      <c r="W1197" s="42" t="s">
        <v>42</v>
      </c>
      <c r="X1197" s="42" t="s">
        <v>42</v>
      </c>
      <c r="Y1197" s="42" t="s">
        <v>42</v>
      </c>
      <c r="Z1197" s="42" t="s">
        <v>42</v>
      </c>
      <c r="AA1197" s="42" t="s">
        <v>42</v>
      </c>
      <c r="AB1197" s="45" t="s">
        <v>5658</v>
      </c>
      <c r="AC1197" s="27"/>
      <c r="AD1197" s="27"/>
      <c r="AE1197" s="27"/>
      <c r="AF1197" s="28" t="s">
        <v>5657</v>
      </c>
      <c r="AG1197" s="28">
        <f t="shared" si="48"/>
        <v>2</v>
      </c>
      <c r="AH1197" s="29" t="str">
        <f t="shared" si="49"/>
        <v>QS-110019</v>
      </c>
      <c r="AI1197" s="28">
        <v>11291000000</v>
      </c>
      <c r="AJ1197" s="30">
        <f>IFERROR(VLOOKUP($C1197,#REF!,2,FALSE)*1000000000,0)+IFERROR(VLOOKUP($D1197,#REF!,2,FALSE)*1000000,0)+IFERROR(VLOOKUP($E1197,#REF!,2,FALSE)*1000,0)+IFERROR(VLOOKUP($F1197,#REF!,2,FALSE),0)</f>
        <v>0</v>
      </c>
    </row>
    <row r="1198" spans="1:36" s="28" customFormat="1" ht="27" customHeight="1" x14ac:dyDescent="0.15">
      <c r="A1198" s="31" t="s">
        <v>32</v>
      </c>
      <c r="B1198" s="32">
        <v>1194</v>
      </c>
      <c r="C1198" s="33" t="s">
        <v>4840</v>
      </c>
      <c r="D1198" s="33" t="s">
        <v>387</v>
      </c>
      <c r="E1198" s="34"/>
      <c r="F1198" s="32"/>
      <c r="G1198" s="33" t="s">
        <v>5659</v>
      </c>
      <c r="H1198" s="35" t="s">
        <v>5660</v>
      </c>
      <c r="I1198" s="32">
        <v>465000</v>
      </c>
      <c r="J1198" s="32">
        <v>555160</v>
      </c>
      <c r="K1198" s="32" t="s">
        <v>3280</v>
      </c>
      <c r="L1198" s="36">
        <f t="shared" si="47"/>
        <v>0.16240363138554648</v>
      </c>
      <c r="M1198" s="32"/>
      <c r="N1198" s="32" t="s">
        <v>47</v>
      </c>
      <c r="O1198" s="32"/>
      <c r="P1198" s="37" t="s">
        <v>5661</v>
      </c>
      <c r="Q1198" s="32" t="s">
        <v>946</v>
      </c>
      <c r="R1198" s="32"/>
      <c r="S1198" s="32"/>
      <c r="T1198" s="32" t="s">
        <v>40</v>
      </c>
      <c r="U1198" s="32" t="s">
        <v>41</v>
      </c>
      <c r="V1198" s="32" t="s">
        <v>42</v>
      </c>
      <c r="W1198" s="32" t="s">
        <v>42</v>
      </c>
      <c r="X1198" s="32" t="s">
        <v>41</v>
      </c>
      <c r="Y1198" s="32" t="s">
        <v>41</v>
      </c>
      <c r="Z1198" s="32" t="s">
        <v>41</v>
      </c>
      <c r="AA1198" s="32" t="s">
        <v>41</v>
      </c>
      <c r="AB1198" s="39" t="s">
        <v>5662</v>
      </c>
      <c r="AC1198" s="27"/>
      <c r="AD1198" s="27"/>
      <c r="AE1198" s="27"/>
      <c r="AF1198" s="28" t="s">
        <v>5661</v>
      </c>
      <c r="AG1198" s="28">
        <f t="shared" si="48"/>
        <v>2</v>
      </c>
      <c r="AH1198" s="29" t="str">
        <f t="shared" si="49"/>
        <v>TH-110004</v>
      </c>
      <c r="AI1198" s="28">
        <v>11291000000</v>
      </c>
      <c r="AJ1198" s="30">
        <f>IFERROR(VLOOKUP($C1198,#REF!,2,FALSE)*1000000000,0)+IFERROR(VLOOKUP($D1198,#REF!,2,FALSE)*1000000,0)+IFERROR(VLOOKUP($E1198,#REF!,2,FALSE)*1000,0)+IFERROR(VLOOKUP($F1198,#REF!,2,FALSE),0)</f>
        <v>0</v>
      </c>
    </row>
    <row r="1199" spans="1:36" s="28" customFormat="1" ht="27" customHeight="1" x14ac:dyDescent="0.15">
      <c r="A1199" s="31" t="s">
        <v>32</v>
      </c>
      <c r="B1199" s="32">
        <v>1195</v>
      </c>
      <c r="C1199" s="33" t="s">
        <v>4840</v>
      </c>
      <c r="D1199" s="33" t="s">
        <v>387</v>
      </c>
      <c r="E1199" s="33"/>
      <c r="F1199" s="32"/>
      <c r="G1199" s="33" t="s">
        <v>5663</v>
      </c>
      <c r="H1199" s="35" t="s">
        <v>5664</v>
      </c>
      <c r="I1199" s="32">
        <v>24500</v>
      </c>
      <c r="J1199" s="32">
        <v>32528</v>
      </c>
      <c r="K1199" s="32" t="s">
        <v>1445</v>
      </c>
      <c r="L1199" s="36">
        <f t="shared" si="47"/>
        <v>0.24680275454992617</v>
      </c>
      <c r="M1199" s="32"/>
      <c r="N1199" s="32" t="s">
        <v>47</v>
      </c>
      <c r="O1199" s="32"/>
      <c r="P1199" s="37" t="s">
        <v>5665</v>
      </c>
      <c r="Q1199" s="32"/>
      <c r="R1199" s="32"/>
      <c r="S1199" s="32"/>
      <c r="T1199" s="32" t="s">
        <v>40</v>
      </c>
      <c r="U1199" s="32" t="s">
        <v>41</v>
      </c>
      <c r="V1199" s="32" t="s">
        <v>42</v>
      </c>
      <c r="W1199" s="32" t="s">
        <v>42</v>
      </c>
      <c r="X1199" s="32" t="s">
        <v>42</v>
      </c>
      <c r="Y1199" s="32" t="s">
        <v>42</v>
      </c>
      <c r="Z1199" s="32" t="s">
        <v>41</v>
      </c>
      <c r="AA1199" s="32" t="s">
        <v>42</v>
      </c>
      <c r="AB1199" s="39" t="s">
        <v>5666</v>
      </c>
      <c r="AC1199" s="27"/>
      <c r="AD1199" s="27"/>
      <c r="AE1199" s="27"/>
      <c r="AF1199" s="28" t="s">
        <v>5665</v>
      </c>
      <c r="AG1199" s="28">
        <f t="shared" si="48"/>
        <v>2</v>
      </c>
      <c r="AH1199" s="29" t="str">
        <f t="shared" si="49"/>
        <v>TH-120014</v>
      </c>
      <c r="AI1199" s="28">
        <v>11291000000</v>
      </c>
      <c r="AJ1199" s="30">
        <f>IFERROR(VLOOKUP($C1199,#REF!,2,FALSE)*1000000000,0)+IFERROR(VLOOKUP($D1199,#REF!,2,FALSE)*1000000,0)+IFERROR(VLOOKUP($E1199,#REF!,2,FALSE)*1000,0)+IFERROR(VLOOKUP($F1199,#REF!,2,FALSE),0)</f>
        <v>0</v>
      </c>
    </row>
    <row r="1200" spans="1:36" s="28" customFormat="1" ht="27" customHeight="1" x14ac:dyDescent="0.15">
      <c r="A1200" s="31" t="s">
        <v>32</v>
      </c>
      <c r="B1200" s="32">
        <v>1196</v>
      </c>
      <c r="C1200" s="33" t="s">
        <v>4840</v>
      </c>
      <c r="D1200" s="33" t="s">
        <v>387</v>
      </c>
      <c r="E1200" s="33"/>
      <c r="F1200" s="32"/>
      <c r="G1200" s="33" t="s">
        <v>5667</v>
      </c>
      <c r="H1200" s="35" t="s">
        <v>5668</v>
      </c>
      <c r="I1200" s="32">
        <v>24900</v>
      </c>
      <c r="J1200" s="32">
        <v>120</v>
      </c>
      <c r="K1200" s="32" t="s">
        <v>5669</v>
      </c>
      <c r="L1200" s="49">
        <f t="shared" si="47"/>
        <v>-206.5</v>
      </c>
      <c r="M1200" s="32"/>
      <c r="N1200" s="32" t="s">
        <v>47</v>
      </c>
      <c r="O1200" s="32"/>
      <c r="P1200" s="37" t="s">
        <v>5670</v>
      </c>
      <c r="Q1200" s="32"/>
      <c r="R1200" s="32"/>
      <c r="S1200" s="32"/>
      <c r="T1200" s="32" t="s">
        <v>40</v>
      </c>
      <c r="U1200" s="32" t="s">
        <v>74</v>
      </c>
      <c r="V1200" s="32" t="s">
        <v>42</v>
      </c>
      <c r="W1200" s="32" t="s">
        <v>42</v>
      </c>
      <c r="X1200" s="32" t="s">
        <v>41</v>
      </c>
      <c r="Y1200" s="32" t="s">
        <v>42</v>
      </c>
      <c r="Z1200" s="32" t="s">
        <v>42</v>
      </c>
      <c r="AA1200" s="32" t="s">
        <v>42</v>
      </c>
      <c r="AB1200" s="39" t="s">
        <v>5671</v>
      </c>
      <c r="AC1200" s="27"/>
      <c r="AD1200" s="27"/>
      <c r="AE1200" s="27"/>
      <c r="AF1200" s="28" t="s">
        <v>5670</v>
      </c>
      <c r="AG1200" s="28">
        <f t="shared" si="48"/>
        <v>2</v>
      </c>
      <c r="AH1200" s="29" t="str">
        <f t="shared" si="49"/>
        <v>TH-120022</v>
      </c>
      <c r="AI1200" s="28">
        <v>11291000000</v>
      </c>
      <c r="AJ1200" s="30">
        <f>IFERROR(VLOOKUP($C1200,#REF!,2,FALSE)*1000000000,0)+IFERROR(VLOOKUP($D1200,#REF!,2,FALSE)*1000000,0)+IFERROR(VLOOKUP($E1200,#REF!,2,FALSE)*1000,0)+IFERROR(VLOOKUP($F1200,#REF!,2,FALSE),0)</f>
        <v>0</v>
      </c>
    </row>
    <row r="1201" spans="1:36" s="28" customFormat="1" ht="27" customHeight="1" x14ac:dyDescent="0.15">
      <c r="A1201" s="31" t="s">
        <v>32</v>
      </c>
      <c r="B1201" s="32">
        <v>1197</v>
      </c>
      <c r="C1201" s="33" t="s">
        <v>4840</v>
      </c>
      <c r="D1201" s="33" t="s">
        <v>387</v>
      </c>
      <c r="E1201" s="33"/>
      <c r="F1201" s="32"/>
      <c r="G1201" s="33" t="s">
        <v>5672</v>
      </c>
      <c r="H1201" s="35" t="s">
        <v>5673</v>
      </c>
      <c r="I1201" s="32">
        <v>3490079</v>
      </c>
      <c r="J1201" s="32">
        <v>3000000</v>
      </c>
      <c r="K1201" s="32" t="s">
        <v>5674</v>
      </c>
      <c r="L1201" s="36">
        <f t="shared" si="47"/>
        <v>-0.16335966666666657</v>
      </c>
      <c r="M1201" s="32"/>
      <c r="N1201" s="32" t="s">
        <v>47</v>
      </c>
      <c r="O1201" s="32"/>
      <c r="P1201" s="37" t="s">
        <v>5675</v>
      </c>
      <c r="Q1201" s="32"/>
      <c r="R1201" s="32"/>
      <c r="S1201" s="32"/>
      <c r="T1201" s="32" t="s">
        <v>40</v>
      </c>
      <c r="U1201" s="32" t="s">
        <v>42</v>
      </c>
      <c r="V1201" s="32" t="s">
        <v>42</v>
      </c>
      <c r="W1201" s="32" t="s">
        <v>42</v>
      </c>
      <c r="X1201" s="32" t="s">
        <v>41</v>
      </c>
      <c r="Y1201" s="32" t="s">
        <v>42</v>
      </c>
      <c r="Z1201" s="32" t="s">
        <v>42</v>
      </c>
      <c r="AA1201" s="32" t="s">
        <v>42</v>
      </c>
      <c r="AB1201" s="39" t="s">
        <v>5676</v>
      </c>
      <c r="AC1201" s="27"/>
      <c r="AD1201" s="27"/>
      <c r="AE1201" s="27"/>
      <c r="AF1201" s="28" t="s">
        <v>5675</v>
      </c>
      <c r="AG1201" s="28">
        <f t="shared" si="48"/>
        <v>2</v>
      </c>
      <c r="AH1201" s="29" t="str">
        <f t="shared" si="49"/>
        <v>TH-140002</v>
      </c>
      <c r="AI1201" s="28">
        <v>11291000000</v>
      </c>
      <c r="AJ1201" s="30">
        <f>IFERROR(VLOOKUP($C1201,#REF!,2,FALSE)*1000000000,0)+IFERROR(VLOOKUP($D1201,#REF!,2,FALSE)*1000000,0)+IFERROR(VLOOKUP($E1201,#REF!,2,FALSE)*1000,0)+IFERROR(VLOOKUP($F1201,#REF!,2,FALSE),0)</f>
        <v>0</v>
      </c>
    </row>
    <row r="1202" spans="1:36" s="28" customFormat="1" ht="27" customHeight="1" x14ac:dyDescent="0.15">
      <c r="A1202" s="31" t="s">
        <v>32</v>
      </c>
      <c r="B1202" s="32">
        <v>1198</v>
      </c>
      <c r="C1202" s="33" t="s">
        <v>4840</v>
      </c>
      <c r="D1202" s="33" t="s">
        <v>387</v>
      </c>
      <c r="E1202" s="33"/>
      <c r="F1202" s="32"/>
      <c r="G1202" s="33" t="s">
        <v>5677</v>
      </c>
      <c r="H1202" s="35" t="s">
        <v>5678</v>
      </c>
      <c r="I1202" s="32">
        <v>13719580</v>
      </c>
      <c r="J1202" s="32">
        <v>13208000</v>
      </c>
      <c r="K1202" s="32" t="s">
        <v>5679</v>
      </c>
      <c r="L1202" s="36">
        <f t="shared" si="47"/>
        <v>-3.8732586311326367E-2</v>
      </c>
      <c r="M1202" s="32" t="s">
        <v>47</v>
      </c>
      <c r="N1202" s="32"/>
      <c r="O1202" s="32" t="s">
        <v>47</v>
      </c>
      <c r="P1202" s="37" t="s">
        <v>5680</v>
      </c>
      <c r="Q1202" s="32" t="s">
        <v>130</v>
      </c>
      <c r="R1202" s="32"/>
      <c r="S1202" s="32" t="s">
        <v>40</v>
      </c>
      <c r="T1202" s="32" t="s">
        <v>40</v>
      </c>
      <c r="U1202" s="42" t="s">
        <v>174</v>
      </c>
      <c r="V1202" s="42" t="s">
        <v>176</v>
      </c>
      <c r="W1202" s="42" t="s">
        <v>176</v>
      </c>
      <c r="X1202" s="42" t="s">
        <v>175</v>
      </c>
      <c r="Y1202" s="32" t="s">
        <v>41</v>
      </c>
      <c r="Z1202" s="42" t="s">
        <v>175</v>
      </c>
      <c r="AA1202" s="42" t="s">
        <v>175</v>
      </c>
      <c r="AB1202" s="39" t="s">
        <v>5681</v>
      </c>
      <c r="AC1202" s="27"/>
      <c r="AD1202" s="27"/>
      <c r="AE1202" s="27"/>
      <c r="AF1202" s="28" t="s">
        <v>5682</v>
      </c>
      <c r="AG1202" s="28">
        <f t="shared" si="48"/>
        <v>2</v>
      </c>
      <c r="AH1202" s="29" t="str">
        <f t="shared" si="49"/>
        <v>QS-170023</v>
      </c>
      <c r="AI1202" s="28">
        <v>11291000000</v>
      </c>
      <c r="AJ1202" s="30">
        <f>IFERROR(VLOOKUP($C1202,#REF!,2,FALSE)*1000000000,0)+IFERROR(VLOOKUP($D1202,#REF!,2,FALSE)*1000000,0)+IFERROR(VLOOKUP($E1202,#REF!,2,FALSE)*1000,0)+IFERROR(VLOOKUP($F1202,#REF!,2,FALSE),0)</f>
        <v>0</v>
      </c>
    </row>
    <row r="1203" spans="1:36" s="28" customFormat="1" ht="27" customHeight="1" x14ac:dyDescent="0.15">
      <c r="A1203" s="31" t="s">
        <v>32</v>
      </c>
      <c r="B1203" s="32">
        <v>1199</v>
      </c>
      <c r="C1203" s="33" t="s">
        <v>4840</v>
      </c>
      <c r="D1203" s="33" t="s">
        <v>387</v>
      </c>
      <c r="E1203" s="33"/>
      <c r="F1203" s="33"/>
      <c r="G1203" s="33" t="s">
        <v>5683</v>
      </c>
      <c r="H1203" s="33" t="s">
        <v>5684</v>
      </c>
      <c r="I1203" s="32">
        <v>17800000</v>
      </c>
      <c r="J1203" s="32">
        <v>16200000</v>
      </c>
      <c r="K1203" s="32" t="s">
        <v>139</v>
      </c>
      <c r="L1203" s="36">
        <f t="shared" si="47"/>
        <v>-9.8765432098765427E-2</v>
      </c>
      <c r="M1203" s="32"/>
      <c r="N1203" s="32" t="s">
        <v>47</v>
      </c>
      <c r="O1203" s="32"/>
      <c r="P1203" s="37" t="s">
        <v>5685</v>
      </c>
      <c r="Q1203" s="32" t="s">
        <v>130</v>
      </c>
      <c r="R1203" s="32"/>
      <c r="S1203" s="32"/>
      <c r="T1203" s="32" t="s">
        <v>40</v>
      </c>
      <c r="U1203" s="42" t="s">
        <v>42</v>
      </c>
      <c r="V1203" s="42" t="s">
        <v>42</v>
      </c>
      <c r="W1203" s="42" t="s">
        <v>41</v>
      </c>
      <c r="X1203" s="42" t="s">
        <v>42</v>
      </c>
      <c r="Y1203" s="42" t="s">
        <v>42</v>
      </c>
      <c r="Z1203" s="42" t="s">
        <v>42</v>
      </c>
      <c r="AA1203" s="42" t="s">
        <v>42</v>
      </c>
      <c r="AB1203" s="45" t="s">
        <v>5686</v>
      </c>
      <c r="AC1203" s="27"/>
      <c r="AD1203" s="27"/>
      <c r="AE1203" s="27"/>
      <c r="AF1203" s="28" t="s">
        <v>5685</v>
      </c>
      <c r="AG1203" s="28">
        <f t="shared" si="48"/>
        <v>2</v>
      </c>
      <c r="AH1203" s="29" t="str">
        <f t="shared" si="49"/>
        <v>QS-170020</v>
      </c>
      <c r="AI1203" s="28">
        <v>11291000000</v>
      </c>
      <c r="AJ1203" s="30">
        <f>IFERROR(VLOOKUP($C1203,#REF!,2,FALSE)*1000000000,0)+IFERROR(VLOOKUP($D1203,#REF!,2,FALSE)*1000000,0)+IFERROR(VLOOKUP($E1203,#REF!,2,FALSE)*1000,0)+IFERROR(VLOOKUP($F1203,#REF!,2,FALSE),0)</f>
        <v>0</v>
      </c>
    </row>
    <row r="1204" spans="1:36" s="28" customFormat="1" ht="27" customHeight="1" x14ac:dyDescent="0.15">
      <c r="A1204" s="31" t="s">
        <v>32</v>
      </c>
      <c r="B1204" s="32">
        <v>1200</v>
      </c>
      <c r="C1204" s="33" t="s">
        <v>4840</v>
      </c>
      <c r="D1204" s="33" t="s">
        <v>387</v>
      </c>
      <c r="E1204" s="33"/>
      <c r="F1204" s="32"/>
      <c r="G1204" s="33" t="s">
        <v>5687</v>
      </c>
      <c r="H1204" s="35" t="s">
        <v>5688</v>
      </c>
      <c r="I1204" s="32">
        <v>783821</v>
      </c>
      <c r="J1204" s="32">
        <v>1171542</v>
      </c>
      <c r="K1204" s="32" t="s">
        <v>5689</v>
      </c>
      <c r="L1204" s="36">
        <f t="shared" si="47"/>
        <v>0.33094929588525213</v>
      </c>
      <c r="M1204" s="32"/>
      <c r="N1204" s="32" t="s">
        <v>47</v>
      </c>
      <c r="O1204" s="32"/>
      <c r="P1204" s="37" t="s">
        <v>5690</v>
      </c>
      <c r="Q1204" s="32" t="s">
        <v>130</v>
      </c>
      <c r="R1204" s="32"/>
      <c r="S1204" s="32"/>
      <c r="T1204" s="32" t="s">
        <v>40</v>
      </c>
      <c r="U1204" s="32" t="s">
        <v>75</v>
      </c>
      <c r="V1204" s="32" t="s">
        <v>41</v>
      </c>
      <c r="W1204" s="32" t="s">
        <v>41</v>
      </c>
      <c r="X1204" s="32" t="s">
        <v>41</v>
      </c>
      <c r="Y1204" s="32" t="s">
        <v>75</v>
      </c>
      <c r="Z1204" s="32" t="s">
        <v>41</v>
      </c>
      <c r="AA1204" s="32" t="s">
        <v>41</v>
      </c>
      <c r="AB1204" s="39" t="s">
        <v>5691</v>
      </c>
      <c r="AC1204" s="27"/>
      <c r="AD1204" s="27"/>
      <c r="AE1204" s="27"/>
      <c r="AF1204" s="28" t="s">
        <v>5692</v>
      </c>
      <c r="AG1204" s="28">
        <f t="shared" si="48"/>
        <v>2</v>
      </c>
      <c r="AH1204" s="29" t="str">
        <f t="shared" si="49"/>
        <v>KT-130021</v>
      </c>
      <c r="AI1204" s="28">
        <v>11291000000</v>
      </c>
      <c r="AJ1204" s="30">
        <f>IFERROR(VLOOKUP($C1204,#REF!,2,FALSE)*1000000000,0)+IFERROR(VLOOKUP($D1204,#REF!,2,FALSE)*1000000,0)+IFERROR(VLOOKUP($E1204,#REF!,2,FALSE)*1000,0)+IFERROR(VLOOKUP($F1204,#REF!,2,FALSE),0)</f>
        <v>0</v>
      </c>
    </row>
    <row r="1205" spans="1:36" s="28" customFormat="1" ht="27" customHeight="1" x14ac:dyDescent="0.15">
      <c r="A1205" s="31" t="s">
        <v>32</v>
      </c>
      <c r="B1205" s="32">
        <v>1201</v>
      </c>
      <c r="C1205" s="33" t="s">
        <v>4840</v>
      </c>
      <c r="D1205" s="33" t="s">
        <v>387</v>
      </c>
      <c r="E1205" s="33" t="s">
        <v>130</v>
      </c>
      <c r="F1205" s="32" t="s">
        <v>130</v>
      </c>
      <c r="G1205" s="33" t="s">
        <v>5693</v>
      </c>
      <c r="H1205" s="35" t="s">
        <v>5694</v>
      </c>
      <c r="I1205" s="32">
        <v>31364</v>
      </c>
      <c r="J1205" s="32">
        <v>30299</v>
      </c>
      <c r="K1205" s="32" t="s">
        <v>606</v>
      </c>
      <c r="L1205" s="36">
        <f t="shared" si="47"/>
        <v>-3.5149674906762574E-2</v>
      </c>
      <c r="M1205" s="32"/>
      <c r="N1205" s="32"/>
      <c r="O1205" s="32" t="s">
        <v>47</v>
      </c>
      <c r="P1205" s="37" t="s">
        <v>5695</v>
      </c>
      <c r="Q1205" s="32" t="s">
        <v>130</v>
      </c>
      <c r="R1205" s="32" t="s">
        <v>130</v>
      </c>
      <c r="S1205" s="32" t="s">
        <v>130</v>
      </c>
      <c r="T1205" s="32" t="s">
        <v>158</v>
      </c>
      <c r="U1205" s="32" t="s">
        <v>74</v>
      </c>
      <c r="V1205" s="32" t="s">
        <v>42</v>
      </c>
      <c r="W1205" s="32" t="s">
        <v>42</v>
      </c>
      <c r="X1205" s="32" t="s">
        <v>41</v>
      </c>
      <c r="Y1205" s="32" t="s">
        <v>42</v>
      </c>
      <c r="Z1205" s="32" t="s">
        <v>42</v>
      </c>
      <c r="AA1205" s="32" t="s">
        <v>42</v>
      </c>
      <c r="AB1205" s="39" t="s">
        <v>5696</v>
      </c>
      <c r="AC1205" s="27"/>
      <c r="AD1205" s="27"/>
      <c r="AE1205" s="27"/>
      <c r="AF1205" s="28" t="s">
        <v>5695</v>
      </c>
      <c r="AG1205" s="28">
        <f t="shared" si="48"/>
        <v>2</v>
      </c>
      <c r="AH1205" s="29" t="str">
        <f t="shared" si="49"/>
        <v>KT-170049</v>
      </c>
      <c r="AI1205" s="28">
        <v>11291000000</v>
      </c>
      <c r="AJ1205" s="30">
        <f>IFERROR(VLOOKUP($C1205,#REF!,2,FALSE)*1000000000,0)+IFERROR(VLOOKUP($D1205,#REF!,2,FALSE)*1000000,0)+IFERROR(VLOOKUP($E1205,#REF!,2,FALSE)*1000,0)+IFERROR(VLOOKUP($F1205,#REF!,2,FALSE),0)</f>
        <v>0</v>
      </c>
    </row>
    <row r="1206" spans="1:36" s="28" customFormat="1" ht="27" customHeight="1" x14ac:dyDescent="0.15">
      <c r="A1206" s="31" t="s">
        <v>32</v>
      </c>
      <c r="B1206" s="32">
        <v>1202</v>
      </c>
      <c r="C1206" s="33" t="s">
        <v>4840</v>
      </c>
      <c r="D1206" s="33" t="s">
        <v>387</v>
      </c>
      <c r="E1206" s="33" t="s">
        <v>130</v>
      </c>
      <c r="F1206" s="32" t="s">
        <v>130</v>
      </c>
      <c r="G1206" s="33" t="s">
        <v>5697</v>
      </c>
      <c r="H1206" s="35" t="s">
        <v>5698</v>
      </c>
      <c r="I1206" s="32">
        <v>58475</v>
      </c>
      <c r="J1206" s="32">
        <v>90000</v>
      </c>
      <c r="K1206" s="32" t="s">
        <v>5699</v>
      </c>
      <c r="L1206" s="36">
        <f t="shared" si="47"/>
        <v>0.3502777777777778</v>
      </c>
      <c r="M1206" s="32"/>
      <c r="N1206" s="32"/>
      <c r="O1206" s="32" t="s">
        <v>47</v>
      </c>
      <c r="P1206" s="37" t="s">
        <v>5700</v>
      </c>
      <c r="Q1206" s="38" t="s">
        <v>130</v>
      </c>
      <c r="R1206" s="32" t="s">
        <v>130</v>
      </c>
      <c r="S1206" s="32" t="s">
        <v>130</v>
      </c>
      <c r="T1206" s="32" t="s">
        <v>158</v>
      </c>
      <c r="U1206" s="32" t="s">
        <v>41</v>
      </c>
      <c r="V1206" s="32" t="s">
        <v>75</v>
      </c>
      <c r="W1206" s="32" t="s">
        <v>42</v>
      </c>
      <c r="X1206" s="32" t="s">
        <v>42</v>
      </c>
      <c r="Y1206" s="32" t="s">
        <v>41</v>
      </c>
      <c r="Z1206" s="32" t="s">
        <v>42</v>
      </c>
      <c r="AA1206" s="32" t="s">
        <v>41</v>
      </c>
      <c r="AB1206" s="39" t="s">
        <v>5701</v>
      </c>
      <c r="AC1206" s="27"/>
      <c r="AD1206" s="27"/>
      <c r="AE1206" s="27"/>
      <c r="AF1206" s="28" t="s">
        <v>5700</v>
      </c>
      <c r="AG1206" s="28">
        <f t="shared" si="48"/>
        <v>2</v>
      </c>
      <c r="AH1206" s="29" t="str">
        <f t="shared" si="49"/>
        <v>KT-160087</v>
      </c>
      <c r="AI1206" s="28">
        <v>11291000000</v>
      </c>
      <c r="AJ1206" s="30">
        <f>IFERROR(VLOOKUP($C1206,#REF!,2,FALSE)*1000000000,0)+IFERROR(VLOOKUP($D1206,#REF!,2,FALSE)*1000000,0)+IFERROR(VLOOKUP($E1206,#REF!,2,FALSE)*1000,0)+IFERROR(VLOOKUP($F1206,#REF!,2,FALSE),0)</f>
        <v>0</v>
      </c>
    </row>
    <row r="1207" spans="1:36" s="28" customFormat="1" ht="27" customHeight="1" x14ac:dyDescent="0.15">
      <c r="A1207" s="31" t="s">
        <v>32</v>
      </c>
      <c r="B1207" s="32">
        <v>1203</v>
      </c>
      <c r="C1207" s="33" t="s">
        <v>4840</v>
      </c>
      <c r="D1207" s="33" t="s">
        <v>387</v>
      </c>
      <c r="E1207" s="33"/>
      <c r="F1207" s="32"/>
      <c r="G1207" s="33" t="s">
        <v>5702</v>
      </c>
      <c r="H1207" s="35" t="s">
        <v>5703</v>
      </c>
      <c r="I1207" s="32">
        <v>296228</v>
      </c>
      <c r="J1207" s="32">
        <v>346012</v>
      </c>
      <c r="K1207" s="32" t="s">
        <v>1124</v>
      </c>
      <c r="L1207" s="36">
        <f t="shared" si="47"/>
        <v>0.14387940302648461</v>
      </c>
      <c r="M1207" s="32"/>
      <c r="N1207" s="42" t="s">
        <v>38</v>
      </c>
      <c r="O1207" s="32"/>
      <c r="P1207" s="37" t="s">
        <v>5704</v>
      </c>
      <c r="Q1207" s="38" t="s">
        <v>105</v>
      </c>
      <c r="R1207" s="32"/>
      <c r="S1207" s="32"/>
      <c r="T1207" s="32" t="s">
        <v>158</v>
      </c>
      <c r="U1207" s="42" t="s">
        <v>175</v>
      </c>
      <c r="V1207" s="42" t="s">
        <v>176</v>
      </c>
      <c r="W1207" s="42" t="s">
        <v>176</v>
      </c>
      <c r="X1207" s="42" t="s">
        <v>175</v>
      </c>
      <c r="Y1207" s="42" t="s">
        <v>176</v>
      </c>
      <c r="Z1207" s="32" t="s">
        <v>509</v>
      </c>
      <c r="AA1207" s="42" t="s">
        <v>176</v>
      </c>
      <c r="AB1207" s="45" t="s">
        <v>5705</v>
      </c>
      <c r="AC1207" s="27"/>
      <c r="AD1207" s="27"/>
      <c r="AE1207" s="27"/>
      <c r="AF1207" s="28" t="s">
        <v>5704</v>
      </c>
      <c r="AG1207" s="28">
        <f t="shared" si="48"/>
        <v>2</v>
      </c>
      <c r="AH1207" s="29" t="str">
        <f t="shared" si="49"/>
        <v>KK-190016</v>
      </c>
      <c r="AJ1207" s="30">
        <f>IFERROR(VLOOKUP($C1207,#REF!,2,FALSE)*1000000000,0)+IFERROR(VLOOKUP($D1207,#REF!,2,FALSE)*1000000,0)+IFERROR(VLOOKUP($E1207,#REF!,2,FALSE)*1000,0)+IFERROR(VLOOKUP($F1207,#REF!,2,FALSE),0)</f>
        <v>0</v>
      </c>
    </row>
    <row r="1208" spans="1:36" s="28" customFormat="1" ht="27" customHeight="1" x14ac:dyDescent="0.15">
      <c r="A1208" s="31" t="s">
        <v>32</v>
      </c>
      <c r="B1208" s="32">
        <v>1204</v>
      </c>
      <c r="C1208" s="33" t="s">
        <v>4840</v>
      </c>
      <c r="D1208" s="33" t="s">
        <v>387</v>
      </c>
      <c r="E1208" s="33"/>
      <c r="F1208" s="32"/>
      <c r="G1208" s="33" t="s">
        <v>5706</v>
      </c>
      <c r="H1208" s="35" t="s">
        <v>5707</v>
      </c>
      <c r="I1208" s="32">
        <v>144383</v>
      </c>
      <c r="J1208" s="32">
        <v>143888</v>
      </c>
      <c r="K1208" s="32" t="s">
        <v>5708</v>
      </c>
      <c r="L1208" s="36">
        <f t="shared" si="47"/>
        <v>-3.4401756922051163E-3</v>
      </c>
      <c r="M1208" s="32"/>
      <c r="N1208" s="32"/>
      <c r="O1208" s="32" t="s">
        <v>47</v>
      </c>
      <c r="P1208" s="37" t="s">
        <v>5709</v>
      </c>
      <c r="Q1208" s="38"/>
      <c r="R1208" s="32"/>
      <c r="S1208" s="32"/>
      <c r="T1208" s="32" t="s">
        <v>158</v>
      </c>
      <c r="U1208" s="42" t="s">
        <v>174</v>
      </c>
      <c r="V1208" s="42" t="s">
        <v>175</v>
      </c>
      <c r="W1208" s="42" t="s">
        <v>175</v>
      </c>
      <c r="X1208" s="42" t="s">
        <v>176</v>
      </c>
      <c r="Y1208" s="42" t="s">
        <v>175</v>
      </c>
      <c r="Z1208" s="42" t="s">
        <v>175</v>
      </c>
      <c r="AA1208" s="42" t="s">
        <v>175</v>
      </c>
      <c r="AB1208" s="45" t="s">
        <v>5710</v>
      </c>
      <c r="AC1208" s="27"/>
      <c r="AD1208" s="27"/>
      <c r="AE1208" s="27"/>
      <c r="AF1208" s="28" t="s">
        <v>5709</v>
      </c>
      <c r="AG1208" s="28">
        <f t="shared" si="48"/>
        <v>2</v>
      </c>
      <c r="AH1208" s="29" t="str">
        <f t="shared" si="49"/>
        <v>CB-180022</v>
      </c>
      <c r="AJ1208" s="30">
        <f>IFERROR(VLOOKUP($C1208,#REF!,2,FALSE)*1000000000,0)+IFERROR(VLOOKUP($D1208,#REF!,2,FALSE)*1000000,0)+IFERROR(VLOOKUP($E1208,#REF!,2,FALSE)*1000,0)+IFERROR(VLOOKUP($F1208,#REF!,2,FALSE),0)</f>
        <v>0</v>
      </c>
    </row>
    <row r="1209" spans="1:36" s="28" customFormat="1" ht="27" customHeight="1" x14ac:dyDescent="0.15">
      <c r="A1209" s="31" t="s">
        <v>32</v>
      </c>
      <c r="B1209" s="32">
        <v>1205</v>
      </c>
      <c r="C1209" s="33" t="s">
        <v>4840</v>
      </c>
      <c r="D1209" s="33" t="s">
        <v>387</v>
      </c>
      <c r="E1209" s="33"/>
      <c r="F1209" s="32"/>
      <c r="G1209" s="33" t="s">
        <v>5711</v>
      </c>
      <c r="H1209" s="35" t="s">
        <v>3649</v>
      </c>
      <c r="I1209" s="32">
        <v>1206840</v>
      </c>
      <c r="J1209" s="32">
        <v>166840</v>
      </c>
      <c r="K1209" s="32" t="s">
        <v>1231</v>
      </c>
      <c r="L1209" s="36">
        <f t="shared" si="47"/>
        <v>-6.2335171421721407</v>
      </c>
      <c r="M1209" s="32"/>
      <c r="N1209" s="32"/>
      <c r="O1209" s="32" t="s">
        <v>47</v>
      </c>
      <c r="P1209" s="37" t="s">
        <v>5712</v>
      </c>
      <c r="Q1209" s="38"/>
      <c r="R1209" s="32"/>
      <c r="S1209" s="32"/>
      <c r="T1209" s="32" t="s">
        <v>158</v>
      </c>
      <c r="U1209" s="42" t="s">
        <v>174</v>
      </c>
      <c r="V1209" s="42" t="s">
        <v>175</v>
      </c>
      <c r="W1209" s="32" t="s">
        <v>509</v>
      </c>
      <c r="X1209" s="42" t="s">
        <v>176</v>
      </c>
      <c r="Y1209" s="42" t="s">
        <v>175</v>
      </c>
      <c r="Z1209" s="32" t="s">
        <v>509</v>
      </c>
      <c r="AA1209" s="42" t="s">
        <v>175</v>
      </c>
      <c r="AB1209" s="45" t="s">
        <v>5713</v>
      </c>
      <c r="AC1209" s="27"/>
      <c r="AD1209" s="27"/>
      <c r="AE1209" s="27"/>
      <c r="AF1209" s="28" t="s">
        <v>5712</v>
      </c>
      <c r="AG1209" s="28">
        <f t="shared" si="48"/>
        <v>2</v>
      </c>
      <c r="AH1209" s="29" t="str">
        <f t="shared" si="49"/>
        <v>KK-180034</v>
      </c>
      <c r="AJ1209" s="30">
        <f>IFERROR(VLOOKUP($C1209,#REF!,2,FALSE)*1000000000,0)+IFERROR(VLOOKUP($D1209,#REF!,2,FALSE)*1000000,0)+IFERROR(VLOOKUP($E1209,#REF!,2,FALSE)*1000,0)+IFERROR(VLOOKUP($F1209,#REF!,2,FALSE),0)</f>
        <v>0</v>
      </c>
    </row>
    <row r="1210" spans="1:36" s="28" customFormat="1" ht="27" customHeight="1" x14ac:dyDescent="0.15">
      <c r="A1210" s="31" t="s">
        <v>32</v>
      </c>
      <c r="B1210" s="32">
        <v>1206</v>
      </c>
      <c r="C1210" s="33" t="s">
        <v>4840</v>
      </c>
      <c r="D1210" s="33" t="s">
        <v>387</v>
      </c>
      <c r="E1210" s="33"/>
      <c r="F1210" s="32"/>
      <c r="G1210" s="46" t="s">
        <v>5714</v>
      </c>
      <c r="H1210" s="35" t="s">
        <v>5715</v>
      </c>
      <c r="I1210" s="47">
        <v>142000</v>
      </c>
      <c r="J1210" s="47">
        <v>6300</v>
      </c>
      <c r="K1210" s="42" t="s">
        <v>5716</v>
      </c>
      <c r="L1210" s="36">
        <f t="shared" si="47"/>
        <v>-21.539682539682541</v>
      </c>
      <c r="M1210" s="32"/>
      <c r="N1210" s="32"/>
      <c r="O1210" s="32" t="s">
        <v>47</v>
      </c>
      <c r="P1210" s="40" t="s">
        <v>5717</v>
      </c>
      <c r="Q1210" s="38"/>
      <c r="R1210" s="32"/>
      <c r="S1210" s="32"/>
      <c r="T1210" s="42" t="s">
        <v>40</v>
      </c>
      <c r="U1210" s="42" t="s">
        <v>174</v>
      </c>
      <c r="V1210" s="32" t="s">
        <v>509</v>
      </c>
      <c r="W1210" s="42" t="s">
        <v>176</v>
      </c>
      <c r="X1210" s="42" t="s">
        <v>176</v>
      </c>
      <c r="Y1210" s="42" t="s">
        <v>176</v>
      </c>
      <c r="Z1210" s="42" t="s">
        <v>175</v>
      </c>
      <c r="AA1210" s="42" t="s">
        <v>175</v>
      </c>
      <c r="AB1210" s="45" t="s">
        <v>5718</v>
      </c>
      <c r="AC1210" s="27"/>
      <c r="AD1210" s="27"/>
      <c r="AE1210" s="27"/>
      <c r="AF1210" s="28" t="s">
        <v>5717</v>
      </c>
      <c r="AG1210" s="28">
        <f t="shared" si="48"/>
        <v>2</v>
      </c>
      <c r="AH1210" s="29" t="str">
        <f t="shared" si="49"/>
        <v>QS-200054</v>
      </c>
      <c r="AJ1210" s="30">
        <f>IFERROR(VLOOKUP($C1210,#REF!,2,FALSE)*1000000000,0)+IFERROR(VLOOKUP($D1210,#REF!,2,FALSE)*1000000,0)+IFERROR(VLOOKUP($E1210,#REF!,2,FALSE)*1000,0)+IFERROR(VLOOKUP($F1210,#REF!,2,FALSE),0)</f>
        <v>0</v>
      </c>
    </row>
    <row r="1211" spans="1:36" s="28" customFormat="1" ht="27" customHeight="1" x14ac:dyDescent="0.15">
      <c r="A1211" s="31" t="s">
        <v>32</v>
      </c>
      <c r="B1211" s="32">
        <v>1207</v>
      </c>
      <c r="C1211" s="33" t="s">
        <v>4840</v>
      </c>
      <c r="D1211" s="33" t="s">
        <v>387</v>
      </c>
      <c r="E1211" s="33"/>
      <c r="F1211" s="32"/>
      <c r="G1211" t="s">
        <v>5719</v>
      </c>
      <c r="H1211" s="35" t="s">
        <v>5720</v>
      </c>
      <c r="I1211" s="47">
        <v>1751119</v>
      </c>
      <c r="J1211" s="47">
        <v>1717385</v>
      </c>
      <c r="K1211" s="42" t="s">
        <v>2920</v>
      </c>
      <c r="L1211" s="36">
        <f t="shared" si="47"/>
        <v>-1.9642654384427471E-2</v>
      </c>
      <c r="M1211" s="32"/>
      <c r="N1211" s="32"/>
      <c r="O1211" s="32" t="s">
        <v>47</v>
      </c>
      <c r="P1211" s="40" t="s">
        <v>5721</v>
      </c>
      <c r="Q1211" s="38"/>
      <c r="R1211" s="32"/>
      <c r="S1211" s="32"/>
      <c r="T1211" s="42" t="s">
        <v>40</v>
      </c>
      <c r="U1211" s="42" t="s">
        <v>175</v>
      </c>
      <c r="V1211" s="42" t="s">
        <v>176</v>
      </c>
      <c r="W1211" s="42" t="s">
        <v>175</v>
      </c>
      <c r="X1211" s="42" t="s">
        <v>176</v>
      </c>
      <c r="Y1211" s="42" t="s">
        <v>176</v>
      </c>
      <c r="Z1211" s="32" t="s">
        <v>509</v>
      </c>
      <c r="AA1211" s="42" t="s">
        <v>175</v>
      </c>
      <c r="AB1211" s="45" t="s">
        <v>5722</v>
      </c>
      <c r="AC1211" s="27"/>
      <c r="AD1211" s="27"/>
      <c r="AE1211" s="27"/>
      <c r="AF1211" s="28" t="s">
        <v>5721</v>
      </c>
      <c r="AG1211" s="28">
        <f t="shared" si="48"/>
        <v>2</v>
      </c>
      <c r="AH1211" s="29" t="str">
        <f t="shared" si="49"/>
        <v>KT-200021</v>
      </c>
      <c r="AJ1211" s="30">
        <f>IFERROR(VLOOKUP($C1211,#REF!,2,FALSE)*1000000000,0)+IFERROR(VLOOKUP($D1211,#REF!,2,FALSE)*1000000,0)+IFERROR(VLOOKUP($E1211,#REF!,2,FALSE)*1000,0)+IFERROR(VLOOKUP($F1211,#REF!,2,FALSE),0)</f>
        <v>0</v>
      </c>
    </row>
    <row r="1212" spans="1:36" s="28" customFormat="1" ht="27" customHeight="1" x14ac:dyDescent="0.15">
      <c r="A1212" s="31" t="s">
        <v>32</v>
      </c>
      <c r="B1212" s="32">
        <v>1208</v>
      </c>
      <c r="C1212" s="33" t="s">
        <v>4840</v>
      </c>
      <c r="D1212" s="33" t="s">
        <v>387</v>
      </c>
      <c r="E1212" s="33"/>
      <c r="F1212" s="32"/>
      <c r="G1212" s="46" t="s">
        <v>5723</v>
      </c>
      <c r="H1212" s="35" t="s">
        <v>5724</v>
      </c>
      <c r="I1212" s="47">
        <v>422083</v>
      </c>
      <c r="J1212" s="47">
        <v>387161</v>
      </c>
      <c r="K1212" s="42" t="s">
        <v>3730</v>
      </c>
      <c r="L1212" s="36">
        <f t="shared" si="47"/>
        <v>-9.0200200949992482E-2</v>
      </c>
      <c r="M1212" s="32"/>
      <c r="N1212" s="32"/>
      <c r="O1212" s="32" t="s">
        <v>47</v>
      </c>
      <c r="P1212" s="40" t="s">
        <v>5725</v>
      </c>
      <c r="Q1212" s="38"/>
      <c r="R1212" s="32"/>
      <c r="S1212" s="32"/>
      <c r="T1212" s="42" t="s">
        <v>40</v>
      </c>
      <c r="U1212" s="42" t="s">
        <v>175</v>
      </c>
      <c r="V1212" s="42" t="s">
        <v>175</v>
      </c>
      <c r="W1212" s="42" t="s">
        <v>176</v>
      </c>
      <c r="X1212" s="42" t="s">
        <v>176</v>
      </c>
      <c r="Y1212" s="42" t="s">
        <v>175</v>
      </c>
      <c r="Z1212" s="42" t="s">
        <v>176</v>
      </c>
      <c r="AA1212" s="42" t="s">
        <v>175</v>
      </c>
      <c r="AB1212" s="45" t="s">
        <v>5726</v>
      </c>
      <c r="AC1212" s="27"/>
      <c r="AD1212" s="27"/>
      <c r="AE1212" s="27"/>
      <c r="AF1212" s="28" t="s">
        <v>5725</v>
      </c>
      <c r="AG1212" s="28">
        <f t="shared" si="48"/>
        <v>2</v>
      </c>
      <c r="AH1212" s="29" t="str">
        <f t="shared" si="49"/>
        <v>KT-210081</v>
      </c>
      <c r="AJ1212" s="30">
        <f>IFERROR(VLOOKUP($C1212,#REF!,2,FALSE)*1000000000,0)+IFERROR(VLOOKUP($D1212,#REF!,2,FALSE)*1000000,0)+IFERROR(VLOOKUP($E1212,#REF!,2,FALSE)*1000,0)+IFERROR(VLOOKUP($F1212,#REF!,2,FALSE),0)</f>
        <v>0</v>
      </c>
    </row>
    <row r="1213" spans="1:36" s="28" customFormat="1" ht="27" customHeight="1" x14ac:dyDescent="0.15">
      <c r="A1213" s="31" t="s">
        <v>32</v>
      </c>
      <c r="B1213" s="32">
        <v>1209</v>
      </c>
      <c r="C1213" s="33" t="s">
        <v>4840</v>
      </c>
      <c r="D1213" s="33"/>
      <c r="E1213" s="33"/>
      <c r="F1213" s="32"/>
      <c r="G1213" s="46" t="s">
        <v>5727</v>
      </c>
      <c r="H1213" s="35" t="s">
        <v>5728</v>
      </c>
      <c r="I1213" s="47">
        <v>25000</v>
      </c>
      <c r="J1213" s="47">
        <v>5000</v>
      </c>
      <c r="K1213" s="42" t="s">
        <v>5729</v>
      </c>
      <c r="L1213" s="49">
        <f t="shared" si="47"/>
        <v>-4</v>
      </c>
      <c r="M1213" s="32"/>
      <c r="N1213" s="32"/>
      <c r="O1213" s="32" t="s">
        <v>47</v>
      </c>
      <c r="P1213" s="40" t="s">
        <v>5730</v>
      </c>
      <c r="Q1213" s="38"/>
      <c r="R1213" s="32"/>
      <c r="S1213" s="32"/>
      <c r="T1213" s="42" t="s">
        <v>40</v>
      </c>
      <c r="U1213" s="42" t="s">
        <v>174</v>
      </c>
      <c r="V1213" s="42" t="s">
        <v>175</v>
      </c>
      <c r="W1213" s="32" t="s">
        <v>509</v>
      </c>
      <c r="X1213" s="42" t="s">
        <v>176</v>
      </c>
      <c r="Y1213" s="42" t="s">
        <v>175</v>
      </c>
      <c r="Z1213" s="42" t="s">
        <v>175</v>
      </c>
      <c r="AA1213" s="42" t="s">
        <v>175</v>
      </c>
      <c r="AB1213" s="45" t="s">
        <v>5731</v>
      </c>
      <c r="AC1213" s="27"/>
      <c r="AD1213" s="27"/>
      <c r="AE1213" s="27"/>
      <c r="AF1213" s="28" t="s">
        <v>5730</v>
      </c>
      <c r="AG1213" s="28">
        <f t="shared" si="48"/>
        <v>2</v>
      </c>
      <c r="AH1213" s="29" t="str">
        <f t="shared" si="49"/>
        <v>KK-200058</v>
      </c>
      <c r="AJ1213" s="30">
        <f>IFERROR(VLOOKUP($C1213,#REF!,2,FALSE)*1000000000,0)+IFERROR(VLOOKUP($D1213,#REF!,2,FALSE)*1000000,0)+IFERROR(VLOOKUP($E1213,#REF!,2,FALSE)*1000,0)+IFERROR(VLOOKUP($F1213,#REF!,2,FALSE),0)</f>
        <v>0</v>
      </c>
    </row>
    <row r="1214" spans="1:36" s="28" customFormat="1" ht="27" customHeight="1" x14ac:dyDescent="0.15">
      <c r="A1214" s="31" t="s">
        <v>32</v>
      </c>
      <c r="B1214" s="32">
        <v>1210</v>
      </c>
      <c r="C1214" s="33" t="s">
        <v>4840</v>
      </c>
      <c r="D1214" s="33"/>
      <c r="E1214" s="33"/>
      <c r="F1214" s="32"/>
      <c r="G1214" t="s">
        <v>5732</v>
      </c>
      <c r="H1214" s="35" t="s">
        <v>5733</v>
      </c>
      <c r="I1214" s="47">
        <v>16515</v>
      </c>
      <c r="J1214" s="48">
        <v>32681.5</v>
      </c>
      <c r="K1214" s="42" t="s">
        <v>5734</v>
      </c>
      <c r="L1214" s="36">
        <f t="shared" si="47"/>
        <v>0.49466823738200516</v>
      </c>
      <c r="M1214" s="32"/>
      <c r="N1214" s="32" t="s">
        <v>47</v>
      </c>
      <c r="O1214" s="32"/>
      <c r="P1214" s="40" t="s">
        <v>5735</v>
      </c>
      <c r="Q1214" s="38"/>
      <c r="R1214" s="32"/>
      <c r="S1214" s="32"/>
      <c r="T1214" s="42" t="s">
        <v>40</v>
      </c>
      <c r="U1214" s="42" t="s">
        <v>174</v>
      </c>
      <c r="V1214" s="42" t="s">
        <v>176</v>
      </c>
      <c r="W1214" s="42" t="s">
        <v>176</v>
      </c>
      <c r="X1214" s="42" t="s">
        <v>175</v>
      </c>
      <c r="Y1214" s="42" t="s">
        <v>176</v>
      </c>
      <c r="Z1214" s="42" t="s">
        <v>175</v>
      </c>
      <c r="AA1214" s="42" t="s">
        <v>175</v>
      </c>
      <c r="AB1214" s="45" t="s">
        <v>5736</v>
      </c>
      <c r="AC1214" s="27"/>
      <c r="AD1214" s="27"/>
      <c r="AE1214" s="27"/>
      <c r="AF1214" s="28" t="s">
        <v>5735</v>
      </c>
      <c r="AG1214" s="28">
        <f t="shared" si="48"/>
        <v>2</v>
      </c>
      <c r="AH1214" s="29" t="str">
        <f t="shared" si="49"/>
        <v>KT-200044</v>
      </c>
      <c r="AJ1214" s="30">
        <f>IFERROR(VLOOKUP($C1214,#REF!,2,FALSE)*1000000000,0)+IFERROR(VLOOKUP($D1214,#REF!,2,FALSE)*1000000,0)+IFERROR(VLOOKUP($E1214,#REF!,2,FALSE)*1000,0)+IFERROR(VLOOKUP($F1214,#REF!,2,FALSE),0)</f>
        <v>0</v>
      </c>
    </row>
    <row r="1215" spans="1:36" s="28" customFormat="1" ht="27" customHeight="1" x14ac:dyDescent="0.15">
      <c r="A1215" s="31" t="s">
        <v>32</v>
      </c>
      <c r="B1215" s="32">
        <v>1211</v>
      </c>
      <c r="C1215" s="33" t="s">
        <v>4840</v>
      </c>
      <c r="D1215" s="33"/>
      <c r="E1215" s="33"/>
      <c r="F1215" s="32"/>
      <c r="G1215" s="33" t="s">
        <v>5737</v>
      </c>
      <c r="H1215" s="35" t="s">
        <v>5738</v>
      </c>
      <c r="I1215" s="47">
        <v>11263250</v>
      </c>
      <c r="J1215" s="48">
        <v>10400000</v>
      </c>
      <c r="K1215" s="42" t="s">
        <v>5739</v>
      </c>
      <c r="L1215" s="43">
        <f t="shared" si="47"/>
        <v>-8.300480769230778E-2</v>
      </c>
      <c r="M1215" s="32"/>
      <c r="N1215" s="32" t="s">
        <v>47</v>
      </c>
      <c r="O1215" s="32"/>
      <c r="P1215" s="40" t="s">
        <v>5740</v>
      </c>
      <c r="Q1215" s="38"/>
      <c r="R1215" s="32"/>
      <c r="S1215" s="32"/>
      <c r="T1215" s="42" t="s">
        <v>40</v>
      </c>
      <c r="U1215" s="42" t="s">
        <v>175</v>
      </c>
      <c r="V1215" s="42" t="s">
        <v>175</v>
      </c>
      <c r="W1215" s="42" t="s">
        <v>176</v>
      </c>
      <c r="X1215" s="42" t="s">
        <v>175</v>
      </c>
      <c r="Y1215" s="42" t="s">
        <v>175</v>
      </c>
      <c r="Z1215" s="42" t="s">
        <v>175</v>
      </c>
      <c r="AA1215" s="42" t="s">
        <v>175</v>
      </c>
      <c r="AB1215" s="45" t="s">
        <v>5741</v>
      </c>
      <c r="AC1215" s="27"/>
      <c r="AD1215" s="27"/>
      <c r="AE1215" s="27"/>
      <c r="AF1215" s="28" t="s">
        <v>5740</v>
      </c>
      <c r="AG1215" s="28">
        <f t="shared" si="48"/>
        <v>2</v>
      </c>
      <c r="AH1215" s="29" t="str">
        <f t="shared" si="49"/>
        <v>KT-180033</v>
      </c>
      <c r="AJ1215" s="30">
        <f>IFERROR(VLOOKUP($C1215,#REF!,2,FALSE)*1000000000,0)+IFERROR(VLOOKUP($D1215,#REF!,2,FALSE)*1000000,0)+IFERROR(VLOOKUP($E1215,#REF!,2,FALSE)*1000,0)+IFERROR(VLOOKUP($F1215,#REF!,2,FALSE),0)</f>
        <v>0</v>
      </c>
    </row>
    <row r="1216" spans="1:36" s="28" customFormat="1" ht="27" customHeight="1" x14ac:dyDescent="0.15">
      <c r="A1216" s="31" t="s">
        <v>32</v>
      </c>
      <c r="B1216" s="32">
        <v>1212</v>
      </c>
      <c r="C1216" s="46" t="s">
        <v>5742</v>
      </c>
      <c r="D1216" s="46" t="s">
        <v>5743</v>
      </c>
      <c r="E1216" s="33"/>
      <c r="F1216" s="32"/>
      <c r="G1216" s="33" t="s">
        <v>5744</v>
      </c>
      <c r="H1216" s="35" t="s">
        <v>5745</v>
      </c>
      <c r="I1216" s="32">
        <v>1172480</v>
      </c>
      <c r="J1216" s="32">
        <v>230830</v>
      </c>
      <c r="K1216" s="32" t="s">
        <v>5746</v>
      </c>
      <c r="L1216" s="36">
        <f t="shared" si="47"/>
        <v>-4.0794090889399124</v>
      </c>
      <c r="M1216" s="32"/>
      <c r="N1216" s="32" t="s">
        <v>47</v>
      </c>
      <c r="O1216" s="32"/>
      <c r="P1216" s="37" t="s">
        <v>5747</v>
      </c>
      <c r="Q1216" s="38" t="s">
        <v>105</v>
      </c>
      <c r="R1216" s="32"/>
      <c r="S1216" s="32"/>
      <c r="T1216" s="32" t="s">
        <v>40</v>
      </c>
      <c r="U1216" s="32" t="s">
        <v>74</v>
      </c>
      <c r="V1216" s="32" t="s">
        <v>42</v>
      </c>
      <c r="W1216" s="32" t="s">
        <v>41</v>
      </c>
      <c r="X1216" s="32" t="s">
        <v>41</v>
      </c>
      <c r="Y1216" s="32" t="s">
        <v>41</v>
      </c>
      <c r="Z1216" s="32" t="s">
        <v>41</v>
      </c>
      <c r="AA1216" s="32" t="s">
        <v>42</v>
      </c>
      <c r="AB1216" s="39" t="s">
        <v>5748</v>
      </c>
      <c r="AC1216" s="27"/>
      <c r="AD1216" s="27"/>
      <c r="AE1216" s="27"/>
      <c r="AF1216" s="28" t="s">
        <v>5747</v>
      </c>
      <c r="AG1216" s="28">
        <f t="shared" si="48"/>
        <v>2</v>
      </c>
      <c r="AH1216" s="29" t="str">
        <f t="shared" si="49"/>
        <v>CG-100021</v>
      </c>
      <c r="AI1216" s="28">
        <v>12109000000</v>
      </c>
      <c r="AJ1216" s="30">
        <f>IFERROR(VLOOKUP($C1216,#REF!,2,FALSE)*1000000000,0)+IFERROR(VLOOKUP($D1216,#REF!,2,FALSE)*1000000,0)+IFERROR(VLOOKUP($E1216,#REF!,2,FALSE)*1000,0)+IFERROR(VLOOKUP($F1216,#REF!,2,FALSE),0)</f>
        <v>0</v>
      </c>
    </row>
    <row r="1217" spans="1:36" s="28" customFormat="1" ht="27" customHeight="1" x14ac:dyDescent="0.15">
      <c r="A1217" s="31" t="s">
        <v>32</v>
      </c>
      <c r="B1217" s="32">
        <v>1213</v>
      </c>
      <c r="C1217" s="33" t="s">
        <v>5749</v>
      </c>
      <c r="D1217" s="33" t="s">
        <v>5750</v>
      </c>
      <c r="E1217" s="33"/>
      <c r="F1217" s="32"/>
      <c r="G1217" s="33" t="s">
        <v>5751</v>
      </c>
      <c r="H1217" s="35" t="s">
        <v>5752</v>
      </c>
      <c r="I1217" s="32">
        <v>69268</v>
      </c>
      <c r="J1217" s="32">
        <v>78354</v>
      </c>
      <c r="K1217" s="32" t="s">
        <v>139</v>
      </c>
      <c r="L1217" s="43">
        <f t="shared" si="47"/>
        <v>0.1159608954233351</v>
      </c>
      <c r="M1217" s="32"/>
      <c r="N1217" s="32" t="s">
        <v>47</v>
      </c>
      <c r="O1217" s="32"/>
      <c r="P1217" s="37" t="s">
        <v>5753</v>
      </c>
      <c r="Q1217" s="38" t="s">
        <v>105</v>
      </c>
      <c r="R1217" s="32"/>
      <c r="S1217" s="32"/>
      <c r="T1217" s="32" t="s">
        <v>158</v>
      </c>
      <c r="U1217" s="42" t="s">
        <v>176</v>
      </c>
      <c r="V1217" s="42" t="s">
        <v>176</v>
      </c>
      <c r="W1217" s="42" t="s">
        <v>176</v>
      </c>
      <c r="X1217" s="42" t="s">
        <v>176</v>
      </c>
      <c r="Y1217" s="42" t="s">
        <v>176</v>
      </c>
      <c r="Z1217" s="42" t="s">
        <v>176</v>
      </c>
      <c r="AA1217" s="42" t="s">
        <v>176</v>
      </c>
      <c r="AB1217" s="45" t="s">
        <v>5754</v>
      </c>
      <c r="AC1217" s="27"/>
      <c r="AD1217" s="27"/>
      <c r="AE1217" s="27"/>
      <c r="AF1217" s="28" t="s">
        <v>5753</v>
      </c>
      <c r="AG1217" s="28">
        <f t="shared" si="48"/>
        <v>2</v>
      </c>
      <c r="AH1217" s="29" t="str">
        <f t="shared" si="49"/>
        <v>KT-150113</v>
      </c>
      <c r="AJ1217" s="30">
        <f>IFERROR(VLOOKUP($C1217,#REF!,2,FALSE)*1000000000,0)+IFERROR(VLOOKUP($D1217,#REF!,2,FALSE)*1000000,0)+IFERROR(VLOOKUP($E1217,#REF!,2,FALSE)*1000,0)+IFERROR(VLOOKUP($F1217,#REF!,2,FALSE),0)</f>
        <v>0</v>
      </c>
    </row>
    <row r="1218" spans="1:36" s="28" customFormat="1" ht="27" customHeight="1" x14ac:dyDescent="0.15">
      <c r="A1218" s="31" t="s">
        <v>32</v>
      </c>
      <c r="B1218" s="32">
        <v>1214</v>
      </c>
      <c r="C1218" s="33" t="s">
        <v>5755</v>
      </c>
      <c r="D1218" s="33" t="s">
        <v>5756</v>
      </c>
      <c r="E1218" s="33" t="s">
        <v>34</v>
      </c>
      <c r="F1218" s="32" t="s">
        <v>130</v>
      </c>
      <c r="G1218" s="33" t="s">
        <v>5757</v>
      </c>
      <c r="H1218" s="35" t="s">
        <v>5758</v>
      </c>
      <c r="I1218" s="32">
        <v>417059459</v>
      </c>
      <c r="J1218" s="32">
        <v>427409615</v>
      </c>
      <c r="K1218" s="32" t="s">
        <v>5759</v>
      </c>
      <c r="L1218" s="36">
        <f t="shared" si="47"/>
        <v>2.4216011144250982E-2</v>
      </c>
      <c r="M1218" s="32"/>
      <c r="N1218" s="32" t="s">
        <v>47</v>
      </c>
      <c r="O1218" s="32"/>
      <c r="P1218" s="37" t="s">
        <v>5760</v>
      </c>
      <c r="Q1218" s="38" t="s">
        <v>105</v>
      </c>
      <c r="R1218" s="32" t="s">
        <v>130</v>
      </c>
      <c r="S1218" s="32" t="s">
        <v>130</v>
      </c>
      <c r="T1218" s="32" t="s">
        <v>158</v>
      </c>
      <c r="U1218" s="32" t="s">
        <v>41</v>
      </c>
      <c r="V1218" s="32" t="s">
        <v>41</v>
      </c>
      <c r="W1218" s="32" t="s">
        <v>41</v>
      </c>
      <c r="X1218" s="32" t="s">
        <v>41</v>
      </c>
      <c r="Y1218" s="32" t="s">
        <v>41</v>
      </c>
      <c r="Z1218" s="32" t="s">
        <v>41</v>
      </c>
      <c r="AA1218" s="32" t="s">
        <v>41</v>
      </c>
      <c r="AB1218" s="39" t="s">
        <v>5761</v>
      </c>
      <c r="AC1218" s="27"/>
      <c r="AD1218" s="27"/>
      <c r="AE1218" s="27"/>
      <c r="AF1218" s="28" t="s">
        <v>5760</v>
      </c>
      <c r="AG1218" s="28">
        <f t="shared" si="48"/>
        <v>2</v>
      </c>
      <c r="AH1218" s="29" t="str">
        <f t="shared" si="49"/>
        <v>KK-160012</v>
      </c>
      <c r="AI1218" s="28">
        <v>13112001000</v>
      </c>
      <c r="AJ1218" s="30">
        <f>IFERROR(VLOOKUP($C1218,#REF!,2,FALSE)*1000000000,0)+IFERROR(VLOOKUP($D1218,#REF!,2,FALSE)*1000000,0)+IFERROR(VLOOKUP($E1218,#REF!,2,FALSE)*1000,0)+IFERROR(VLOOKUP($F1218,#REF!,2,FALSE),0)</f>
        <v>0</v>
      </c>
    </row>
    <row r="1219" spans="1:36" s="28" customFormat="1" ht="27" customHeight="1" x14ac:dyDescent="0.15">
      <c r="A1219" s="31" t="s">
        <v>32</v>
      </c>
      <c r="B1219" s="32">
        <v>1215</v>
      </c>
      <c r="C1219" s="33" t="s">
        <v>5755</v>
      </c>
      <c r="D1219" s="33" t="s">
        <v>5756</v>
      </c>
      <c r="E1219" s="33" t="s">
        <v>764</v>
      </c>
      <c r="F1219" s="33"/>
      <c r="G1219" s="33" t="s">
        <v>5762</v>
      </c>
      <c r="H1219" s="33" t="s">
        <v>5763</v>
      </c>
      <c r="I1219" s="32">
        <v>27580.3</v>
      </c>
      <c r="J1219" s="32">
        <v>27634</v>
      </c>
      <c r="K1219" s="32" t="s">
        <v>267</v>
      </c>
      <c r="L1219" s="36">
        <f t="shared" si="47"/>
        <v>1.9432583049866503E-3</v>
      </c>
      <c r="M1219" s="32"/>
      <c r="N1219" s="32" t="s">
        <v>47</v>
      </c>
      <c r="O1219" s="32"/>
      <c r="P1219" s="37" t="s">
        <v>5764</v>
      </c>
      <c r="Q1219" s="32"/>
      <c r="R1219" s="32"/>
      <c r="S1219" s="32"/>
      <c r="T1219" s="32" t="s">
        <v>40</v>
      </c>
      <c r="U1219" s="42" t="s">
        <v>42</v>
      </c>
      <c r="V1219" s="42" t="s">
        <v>42</v>
      </c>
      <c r="W1219" s="42" t="s">
        <v>41</v>
      </c>
      <c r="X1219" s="42" t="s">
        <v>41</v>
      </c>
      <c r="Y1219" s="42" t="s">
        <v>42</v>
      </c>
      <c r="Z1219" s="42" t="s">
        <v>42</v>
      </c>
      <c r="AA1219" s="42" t="s">
        <v>42</v>
      </c>
      <c r="AB1219" s="45" t="s">
        <v>5765</v>
      </c>
      <c r="AC1219" s="27"/>
      <c r="AD1219" s="27"/>
      <c r="AE1219" s="27"/>
      <c r="AF1219" s="28" t="s">
        <v>5764</v>
      </c>
      <c r="AG1219" s="28">
        <f t="shared" si="48"/>
        <v>2</v>
      </c>
      <c r="AH1219" s="29" t="str">
        <f t="shared" si="49"/>
        <v>KT-080020</v>
      </c>
      <c r="AI1219" s="28">
        <v>13112173000</v>
      </c>
      <c r="AJ1219" s="30">
        <f>IFERROR(VLOOKUP($C1219,#REF!,2,FALSE)*1000000000,0)+IFERROR(VLOOKUP($D1219,#REF!,2,FALSE)*1000000,0)+IFERROR(VLOOKUP($E1219,#REF!,2,FALSE)*1000,0)+IFERROR(VLOOKUP($F1219,#REF!,2,FALSE),0)</f>
        <v>0</v>
      </c>
    </row>
    <row r="1220" spans="1:36" s="28" customFormat="1" ht="27" customHeight="1" x14ac:dyDescent="0.15">
      <c r="A1220" s="31" t="s">
        <v>32</v>
      </c>
      <c r="B1220" s="32">
        <v>1216</v>
      </c>
      <c r="C1220" s="33" t="s">
        <v>5755</v>
      </c>
      <c r="D1220" s="33" t="s">
        <v>5756</v>
      </c>
      <c r="E1220" s="33" t="s">
        <v>764</v>
      </c>
      <c r="F1220" s="33"/>
      <c r="G1220" s="33" t="s">
        <v>5766</v>
      </c>
      <c r="H1220" s="33" t="s">
        <v>5767</v>
      </c>
      <c r="I1220" s="32">
        <v>131515493.59999999</v>
      </c>
      <c r="J1220" s="32">
        <v>141903780.30000001</v>
      </c>
      <c r="K1220" s="32" t="s">
        <v>5768</v>
      </c>
      <c r="L1220" s="36">
        <f t="shared" si="47"/>
        <v>7.3206553610045133E-2</v>
      </c>
      <c r="M1220" s="32"/>
      <c r="N1220" s="32" t="s">
        <v>47</v>
      </c>
      <c r="O1220" s="32"/>
      <c r="P1220" s="37" t="s">
        <v>5769</v>
      </c>
      <c r="Q1220" s="32"/>
      <c r="R1220" s="32"/>
      <c r="S1220" s="32"/>
      <c r="T1220" s="32" t="s">
        <v>40</v>
      </c>
      <c r="U1220" s="42" t="s">
        <v>42</v>
      </c>
      <c r="V1220" s="42" t="s">
        <v>42</v>
      </c>
      <c r="W1220" s="42" t="s">
        <v>41</v>
      </c>
      <c r="X1220" s="42" t="s">
        <v>42</v>
      </c>
      <c r="Y1220" s="42" t="s">
        <v>41</v>
      </c>
      <c r="Z1220" s="42" t="s">
        <v>42</v>
      </c>
      <c r="AA1220" s="42" t="s">
        <v>42</v>
      </c>
      <c r="AB1220" s="45" t="s">
        <v>5770</v>
      </c>
      <c r="AC1220" s="27"/>
      <c r="AD1220" s="27"/>
      <c r="AE1220" s="27"/>
      <c r="AF1220" s="28" t="s">
        <v>5769</v>
      </c>
      <c r="AG1220" s="28">
        <f t="shared" si="48"/>
        <v>2</v>
      </c>
      <c r="AH1220" s="29" t="str">
        <f t="shared" si="49"/>
        <v>KT-100097</v>
      </c>
      <c r="AI1220" s="28">
        <v>13112173000</v>
      </c>
      <c r="AJ1220" s="30">
        <f>IFERROR(VLOOKUP($C1220,#REF!,2,FALSE)*1000000000,0)+IFERROR(VLOOKUP($D1220,#REF!,2,FALSE)*1000000,0)+IFERROR(VLOOKUP($E1220,#REF!,2,FALSE)*1000,0)+IFERROR(VLOOKUP($F1220,#REF!,2,FALSE),0)</f>
        <v>0</v>
      </c>
    </row>
    <row r="1221" spans="1:36" s="28" customFormat="1" ht="27" customHeight="1" x14ac:dyDescent="0.15">
      <c r="A1221" s="31" t="s">
        <v>32</v>
      </c>
      <c r="B1221" s="32">
        <v>1217</v>
      </c>
      <c r="C1221" s="33" t="s">
        <v>5755</v>
      </c>
      <c r="D1221" s="33" t="s">
        <v>5756</v>
      </c>
      <c r="E1221" s="33" t="s">
        <v>764</v>
      </c>
      <c r="F1221" s="33"/>
      <c r="G1221" s="33" t="s">
        <v>5771</v>
      </c>
      <c r="H1221" s="33" t="s">
        <v>5772</v>
      </c>
      <c r="I1221" s="32">
        <v>19243.150000000001</v>
      </c>
      <c r="J1221" s="32">
        <v>20211.900000000001</v>
      </c>
      <c r="K1221" s="32" t="s">
        <v>2549</v>
      </c>
      <c r="L1221" s="36">
        <f t="shared" si="47"/>
        <v>4.7929684987556787E-2</v>
      </c>
      <c r="M1221" s="32"/>
      <c r="N1221" s="32" t="s">
        <v>47</v>
      </c>
      <c r="O1221" s="32"/>
      <c r="P1221" s="37" t="s">
        <v>5773</v>
      </c>
      <c r="Q1221" s="32"/>
      <c r="R1221" s="32"/>
      <c r="S1221" s="32"/>
      <c r="T1221" s="32" t="s">
        <v>158</v>
      </c>
      <c r="U1221" s="42" t="s">
        <v>176</v>
      </c>
      <c r="V1221" s="42" t="s">
        <v>175</v>
      </c>
      <c r="W1221" s="42" t="s">
        <v>176</v>
      </c>
      <c r="X1221" s="42" t="s">
        <v>175</v>
      </c>
      <c r="Y1221" s="42" t="s">
        <v>175</v>
      </c>
      <c r="Z1221" s="42" t="s">
        <v>175</v>
      </c>
      <c r="AA1221" s="42" t="s">
        <v>175</v>
      </c>
      <c r="AB1221" s="45" t="s">
        <v>5774</v>
      </c>
      <c r="AC1221" s="27"/>
      <c r="AD1221" s="27"/>
      <c r="AE1221" s="27"/>
      <c r="AF1221" s="28" t="s">
        <v>5773</v>
      </c>
      <c r="AG1221" s="28">
        <f t="shared" si="48"/>
        <v>2</v>
      </c>
      <c r="AH1221" s="29" t="str">
        <f t="shared" si="49"/>
        <v>KT-150021</v>
      </c>
      <c r="AJ1221" s="30">
        <f>IFERROR(VLOOKUP($C1221,#REF!,2,FALSE)*1000000000,0)+IFERROR(VLOOKUP($D1221,#REF!,2,FALSE)*1000000,0)+IFERROR(VLOOKUP($E1221,#REF!,2,FALSE)*1000,0)+IFERROR(VLOOKUP($F1221,#REF!,2,FALSE),0)</f>
        <v>0</v>
      </c>
    </row>
    <row r="1222" spans="1:36" s="28" customFormat="1" ht="27" customHeight="1" x14ac:dyDescent="0.15">
      <c r="A1222" s="31" t="s">
        <v>32</v>
      </c>
      <c r="B1222" s="32">
        <v>1218</v>
      </c>
      <c r="C1222" s="33" t="s">
        <v>5755</v>
      </c>
      <c r="D1222" s="33" t="s">
        <v>5756</v>
      </c>
      <c r="E1222" s="33" t="s">
        <v>764</v>
      </c>
      <c r="F1222" s="33"/>
      <c r="G1222" t="s">
        <v>5775</v>
      </c>
      <c r="H1222" s="46" t="s">
        <v>5776</v>
      </c>
      <c r="I1222" s="47">
        <v>835100</v>
      </c>
      <c r="J1222" s="47">
        <v>4651100</v>
      </c>
      <c r="K1222" s="32" t="s">
        <v>139</v>
      </c>
      <c r="L1222" s="36">
        <f t="shared" si="47"/>
        <v>0.82045107608952716</v>
      </c>
      <c r="M1222" s="32"/>
      <c r="N1222" s="32" t="s">
        <v>47</v>
      </c>
      <c r="O1222" s="32"/>
      <c r="P1222" s="40" t="s">
        <v>5777</v>
      </c>
      <c r="Q1222" s="38" t="s">
        <v>105</v>
      </c>
      <c r="R1222" s="32"/>
      <c r="S1222" s="32"/>
      <c r="T1222" s="32" t="s">
        <v>158</v>
      </c>
      <c r="U1222" s="42" t="s">
        <v>176</v>
      </c>
      <c r="V1222" s="42" t="s">
        <v>176</v>
      </c>
      <c r="W1222" s="42" t="s">
        <v>176</v>
      </c>
      <c r="X1222" s="42" t="s">
        <v>176</v>
      </c>
      <c r="Y1222" s="42" t="s">
        <v>176</v>
      </c>
      <c r="Z1222" s="42" t="s">
        <v>175</v>
      </c>
      <c r="AA1222" s="42" t="s">
        <v>176</v>
      </c>
      <c r="AB1222" s="45" t="s">
        <v>5778</v>
      </c>
      <c r="AC1222" s="27"/>
      <c r="AD1222" s="27"/>
      <c r="AE1222" s="27"/>
      <c r="AF1222" s="28" t="s">
        <v>5777</v>
      </c>
      <c r="AG1222" s="28">
        <f t="shared" si="48"/>
        <v>2</v>
      </c>
      <c r="AH1222" s="29" t="str">
        <f t="shared" si="49"/>
        <v>HK-170013</v>
      </c>
      <c r="AJ1222" s="30">
        <f>IFERROR(VLOOKUP($C1222,#REF!,2,FALSE)*1000000000,0)+IFERROR(VLOOKUP($D1222,#REF!,2,FALSE)*1000000,0)+IFERROR(VLOOKUP($E1222,#REF!,2,FALSE)*1000,0)+IFERROR(VLOOKUP($F1222,#REF!,2,FALSE),0)</f>
        <v>0</v>
      </c>
    </row>
    <row r="1223" spans="1:36" s="28" customFormat="1" ht="27" customHeight="1" x14ac:dyDescent="0.15">
      <c r="A1223" s="31" t="s">
        <v>32</v>
      </c>
      <c r="B1223" s="32">
        <v>1219</v>
      </c>
      <c r="C1223" s="33" t="s">
        <v>5755</v>
      </c>
      <c r="D1223" s="33" t="s">
        <v>5756</v>
      </c>
      <c r="E1223" s="33" t="s">
        <v>764</v>
      </c>
      <c r="F1223" s="33"/>
      <c r="G1223" s="46" t="s">
        <v>5779</v>
      </c>
      <c r="H1223" s="46" t="s">
        <v>5780</v>
      </c>
      <c r="I1223" s="47">
        <v>108289672</v>
      </c>
      <c r="J1223" s="47">
        <v>117601005</v>
      </c>
      <c r="K1223" s="42" t="s">
        <v>5781</v>
      </c>
      <c r="L1223" s="36">
        <f t="shared" si="47"/>
        <v>7.9177325057723791E-2</v>
      </c>
      <c r="M1223" s="32"/>
      <c r="N1223" s="32" t="s">
        <v>47</v>
      </c>
      <c r="O1223" s="32"/>
      <c r="P1223" s="40" t="s">
        <v>5782</v>
      </c>
      <c r="Q1223" s="38" t="s">
        <v>105</v>
      </c>
      <c r="R1223" s="32"/>
      <c r="S1223" s="32"/>
      <c r="T1223" s="32" t="s">
        <v>158</v>
      </c>
      <c r="U1223" s="42" t="s">
        <v>176</v>
      </c>
      <c r="V1223" s="32" t="s">
        <v>509</v>
      </c>
      <c r="W1223" s="42" t="s">
        <v>176</v>
      </c>
      <c r="X1223" s="42" t="s">
        <v>176</v>
      </c>
      <c r="Y1223" s="42" t="s">
        <v>176</v>
      </c>
      <c r="Z1223" s="42" t="s">
        <v>176</v>
      </c>
      <c r="AA1223" s="42" t="s">
        <v>176</v>
      </c>
      <c r="AB1223" s="45" t="s">
        <v>5783</v>
      </c>
      <c r="AC1223" s="27"/>
      <c r="AD1223" s="27"/>
      <c r="AE1223" s="27"/>
      <c r="AF1223" s="28" t="s">
        <v>5782</v>
      </c>
      <c r="AG1223" s="28">
        <f t="shared" si="48"/>
        <v>2</v>
      </c>
      <c r="AH1223" s="29" t="str">
        <f t="shared" si="49"/>
        <v>CB-180023</v>
      </c>
      <c r="AJ1223" s="30">
        <f>IFERROR(VLOOKUP($C1223,#REF!,2,FALSE)*1000000000,0)+IFERROR(VLOOKUP($D1223,#REF!,2,FALSE)*1000000,0)+IFERROR(VLOOKUP($E1223,#REF!,2,FALSE)*1000,0)+IFERROR(VLOOKUP($F1223,#REF!,2,FALSE),0)</f>
        <v>0</v>
      </c>
    </row>
    <row r="1224" spans="1:36" s="28" customFormat="1" ht="27" customHeight="1" x14ac:dyDescent="0.15">
      <c r="A1224" s="31" t="s">
        <v>32</v>
      </c>
      <c r="B1224" s="32">
        <v>1220</v>
      </c>
      <c r="C1224" s="33" t="s">
        <v>5755</v>
      </c>
      <c r="D1224" s="46" t="s">
        <v>5784</v>
      </c>
      <c r="E1224" s="33" t="s">
        <v>5785</v>
      </c>
      <c r="F1224" s="33"/>
      <c r="G1224" s="33" t="s">
        <v>5786</v>
      </c>
      <c r="H1224" s="33" t="s">
        <v>5787</v>
      </c>
      <c r="I1224" s="32">
        <v>44750</v>
      </c>
      <c r="J1224" s="32">
        <v>61580</v>
      </c>
      <c r="K1224" s="32" t="s">
        <v>1220</v>
      </c>
      <c r="L1224" s="36">
        <f t="shared" si="47"/>
        <v>0.27330302046118871</v>
      </c>
      <c r="M1224" s="32"/>
      <c r="N1224" s="32" t="s">
        <v>47</v>
      </c>
      <c r="O1224" s="32"/>
      <c r="P1224" s="37" t="s">
        <v>5788</v>
      </c>
      <c r="Q1224" s="32" t="s">
        <v>5150</v>
      </c>
      <c r="R1224" s="32"/>
      <c r="S1224" s="32"/>
      <c r="T1224" s="42" t="s">
        <v>40</v>
      </c>
      <c r="U1224" s="42" t="s">
        <v>41</v>
      </c>
      <c r="V1224" s="42" t="s">
        <v>41</v>
      </c>
      <c r="W1224" s="42" t="s">
        <v>41</v>
      </c>
      <c r="X1224" s="42" t="s">
        <v>41</v>
      </c>
      <c r="Y1224" s="42" t="s">
        <v>41</v>
      </c>
      <c r="Z1224" s="42" t="s">
        <v>42</v>
      </c>
      <c r="AA1224" s="42" t="s">
        <v>41</v>
      </c>
      <c r="AB1224" s="45" t="s">
        <v>5789</v>
      </c>
      <c r="AC1224" s="27"/>
      <c r="AD1224" s="27"/>
      <c r="AE1224" s="27"/>
      <c r="AF1224" s="28" t="s">
        <v>5788</v>
      </c>
      <c r="AG1224" s="28">
        <f t="shared" si="48"/>
        <v>2</v>
      </c>
      <c r="AH1224" s="29" t="str">
        <f t="shared" si="49"/>
        <v>CB-090004</v>
      </c>
      <c r="AI1224" s="28">
        <v>13112174000</v>
      </c>
      <c r="AJ1224" s="30">
        <f>IFERROR(VLOOKUP($C1224,#REF!,2,FALSE)*1000000000,0)+IFERROR(VLOOKUP($D1224,#REF!,2,FALSE)*1000000,0)+IFERROR(VLOOKUP($E1224,#REF!,2,FALSE)*1000,0)+IFERROR(VLOOKUP($F1224,#REF!,2,FALSE),0)</f>
        <v>0</v>
      </c>
    </row>
    <row r="1225" spans="1:36" s="28" customFormat="1" ht="27" customHeight="1" x14ac:dyDescent="0.15">
      <c r="A1225" s="31" t="s">
        <v>32</v>
      </c>
      <c r="B1225" s="32">
        <v>1221</v>
      </c>
      <c r="C1225" s="33" t="s">
        <v>5755</v>
      </c>
      <c r="D1225" s="33" t="s">
        <v>5756</v>
      </c>
      <c r="E1225" s="33" t="s">
        <v>5785</v>
      </c>
      <c r="F1225" s="33"/>
      <c r="G1225" s="33" t="s">
        <v>5790</v>
      </c>
      <c r="H1225" s="35" t="s">
        <v>5791</v>
      </c>
      <c r="I1225" s="32">
        <v>45000</v>
      </c>
      <c r="J1225" s="32">
        <v>46050</v>
      </c>
      <c r="K1225" s="32" t="s">
        <v>5792</v>
      </c>
      <c r="L1225" s="36">
        <f t="shared" si="47"/>
        <v>2.2801302931596101E-2</v>
      </c>
      <c r="M1225" s="32"/>
      <c r="N1225" s="32" t="s">
        <v>47</v>
      </c>
      <c r="O1225" s="32"/>
      <c r="P1225" s="37" t="s">
        <v>5793</v>
      </c>
      <c r="Q1225" s="32"/>
      <c r="R1225" s="32"/>
      <c r="S1225" s="32"/>
      <c r="T1225" s="32" t="s">
        <v>40</v>
      </c>
      <c r="U1225" s="32" t="s">
        <v>42</v>
      </c>
      <c r="V1225" s="32" t="s">
        <v>42</v>
      </c>
      <c r="W1225" s="32" t="s">
        <v>42</v>
      </c>
      <c r="X1225" s="32" t="s">
        <v>42</v>
      </c>
      <c r="Y1225" s="32" t="s">
        <v>42</v>
      </c>
      <c r="Z1225" s="32" t="s">
        <v>42</v>
      </c>
      <c r="AA1225" s="32" t="s">
        <v>42</v>
      </c>
      <c r="AB1225" s="39" t="s">
        <v>5794</v>
      </c>
      <c r="AC1225" s="27"/>
      <c r="AD1225" s="27"/>
      <c r="AE1225" s="27"/>
      <c r="AF1225" s="28" t="s">
        <v>5793</v>
      </c>
      <c r="AG1225" s="28">
        <f t="shared" si="48"/>
        <v>2</v>
      </c>
      <c r="AH1225" s="29" t="str">
        <f t="shared" si="49"/>
        <v>CB-090005</v>
      </c>
      <c r="AI1225" s="28">
        <v>13112174000</v>
      </c>
      <c r="AJ1225" s="30">
        <f>IFERROR(VLOOKUP($C1225,#REF!,2,FALSE)*1000000000,0)+IFERROR(VLOOKUP($D1225,#REF!,2,FALSE)*1000000,0)+IFERROR(VLOOKUP($E1225,#REF!,2,FALSE)*1000,0)+IFERROR(VLOOKUP($F1225,#REF!,2,FALSE),0)</f>
        <v>0</v>
      </c>
    </row>
    <row r="1226" spans="1:36" s="28" customFormat="1" ht="27" customHeight="1" x14ac:dyDescent="0.15">
      <c r="A1226" s="31" t="s">
        <v>32</v>
      </c>
      <c r="B1226" s="32">
        <v>1222</v>
      </c>
      <c r="C1226" s="33" t="s">
        <v>5755</v>
      </c>
      <c r="D1226" s="33" t="s">
        <v>5756</v>
      </c>
      <c r="E1226" s="33" t="s">
        <v>5785</v>
      </c>
      <c r="F1226" s="33"/>
      <c r="G1226" s="33" t="s">
        <v>5795</v>
      </c>
      <c r="H1226" s="35" t="s">
        <v>5785</v>
      </c>
      <c r="I1226" s="32">
        <v>2173000</v>
      </c>
      <c r="J1226" s="32">
        <v>1499000</v>
      </c>
      <c r="K1226" s="32" t="s">
        <v>5796</v>
      </c>
      <c r="L1226" s="36">
        <f t="shared" si="47"/>
        <v>-0.44963308872581731</v>
      </c>
      <c r="M1226" s="32"/>
      <c r="N1226" s="32" t="s">
        <v>47</v>
      </c>
      <c r="O1226" s="32"/>
      <c r="P1226" s="37" t="s">
        <v>5797</v>
      </c>
      <c r="Q1226" s="38" t="s">
        <v>105</v>
      </c>
      <c r="R1226" s="32"/>
      <c r="S1226" s="32"/>
      <c r="T1226" s="32" t="s">
        <v>158</v>
      </c>
      <c r="U1226" s="42" t="s">
        <v>174</v>
      </c>
      <c r="V1226" s="42" t="s">
        <v>176</v>
      </c>
      <c r="W1226" s="42" t="s">
        <v>176</v>
      </c>
      <c r="X1226" s="42" t="s">
        <v>176</v>
      </c>
      <c r="Y1226" s="42" t="s">
        <v>176</v>
      </c>
      <c r="Z1226" s="42" t="s">
        <v>175</v>
      </c>
      <c r="AA1226" s="42" t="s">
        <v>176</v>
      </c>
      <c r="AB1226" s="45" t="s">
        <v>5798</v>
      </c>
      <c r="AC1226" s="27"/>
      <c r="AD1226" s="27"/>
      <c r="AE1226" s="27"/>
      <c r="AF1226" s="28" t="s">
        <v>5797</v>
      </c>
      <c r="AG1226" s="28">
        <f t="shared" si="48"/>
        <v>2</v>
      </c>
      <c r="AH1226" s="29" t="str">
        <f t="shared" si="49"/>
        <v>CG-160012</v>
      </c>
      <c r="AJ1226" s="30">
        <f>IFERROR(VLOOKUP($C1226,#REF!,2,FALSE)*1000000000,0)+IFERROR(VLOOKUP($D1226,#REF!,2,FALSE)*1000000,0)+IFERROR(VLOOKUP($E1226,#REF!,2,FALSE)*1000,0)+IFERROR(VLOOKUP($F1226,#REF!,2,FALSE),0)</f>
        <v>0</v>
      </c>
    </row>
    <row r="1227" spans="1:36" s="28" customFormat="1" ht="27" customHeight="1" x14ac:dyDescent="0.15">
      <c r="A1227" s="31" t="s">
        <v>32</v>
      </c>
      <c r="B1227" s="32">
        <v>1223</v>
      </c>
      <c r="C1227" s="33" t="s">
        <v>5755</v>
      </c>
      <c r="D1227" s="33" t="s">
        <v>5756</v>
      </c>
      <c r="E1227" s="33" t="s">
        <v>5799</v>
      </c>
      <c r="F1227" s="33"/>
      <c r="G1227" s="33" t="s">
        <v>5800</v>
      </c>
      <c r="H1227" s="33" t="s">
        <v>5801</v>
      </c>
      <c r="I1227" s="32">
        <v>13766800</v>
      </c>
      <c r="J1227" s="32">
        <v>16413280</v>
      </c>
      <c r="K1227" s="32" t="s">
        <v>5802</v>
      </c>
      <c r="L1227" s="36">
        <f t="shared" si="47"/>
        <v>0.16124016649932249</v>
      </c>
      <c r="M1227" s="32"/>
      <c r="N1227" s="32" t="s">
        <v>47</v>
      </c>
      <c r="O1227" s="32"/>
      <c r="P1227" s="37" t="s">
        <v>5803</v>
      </c>
      <c r="Q1227" s="32"/>
      <c r="R1227" s="32"/>
      <c r="S1227" s="32"/>
      <c r="T1227" s="32" t="s">
        <v>40</v>
      </c>
      <c r="U1227" s="42" t="s">
        <v>41</v>
      </c>
      <c r="V1227" s="42" t="s">
        <v>42</v>
      </c>
      <c r="W1227" s="42" t="s">
        <v>41</v>
      </c>
      <c r="X1227" s="42" t="s">
        <v>42</v>
      </c>
      <c r="Y1227" s="42" t="s">
        <v>42</v>
      </c>
      <c r="Z1227" s="42" t="s">
        <v>42</v>
      </c>
      <c r="AA1227" s="42" t="s">
        <v>42</v>
      </c>
      <c r="AB1227" s="45" t="s">
        <v>5804</v>
      </c>
      <c r="AC1227" s="27"/>
      <c r="AD1227" s="27"/>
      <c r="AE1227" s="27"/>
      <c r="AF1227" s="28" t="s">
        <v>5803</v>
      </c>
      <c r="AG1227" s="28">
        <f t="shared" si="48"/>
        <v>2</v>
      </c>
      <c r="AH1227" s="29" t="str">
        <f t="shared" si="49"/>
        <v>CG-080012</v>
      </c>
      <c r="AI1227" s="28">
        <v>13112177000</v>
      </c>
      <c r="AJ1227" s="30">
        <f>IFERROR(VLOOKUP($C1227,#REF!,2,FALSE)*1000000000,0)+IFERROR(VLOOKUP($D1227,#REF!,2,FALSE)*1000000,0)+IFERROR(VLOOKUP($E1227,#REF!,2,FALSE)*1000,0)+IFERROR(VLOOKUP($F1227,#REF!,2,FALSE),0)</f>
        <v>0</v>
      </c>
    </row>
    <row r="1228" spans="1:36" s="28" customFormat="1" ht="27" customHeight="1" x14ac:dyDescent="0.15">
      <c r="A1228" s="31" t="s">
        <v>32</v>
      </c>
      <c r="B1228" s="32">
        <v>1224</v>
      </c>
      <c r="C1228" s="33" t="s">
        <v>5755</v>
      </c>
      <c r="D1228" s="33" t="s">
        <v>5756</v>
      </c>
      <c r="E1228" s="33" t="s">
        <v>5799</v>
      </c>
      <c r="F1228" s="33"/>
      <c r="G1228" s="33" t="s">
        <v>5805</v>
      </c>
      <c r="H1228" s="33" t="s">
        <v>5806</v>
      </c>
      <c r="I1228" s="32">
        <v>8422000</v>
      </c>
      <c r="J1228" s="32">
        <v>13248000</v>
      </c>
      <c r="K1228" s="32" t="s">
        <v>704</v>
      </c>
      <c r="L1228" s="36">
        <f t="shared" si="47"/>
        <v>0.36428140096618356</v>
      </c>
      <c r="M1228" s="32"/>
      <c r="N1228" s="32" t="s">
        <v>47</v>
      </c>
      <c r="O1228" s="32"/>
      <c r="P1228" s="37" t="s">
        <v>5807</v>
      </c>
      <c r="Q1228" s="32"/>
      <c r="R1228" s="32"/>
      <c r="S1228" s="32"/>
      <c r="T1228" s="32" t="s">
        <v>40</v>
      </c>
      <c r="U1228" s="42" t="s">
        <v>41</v>
      </c>
      <c r="V1228" s="42" t="s">
        <v>42</v>
      </c>
      <c r="W1228" s="42" t="s">
        <v>41</v>
      </c>
      <c r="X1228" s="42" t="s">
        <v>42</v>
      </c>
      <c r="Y1228" s="42" t="s">
        <v>42</v>
      </c>
      <c r="Z1228" s="42" t="s">
        <v>42</v>
      </c>
      <c r="AA1228" s="42" t="s">
        <v>42</v>
      </c>
      <c r="AB1228" s="45" t="s">
        <v>5808</v>
      </c>
      <c r="AC1228" s="27"/>
      <c r="AD1228" s="27"/>
      <c r="AE1228" s="27"/>
      <c r="AF1228" s="28" t="s">
        <v>5807</v>
      </c>
      <c r="AG1228" s="28">
        <f t="shared" si="48"/>
        <v>2</v>
      </c>
      <c r="AH1228" s="29" t="str">
        <f t="shared" si="49"/>
        <v>CG-110015</v>
      </c>
      <c r="AI1228" s="28">
        <v>13112177000</v>
      </c>
      <c r="AJ1228" s="30">
        <f>IFERROR(VLOOKUP($C1228,#REF!,2,FALSE)*1000000000,0)+IFERROR(VLOOKUP($D1228,#REF!,2,FALSE)*1000000,0)+IFERROR(VLOOKUP($E1228,#REF!,2,FALSE)*1000,0)+IFERROR(VLOOKUP($F1228,#REF!,2,FALSE),0)</f>
        <v>0</v>
      </c>
    </row>
    <row r="1229" spans="1:36" s="28" customFormat="1" ht="27" customHeight="1" x14ac:dyDescent="0.15">
      <c r="A1229" s="31" t="s">
        <v>32</v>
      </c>
      <c r="B1229" s="32">
        <v>1225</v>
      </c>
      <c r="C1229" s="33" t="s">
        <v>5755</v>
      </c>
      <c r="D1229" s="33" t="s">
        <v>5756</v>
      </c>
      <c r="E1229" s="33" t="s">
        <v>5799</v>
      </c>
      <c r="F1229" s="32"/>
      <c r="G1229" s="33" t="s">
        <v>5809</v>
      </c>
      <c r="H1229" s="35" t="s">
        <v>5810</v>
      </c>
      <c r="I1229" s="32">
        <v>14000000</v>
      </c>
      <c r="J1229" s="32">
        <v>22176000</v>
      </c>
      <c r="K1229" s="32" t="s">
        <v>704</v>
      </c>
      <c r="L1229" s="36">
        <f t="shared" si="47"/>
        <v>0.36868686868686873</v>
      </c>
      <c r="M1229" s="32"/>
      <c r="N1229" s="32" t="s">
        <v>47</v>
      </c>
      <c r="O1229" s="32"/>
      <c r="P1229" s="37" t="s">
        <v>5811</v>
      </c>
      <c r="Q1229" s="38"/>
      <c r="R1229" s="32"/>
      <c r="S1229" s="32"/>
      <c r="T1229" s="32" t="s">
        <v>40</v>
      </c>
      <c r="U1229" s="32" t="s">
        <v>41</v>
      </c>
      <c r="V1229" s="32" t="s">
        <v>42</v>
      </c>
      <c r="W1229" s="32" t="s">
        <v>41</v>
      </c>
      <c r="X1229" s="32" t="s">
        <v>42</v>
      </c>
      <c r="Y1229" s="32" t="s">
        <v>42</v>
      </c>
      <c r="Z1229" s="32" t="s">
        <v>42</v>
      </c>
      <c r="AA1229" s="32" t="s">
        <v>42</v>
      </c>
      <c r="AB1229" s="39" t="s">
        <v>5812</v>
      </c>
      <c r="AC1229" s="27"/>
      <c r="AD1229" s="27"/>
      <c r="AE1229" s="27"/>
      <c r="AF1229" s="28" t="s">
        <v>5811</v>
      </c>
      <c r="AG1229" s="28">
        <f t="shared" si="48"/>
        <v>2</v>
      </c>
      <c r="AH1229" s="29" t="str">
        <f t="shared" si="49"/>
        <v>HK-090005</v>
      </c>
      <c r="AI1229" s="28">
        <v>13112177000</v>
      </c>
      <c r="AJ1229" s="30">
        <f>IFERROR(VLOOKUP($C1229,#REF!,2,FALSE)*1000000000,0)+IFERROR(VLOOKUP($D1229,#REF!,2,FALSE)*1000000,0)+IFERROR(VLOOKUP($E1229,#REF!,2,FALSE)*1000,0)+IFERROR(VLOOKUP($F1229,#REF!,2,FALSE),0)</f>
        <v>0</v>
      </c>
    </row>
    <row r="1230" spans="1:36" s="28" customFormat="1" ht="27" customHeight="1" x14ac:dyDescent="0.15">
      <c r="A1230" s="31" t="s">
        <v>32</v>
      </c>
      <c r="B1230" s="32">
        <v>1226</v>
      </c>
      <c r="C1230" s="33" t="s">
        <v>5755</v>
      </c>
      <c r="D1230" s="33" t="s">
        <v>5756</v>
      </c>
      <c r="E1230" s="33" t="s">
        <v>5799</v>
      </c>
      <c r="F1230" s="33"/>
      <c r="G1230" s="33" t="s">
        <v>5813</v>
      </c>
      <c r="H1230" s="33" t="s">
        <v>5814</v>
      </c>
      <c r="I1230" s="32">
        <v>269063600</v>
      </c>
      <c r="J1230" s="32">
        <v>247309600</v>
      </c>
      <c r="K1230" s="32" t="s">
        <v>704</v>
      </c>
      <c r="L1230" s="43">
        <f t="shared" si="47"/>
        <v>-8.7962618515415425E-2</v>
      </c>
      <c r="M1230" s="32"/>
      <c r="N1230" s="32" t="s">
        <v>47</v>
      </c>
      <c r="O1230" s="32"/>
      <c r="P1230" s="37" t="s">
        <v>5815</v>
      </c>
      <c r="Q1230" s="32"/>
      <c r="R1230" s="32"/>
      <c r="S1230" s="32"/>
      <c r="T1230" s="32" t="s">
        <v>40</v>
      </c>
      <c r="U1230" s="42" t="s">
        <v>74</v>
      </c>
      <c r="V1230" s="42" t="s">
        <v>42</v>
      </c>
      <c r="W1230" s="42" t="s">
        <v>41</v>
      </c>
      <c r="X1230" s="42" t="s">
        <v>42</v>
      </c>
      <c r="Y1230" s="42" t="s">
        <v>42</v>
      </c>
      <c r="Z1230" s="42" t="s">
        <v>42</v>
      </c>
      <c r="AA1230" s="42" t="s">
        <v>42</v>
      </c>
      <c r="AB1230" s="45" t="s">
        <v>5816</v>
      </c>
      <c r="AC1230" s="27"/>
      <c r="AD1230" s="27"/>
      <c r="AE1230" s="27"/>
      <c r="AF1230" s="28" t="s">
        <v>5815</v>
      </c>
      <c r="AG1230" s="28">
        <f t="shared" si="48"/>
        <v>2</v>
      </c>
      <c r="AH1230" s="29" t="str">
        <f t="shared" si="49"/>
        <v>HK-120007</v>
      </c>
      <c r="AI1230" s="28">
        <v>13112177000</v>
      </c>
      <c r="AJ1230" s="30">
        <f>IFERROR(VLOOKUP($C1230,#REF!,2,FALSE)*1000000000,0)+IFERROR(VLOOKUP($D1230,#REF!,2,FALSE)*1000000,0)+IFERROR(VLOOKUP($E1230,#REF!,2,FALSE)*1000,0)+IFERROR(VLOOKUP($F1230,#REF!,2,FALSE),0)</f>
        <v>0</v>
      </c>
    </row>
    <row r="1231" spans="1:36" s="28" customFormat="1" ht="27" customHeight="1" x14ac:dyDescent="0.15">
      <c r="A1231" s="31" t="s">
        <v>32</v>
      </c>
      <c r="B1231" s="32">
        <v>1227</v>
      </c>
      <c r="C1231" s="33" t="s">
        <v>5755</v>
      </c>
      <c r="D1231" s="33" t="s">
        <v>5756</v>
      </c>
      <c r="E1231" s="33" t="s">
        <v>5799</v>
      </c>
      <c r="F1231" s="32"/>
      <c r="G1231" s="33" t="s">
        <v>5817</v>
      </c>
      <c r="H1231" s="35" t="s">
        <v>2015</v>
      </c>
      <c r="I1231" s="32">
        <v>11684098</v>
      </c>
      <c r="J1231" s="32">
        <v>21060000</v>
      </c>
      <c r="K1231" s="32" t="s">
        <v>704</v>
      </c>
      <c r="L1231" s="36">
        <f t="shared" si="47"/>
        <v>0.44519952516619188</v>
      </c>
      <c r="M1231" s="32"/>
      <c r="N1231" s="32" t="s">
        <v>47</v>
      </c>
      <c r="O1231" s="32"/>
      <c r="P1231" s="37" t="s">
        <v>5818</v>
      </c>
      <c r="Q1231" s="32"/>
      <c r="R1231" s="32"/>
      <c r="S1231" s="32"/>
      <c r="T1231" s="32" t="s">
        <v>40</v>
      </c>
      <c r="U1231" s="32" t="s">
        <v>41</v>
      </c>
      <c r="V1231" s="32" t="s">
        <v>42</v>
      </c>
      <c r="W1231" s="32" t="s">
        <v>41</v>
      </c>
      <c r="X1231" s="32" t="s">
        <v>42</v>
      </c>
      <c r="Y1231" s="32" t="s">
        <v>42</v>
      </c>
      <c r="Z1231" s="32" t="s">
        <v>42</v>
      </c>
      <c r="AA1231" s="32" t="s">
        <v>42</v>
      </c>
      <c r="AB1231" s="45" t="s">
        <v>5819</v>
      </c>
      <c r="AC1231" s="27"/>
      <c r="AD1231" s="27"/>
      <c r="AE1231" s="27"/>
      <c r="AF1231" s="28" t="s">
        <v>5818</v>
      </c>
      <c r="AG1231" s="28">
        <f t="shared" si="48"/>
        <v>2</v>
      </c>
      <c r="AH1231" s="29" t="str">
        <f t="shared" si="49"/>
        <v>HR-110019</v>
      </c>
      <c r="AI1231" s="28">
        <v>13112177000</v>
      </c>
      <c r="AJ1231" s="30">
        <f>IFERROR(VLOOKUP($C1231,#REF!,2,FALSE)*1000000000,0)+IFERROR(VLOOKUP($D1231,#REF!,2,FALSE)*1000000,0)+IFERROR(VLOOKUP($E1231,#REF!,2,FALSE)*1000,0)+IFERROR(VLOOKUP($F1231,#REF!,2,FALSE),0)</f>
        <v>0</v>
      </c>
    </row>
    <row r="1232" spans="1:36" s="28" customFormat="1" ht="27" customHeight="1" x14ac:dyDescent="0.15">
      <c r="A1232" s="31" t="s">
        <v>32</v>
      </c>
      <c r="B1232" s="32">
        <v>1228</v>
      </c>
      <c r="C1232" s="33" t="s">
        <v>5755</v>
      </c>
      <c r="D1232" s="33" t="s">
        <v>5756</v>
      </c>
      <c r="E1232" s="33" t="s">
        <v>5799</v>
      </c>
      <c r="F1232" s="33"/>
      <c r="G1232" s="33" t="s">
        <v>5820</v>
      </c>
      <c r="H1232" s="33" t="s">
        <v>5821</v>
      </c>
      <c r="I1232" s="32">
        <v>79790</v>
      </c>
      <c r="J1232" s="32">
        <v>95540</v>
      </c>
      <c r="K1232" s="32" t="s">
        <v>1924</v>
      </c>
      <c r="L1232" s="36">
        <f t="shared" si="47"/>
        <v>0.16485241783546156</v>
      </c>
      <c r="M1232" s="32"/>
      <c r="N1232" s="32" t="s">
        <v>47</v>
      </c>
      <c r="O1232" s="32"/>
      <c r="P1232" s="37" t="s">
        <v>5822</v>
      </c>
      <c r="Q1232" s="32"/>
      <c r="R1232" s="32"/>
      <c r="S1232" s="32"/>
      <c r="T1232" s="32" t="s">
        <v>40</v>
      </c>
      <c r="U1232" s="42" t="s">
        <v>41</v>
      </c>
      <c r="V1232" s="42" t="s">
        <v>42</v>
      </c>
      <c r="W1232" s="42" t="s">
        <v>42</v>
      </c>
      <c r="X1232" s="42" t="s">
        <v>42</v>
      </c>
      <c r="Y1232" s="42" t="s">
        <v>42</v>
      </c>
      <c r="Z1232" s="42" t="s">
        <v>42</v>
      </c>
      <c r="AA1232" s="42" t="s">
        <v>42</v>
      </c>
      <c r="AB1232" s="45" t="s">
        <v>5823</v>
      </c>
      <c r="AC1232" s="27"/>
      <c r="AD1232" s="27"/>
      <c r="AE1232" s="27"/>
      <c r="AF1232" s="28" t="s">
        <v>5822</v>
      </c>
      <c r="AG1232" s="28">
        <f t="shared" si="48"/>
        <v>2</v>
      </c>
      <c r="AH1232" s="29" t="str">
        <f t="shared" si="49"/>
        <v>KK-110012</v>
      </c>
      <c r="AI1232" s="28">
        <v>13112177000</v>
      </c>
      <c r="AJ1232" s="30">
        <f>IFERROR(VLOOKUP($C1232,#REF!,2,FALSE)*1000000000,0)+IFERROR(VLOOKUP($D1232,#REF!,2,FALSE)*1000000,0)+IFERROR(VLOOKUP($E1232,#REF!,2,FALSE)*1000,0)+IFERROR(VLOOKUP($F1232,#REF!,2,FALSE),0)</f>
        <v>0</v>
      </c>
    </row>
    <row r="1233" spans="1:36" s="28" customFormat="1" ht="27" customHeight="1" x14ac:dyDescent="0.15">
      <c r="A1233" s="31" t="s">
        <v>32</v>
      </c>
      <c r="B1233" s="32">
        <v>1229</v>
      </c>
      <c r="C1233" s="33" t="s">
        <v>5755</v>
      </c>
      <c r="D1233" s="33" t="s">
        <v>5756</v>
      </c>
      <c r="E1233" s="33" t="s">
        <v>5799</v>
      </c>
      <c r="F1233" s="33"/>
      <c r="G1233" s="33" t="s">
        <v>5824</v>
      </c>
      <c r="H1233" s="33" t="s">
        <v>1855</v>
      </c>
      <c r="I1233" s="32">
        <v>1581500</v>
      </c>
      <c r="J1233" s="32">
        <v>1150000</v>
      </c>
      <c r="K1233" s="32" t="s">
        <v>37</v>
      </c>
      <c r="L1233" s="36">
        <f t="shared" ref="L1233:L1296" si="50">1-I1233/J1233</f>
        <v>-0.37521739130434772</v>
      </c>
      <c r="M1233" s="32"/>
      <c r="N1233" s="32" t="s">
        <v>47</v>
      </c>
      <c r="O1233" s="32"/>
      <c r="P1233" s="37" t="s">
        <v>5825</v>
      </c>
      <c r="Q1233" s="32"/>
      <c r="R1233" s="32"/>
      <c r="S1233" s="32"/>
      <c r="T1233" s="32" t="s">
        <v>40</v>
      </c>
      <c r="U1233" s="42" t="s">
        <v>74</v>
      </c>
      <c r="V1233" s="42" t="s">
        <v>42</v>
      </c>
      <c r="W1233" s="42" t="s">
        <v>41</v>
      </c>
      <c r="X1233" s="42" t="s">
        <v>42</v>
      </c>
      <c r="Y1233" s="42" t="s">
        <v>42</v>
      </c>
      <c r="Z1233" s="42" t="s">
        <v>42</v>
      </c>
      <c r="AA1233" s="42" t="s">
        <v>42</v>
      </c>
      <c r="AB1233" s="45" t="s">
        <v>5826</v>
      </c>
      <c r="AC1233" s="27"/>
      <c r="AD1233" s="27"/>
      <c r="AE1233" s="27"/>
      <c r="AF1233" s="28" t="s">
        <v>5825</v>
      </c>
      <c r="AG1233" s="28">
        <f t="shared" si="48"/>
        <v>2</v>
      </c>
      <c r="AH1233" s="29" t="str">
        <f t="shared" si="49"/>
        <v>KT-100021</v>
      </c>
      <c r="AI1233" s="28">
        <v>13112177000</v>
      </c>
      <c r="AJ1233" s="30">
        <f>IFERROR(VLOOKUP($C1233,#REF!,2,FALSE)*1000000000,0)+IFERROR(VLOOKUP($D1233,#REF!,2,FALSE)*1000000,0)+IFERROR(VLOOKUP($E1233,#REF!,2,FALSE)*1000,0)+IFERROR(VLOOKUP($F1233,#REF!,2,FALSE),0)</f>
        <v>0</v>
      </c>
    </row>
    <row r="1234" spans="1:36" s="28" customFormat="1" ht="27" customHeight="1" x14ac:dyDescent="0.15">
      <c r="A1234" s="31" t="s">
        <v>32</v>
      </c>
      <c r="B1234" s="32">
        <v>1230</v>
      </c>
      <c r="C1234" s="33" t="s">
        <v>5755</v>
      </c>
      <c r="D1234" s="33" t="s">
        <v>5756</v>
      </c>
      <c r="E1234" s="33" t="s">
        <v>5799</v>
      </c>
      <c r="F1234" s="32"/>
      <c r="G1234" s="33" t="s">
        <v>5827</v>
      </c>
      <c r="H1234" s="35" t="s">
        <v>5828</v>
      </c>
      <c r="I1234" s="32">
        <v>12000000</v>
      </c>
      <c r="J1234" s="32">
        <v>20400000</v>
      </c>
      <c r="K1234" s="32" t="s">
        <v>704</v>
      </c>
      <c r="L1234" s="36">
        <f t="shared" si="50"/>
        <v>0.41176470588235292</v>
      </c>
      <c r="M1234" s="32"/>
      <c r="N1234" s="32" t="s">
        <v>47</v>
      </c>
      <c r="O1234" s="32"/>
      <c r="P1234" s="37" t="s">
        <v>5829</v>
      </c>
      <c r="Q1234" s="38"/>
      <c r="R1234" s="32"/>
      <c r="S1234" s="32"/>
      <c r="T1234" s="32" t="s">
        <v>40</v>
      </c>
      <c r="U1234" s="32" t="s">
        <v>42</v>
      </c>
      <c r="V1234" s="32" t="s">
        <v>42</v>
      </c>
      <c r="W1234" s="32" t="s">
        <v>41</v>
      </c>
      <c r="X1234" s="32" t="s">
        <v>42</v>
      </c>
      <c r="Y1234" s="32" t="s">
        <v>42</v>
      </c>
      <c r="Z1234" s="32" t="s">
        <v>42</v>
      </c>
      <c r="AA1234" s="32" t="s">
        <v>42</v>
      </c>
      <c r="AB1234" s="39" t="s">
        <v>5830</v>
      </c>
      <c r="AC1234" s="27"/>
      <c r="AD1234" s="27"/>
      <c r="AE1234" s="27"/>
      <c r="AF1234" s="28" t="s">
        <v>5829</v>
      </c>
      <c r="AG1234" s="28">
        <f t="shared" si="48"/>
        <v>2</v>
      </c>
      <c r="AH1234" s="29" t="str">
        <f t="shared" si="49"/>
        <v>KT-100038</v>
      </c>
      <c r="AI1234" s="28">
        <v>13112177000</v>
      </c>
      <c r="AJ1234" s="30">
        <f>IFERROR(VLOOKUP($C1234,#REF!,2,FALSE)*1000000000,0)+IFERROR(VLOOKUP($D1234,#REF!,2,FALSE)*1000000,0)+IFERROR(VLOOKUP($E1234,#REF!,2,FALSE)*1000,0)+IFERROR(VLOOKUP($F1234,#REF!,2,FALSE),0)</f>
        <v>0</v>
      </c>
    </row>
    <row r="1235" spans="1:36" s="28" customFormat="1" ht="27" customHeight="1" x14ac:dyDescent="0.15">
      <c r="A1235" s="31" t="s">
        <v>32</v>
      </c>
      <c r="B1235" s="32">
        <v>1231</v>
      </c>
      <c r="C1235" s="33" t="s">
        <v>5755</v>
      </c>
      <c r="D1235" s="33" t="s">
        <v>5756</v>
      </c>
      <c r="E1235" s="33" t="s">
        <v>5799</v>
      </c>
      <c r="F1235" s="32"/>
      <c r="G1235" s="33" t="s">
        <v>5831</v>
      </c>
      <c r="H1235" s="35" t="s">
        <v>5832</v>
      </c>
      <c r="I1235" s="32">
        <v>73458800</v>
      </c>
      <c r="J1235" s="32">
        <v>78686500</v>
      </c>
      <c r="K1235" s="32" t="s">
        <v>1097</v>
      </c>
      <c r="L1235" s="36">
        <f t="shared" si="50"/>
        <v>6.6437063536947227E-2</v>
      </c>
      <c r="M1235" s="32"/>
      <c r="N1235" s="32" t="s">
        <v>47</v>
      </c>
      <c r="O1235" s="32"/>
      <c r="P1235" s="37" t="s">
        <v>5833</v>
      </c>
      <c r="Q1235" s="38" t="s">
        <v>105</v>
      </c>
      <c r="R1235" s="32"/>
      <c r="S1235" s="32"/>
      <c r="T1235" s="32" t="s">
        <v>40</v>
      </c>
      <c r="U1235" s="32" t="s">
        <v>41</v>
      </c>
      <c r="V1235" s="32" t="s">
        <v>41</v>
      </c>
      <c r="W1235" s="32" t="s">
        <v>41</v>
      </c>
      <c r="X1235" s="32" t="s">
        <v>41</v>
      </c>
      <c r="Y1235" s="32" t="s">
        <v>41</v>
      </c>
      <c r="Z1235" s="32" t="s">
        <v>41</v>
      </c>
      <c r="AA1235" s="32" t="s">
        <v>41</v>
      </c>
      <c r="AB1235" s="39" t="s">
        <v>5834</v>
      </c>
      <c r="AC1235" s="27"/>
      <c r="AD1235" s="27"/>
      <c r="AE1235" s="27"/>
      <c r="AF1235" s="28" t="s">
        <v>5833</v>
      </c>
      <c r="AG1235" s="28">
        <f t="shared" si="48"/>
        <v>2</v>
      </c>
      <c r="AH1235" s="29" t="str">
        <f t="shared" si="49"/>
        <v>KT-150039</v>
      </c>
      <c r="AI1235" s="28">
        <v>13112177000</v>
      </c>
      <c r="AJ1235" s="30">
        <f>IFERROR(VLOOKUP($C1235,#REF!,2,FALSE)*1000000000,0)+IFERROR(VLOOKUP($D1235,#REF!,2,FALSE)*1000000,0)+IFERROR(VLOOKUP($E1235,#REF!,2,FALSE)*1000,0)+IFERROR(VLOOKUP($F1235,#REF!,2,FALSE),0)</f>
        <v>0</v>
      </c>
    </row>
    <row r="1236" spans="1:36" s="28" customFormat="1" ht="27" customHeight="1" x14ac:dyDescent="0.15">
      <c r="A1236" s="31" t="s">
        <v>32</v>
      </c>
      <c r="B1236" s="32">
        <v>1232</v>
      </c>
      <c r="C1236" s="33" t="s">
        <v>5755</v>
      </c>
      <c r="D1236" s="33" t="s">
        <v>5756</v>
      </c>
      <c r="E1236" s="33" t="s">
        <v>5799</v>
      </c>
      <c r="F1236" s="32" t="s">
        <v>130</v>
      </c>
      <c r="G1236" s="33" t="s">
        <v>5835</v>
      </c>
      <c r="H1236" s="35" t="s">
        <v>5836</v>
      </c>
      <c r="I1236" s="32">
        <v>20241</v>
      </c>
      <c r="J1236" s="32">
        <v>20241</v>
      </c>
      <c r="K1236" s="32" t="s">
        <v>5569</v>
      </c>
      <c r="L1236" s="49">
        <f t="shared" si="50"/>
        <v>0</v>
      </c>
      <c r="M1236" s="32"/>
      <c r="N1236" s="32" t="s">
        <v>47</v>
      </c>
      <c r="O1236" s="32"/>
      <c r="P1236" s="37" t="s">
        <v>5837</v>
      </c>
      <c r="Q1236" s="38" t="s">
        <v>130</v>
      </c>
      <c r="R1236" s="32" t="s">
        <v>130</v>
      </c>
      <c r="S1236" s="32" t="s">
        <v>130</v>
      </c>
      <c r="T1236" s="32" t="s">
        <v>158</v>
      </c>
      <c r="U1236" s="32" t="s">
        <v>42</v>
      </c>
      <c r="V1236" s="32" t="s">
        <v>42</v>
      </c>
      <c r="W1236" s="32" t="s">
        <v>41</v>
      </c>
      <c r="X1236" s="32" t="s">
        <v>42</v>
      </c>
      <c r="Y1236" s="32" t="s">
        <v>41</v>
      </c>
      <c r="Z1236" s="32" t="s">
        <v>509</v>
      </c>
      <c r="AA1236" s="32" t="s">
        <v>42</v>
      </c>
      <c r="AB1236" s="39" t="s">
        <v>5838</v>
      </c>
      <c r="AC1236" s="27"/>
      <c r="AD1236" s="27"/>
      <c r="AE1236" s="27"/>
      <c r="AF1236" s="28" t="s">
        <v>5837</v>
      </c>
      <c r="AG1236" s="28">
        <f t="shared" si="48"/>
        <v>2</v>
      </c>
      <c r="AH1236" s="29" t="str">
        <f t="shared" si="49"/>
        <v>KT-150067</v>
      </c>
      <c r="AI1236" s="28">
        <v>13112177000</v>
      </c>
      <c r="AJ1236" s="30">
        <f>IFERROR(VLOOKUP($C1236,#REF!,2,FALSE)*1000000000,0)+IFERROR(VLOOKUP($D1236,#REF!,2,FALSE)*1000000,0)+IFERROR(VLOOKUP($E1236,#REF!,2,FALSE)*1000,0)+IFERROR(VLOOKUP($F1236,#REF!,2,FALSE),0)</f>
        <v>0</v>
      </c>
    </row>
    <row r="1237" spans="1:36" s="28" customFormat="1" ht="27" customHeight="1" x14ac:dyDescent="0.15">
      <c r="A1237" s="31" t="s">
        <v>32</v>
      </c>
      <c r="B1237" s="32">
        <v>1233</v>
      </c>
      <c r="C1237" s="33" t="s">
        <v>5755</v>
      </c>
      <c r="D1237" s="33" t="s">
        <v>5756</v>
      </c>
      <c r="E1237" s="33" t="s">
        <v>5799</v>
      </c>
      <c r="F1237" s="32" t="s">
        <v>130</v>
      </c>
      <c r="G1237" s="33" t="s">
        <v>5839</v>
      </c>
      <c r="H1237" s="35" t="s">
        <v>5840</v>
      </c>
      <c r="I1237" s="32">
        <v>8776920</v>
      </c>
      <c r="J1237" s="32">
        <v>25440000</v>
      </c>
      <c r="K1237" s="32" t="s">
        <v>1097</v>
      </c>
      <c r="L1237" s="36">
        <f t="shared" si="50"/>
        <v>0.65499528301886789</v>
      </c>
      <c r="M1237" s="32"/>
      <c r="N1237" s="32" t="s">
        <v>47</v>
      </c>
      <c r="O1237" s="32"/>
      <c r="P1237" s="37" t="s">
        <v>5841</v>
      </c>
      <c r="Q1237" s="38" t="s">
        <v>130</v>
      </c>
      <c r="R1237" s="32" t="s">
        <v>130</v>
      </c>
      <c r="S1237" s="32" t="s">
        <v>130</v>
      </c>
      <c r="T1237" s="32" t="s">
        <v>158</v>
      </c>
      <c r="U1237" s="32" t="s">
        <v>41</v>
      </c>
      <c r="V1237" s="32" t="s">
        <v>41</v>
      </c>
      <c r="W1237" s="32" t="s">
        <v>41</v>
      </c>
      <c r="X1237" s="32" t="s">
        <v>42</v>
      </c>
      <c r="Y1237" s="32" t="s">
        <v>42</v>
      </c>
      <c r="Z1237" s="32" t="s">
        <v>41</v>
      </c>
      <c r="AA1237" s="32" t="s">
        <v>41</v>
      </c>
      <c r="AB1237" s="39" t="s">
        <v>5842</v>
      </c>
      <c r="AC1237" s="27"/>
      <c r="AD1237" s="27"/>
      <c r="AE1237" s="27"/>
      <c r="AF1237" s="28" t="s">
        <v>5841</v>
      </c>
      <c r="AG1237" s="28">
        <f t="shared" si="48"/>
        <v>2</v>
      </c>
      <c r="AH1237" s="29" t="str">
        <f t="shared" si="49"/>
        <v>KT-140115</v>
      </c>
      <c r="AI1237" s="28">
        <v>13112177000</v>
      </c>
      <c r="AJ1237" s="30">
        <f>IFERROR(VLOOKUP($C1237,#REF!,2,FALSE)*1000000000,0)+IFERROR(VLOOKUP($D1237,#REF!,2,FALSE)*1000000,0)+IFERROR(VLOOKUP($E1237,#REF!,2,FALSE)*1000,0)+IFERROR(VLOOKUP($F1237,#REF!,2,FALSE),0)</f>
        <v>0</v>
      </c>
    </row>
    <row r="1238" spans="1:36" s="28" customFormat="1" ht="27" customHeight="1" x14ac:dyDescent="0.15">
      <c r="A1238" s="31" t="s">
        <v>32</v>
      </c>
      <c r="B1238" s="32">
        <v>1234</v>
      </c>
      <c r="C1238" s="33" t="s">
        <v>5755</v>
      </c>
      <c r="D1238" s="33" t="s">
        <v>5756</v>
      </c>
      <c r="E1238" s="33" t="s">
        <v>5799</v>
      </c>
      <c r="F1238" s="32"/>
      <c r="G1238" s="33" t="s">
        <v>5843</v>
      </c>
      <c r="H1238" s="35" t="s">
        <v>2015</v>
      </c>
      <c r="I1238" s="32">
        <v>21604200</v>
      </c>
      <c r="J1238" s="32">
        <v>22176000</v>
      </c>
      <c r="K1238" s="32" t="s">
        <v>1097</v>
      </c>
      <c r="L1238" s="36">
        <f t="shared" si="50"/>
        <v>2.5784632034631993E-2</v>
      </c>
      <c r="M1238" s="32"/>
      <c r="N1238" s="32" t="s">
        <v>47</v>
      </c>
      <c r="O1238" s="32"/>
      <c r="P1238" s="37" t="s">
        <v>5844</v>
      </c>
      <c r="Q1238" s="38" t="s">
        <v>105</v>
      </c>
      <c r="R1238" s="32"/>
      <c r="S1238" s="32"/>
      <c r="T1238" s="32" t="s">
        <v>158</v>
      </c>
      <c r="U1238" s="42" t="s">
        <v>176</v>
      </c>
      <c r="V1238" s="42" t="s">
        <v>174</v>
      </c>
      <c r="W1238" s="42" t="s">
        <v>229</v>
      </c>
      <c r="X1238" s="32" t="s">
        <v>509</v>
      </c>
      <c r="Y1238" s="42" t="s">
        <v>176</v>
      </c>
      <c r="Z1238" s="32" t="s">
        <v>509</v>
      </c>
      <c r="AA1238" s="42" t="s">
        <v>176</v>
      </c>
      <c r="AB1238" s="45" t="s">
        <v>5845</v>
      </c>
      <c r="AC1238" s="27"/>
      <c r="AD1238" s="27"/>
      <c r="AE1238" s="27"/>
      <c r="AF1238" s="28" t="s">
        <v>5844</v>
      </c>
      <c r="AG1238" s="28">
        <f t="shared" si="48"/>
        <v>2</v>
      </c>
      <c r="AH1238" s="29" t="str">
        <f t="shared" si="49"/>
        <v>HK-170002</v>
      </c>
      <c r="AJ1238" s="30">
        <f>IFERROR(VLOOKUP($C1238,#REF!,2,FALSE)*1000000000,0)+IFERROR(VLOOKUP($D1238,#REF!,2,FALSE)*1000000,0)+IFERROR(VLOOKUP($E1238,#REF!,2,FALSE)*1000,0)+IFERROR(VLOOKUP($F1238,#REF!,2,FALSE),0)</f>
        <v>0</v>
      </c>
    </row>
    <row r="1239" spans="1:36" s="28" customFormat="1" ht="27" customHeight="1" x14ac:dyDescent="0.15">
      <c r="A1239" s="31" t="s">
        <v>32</v>
      </c>
      <c r="B1239" s="32">
        <v>1235</v>
      </c>
      <c r="C1239" s="33" t="s">
        <v>5755</v>
      </c>
      <c r="D1239" s="33" t="s">
        <v>5756</v>
      </c>
      <c r="E1239" s="33" t="s">
        <v>5799</v>
      </c>
      <c r="F1239" s="32"/>
      <c r="G1239" s="33" t="s">
        <v>5846</v>
      </c>
      <c r="H1239" s="35" t="s">
        <v>5847</v>
      </c>
      <c r="I1239" s="32">
        <v>17436000</v>
      </c>
      <c r="J1239" s="32">
        <v>6311486</v>
      </c>
      <c r="K1239" s="32" t="s">
        <v>1097</v>
      </c>
      <c r="L1239" s="36">
        <f t="shared" si="50"/>
        <v>-1.7625823775890495</v>
      </c>
      <c r="M1239" s="32"/>
      <c r="N1239" s="32" t="s">
        <v>47</v>
      </c>
      <c r="O1239" s="32"/>
      <c r="P1239" s="37" t="s">
        <v>5848</v>
      </c>
      <c r="Q1239" s="38"/>
      <c r="R1239" s="32"/>
      <c r="S1239" s="32"/>
      <c r="T1239" s="32" t="s">
        <v>158</v>
      </c>
      <c r="U1239" s="42" t="s">
        <v>174</v>
      </c>
      <c r="V1239" s="42" t="s">
        <v>175</v>
      </c>
      <c r="W1239" s="42" t="s">
        <v>176</v>
      </c>
      <c r="X1239" s="42" t="s">
        <v>176</v>
      </c>
      <c r="Y1239" s="42" t="s">
        <v>176</v>
      </c>
      <c r="Z1239" s="42" t="s">
        <v>176</v>
      </c>
      <c r="AA1239" s="42" t="s">
        <v>175</v>
      </c>
      <c r="AB1239" s="45" t="s">
        <v>5849</v>
      </c>
      <c r="AC1239" s="27"/>
      <c r="AD1239" s="27"/>
      <c r="AE1239" s="27"/>
      <c r="AF1239" s="28" t="s">
        <v>5848</v>
      </c>
      <c r="AG1239" s="28">
        <f t="shared" si="48"/>
        <v>2</v>
      </c>
      <c r="AH1239" s="29" t="str">
        <f t="shared" si="49"/>
        <v>KK-180004</v>
      </c>
      <c r="AJ1239" s="30">
        <f>IFERROR(VLOOKUP($C1239,#REF!,2,FALSE)*1000000000,0)+IFERROR(VLOOKUP($D1239,#REF!,2,FALSE)*1000000,0)+IFERROR(VLOOKUP($E1239,#REF!,2,FALSE)*1000,0)+IFERROR(VLOOKUP($F1239,#REF!,2,FALSE),0)</f>
        <v>0</v>
      </c>
    </row>
    <row r="1240" spans="1:36" s="28" customFormat="1" ht="27" customHeight="1" x14ac:dyDescent="0.15">
      <c r="A1240" s="31" t="s">
        <v>32</v>
      </c>
      <c r="B1240" s="32">
        <v>1236</v>
      </c>
      <c r="C1240" s="33" t="s">
        <v>5755</v>
      </c>
      <c r="D1240" s="33" t="s">
        <v>5756</v>
      </c>
      <c r="E1240" s="33" t="s">
        <v>5799</v>
      </c>
      <c r="F1240" s="32"/>
      <c r="G1240" s="46" t="s">
        <v>5850</v>
      </c>
      <c r="H1240" s="35" t="s">
        <v>5851</v>
      </c>
      <c r="I1240" s="32">
        <v>242420541</v>
      </c>
      <c r="J1240" s="32">
        <v>240361341</v>
      </c>
      <c r="K1240" s="32" t="s">
        <v>1097</v>
      </c>
      <c r="L1240" s="36">
        <f t="shared" si="50"/>
        <v>-8.5671014791017797E-3</v>
      </c>
      <c r="M1240" s="32"/>
      <c r="N1240" s="32" t="s">
        <v>47</v>
      </c>
      <c r="O1240" s="32"/>
      <c r="P1240" s="37" t="s">
        <v>5852</v>
      </c>
      <c r="Q1240" s="38"/>
      <c r="R1240" s="32"/>
      <c r="S1240" s="32"/>
      <c r="T1240" s="32" t="s">
        <v>158</v>
      </c>
      <c r="U1240" s="42" t="s">
        <v>174</v>
      </c>
      <c r="V1240" s="42" t="s">
        <v>175</v>
      </c>
      <c r="W1240" s="42" t="s">
        <v>176</v>
      </c>
      <c r="X1240" s="42" t="s">
        <v>175</v>
      </c>
      <c r="Y1240" s="42" t="s">
        <v>176</v>
      </c>
      <c r="Z1240" s="42" t="s">
        <v>175</v>
      </c>
      <c r="AA1240" s="42" t="s">
        <v>175</v>
      </c>
      <c r="AB1240" s="45" t="s">
        <v>5853</v>
      </c>
      <c r="AC1240" s="27"/>
      <c r="AD1240" s="27"/>
      <c r="AE1240" s="27"/>
      <c r="AF1240" s="28" t="s">
        <v>5852</v>
      </c>
      <c r="AG1240" s="28">
        <f t="shared" si="48"/>
        <v>2</v>
      </c>
      <c r="AH1240" s="29" t="str">
        <f t="shared" si="49"/>
        <v>KK-170043</v>
      </c>
      <c r="AJ1240" s="30">
        <f>IFERROR(VLOOKUP($C1240,#REF!,2,FALSE)*1000000000,0)+IFERROR(VLOOKUP($D1240,#REF!,2,FALSE)*1000000,0)+IFERROR(VLOOKUP($E1240,#REF!,2,FALSE)*1000,0)+IFERROR(VLOOKUP($F1240,#REF!,2,FALSE),0)</f>
        <v>0</v>
      </c>
    </row>
    <row r="1241" spans="1:36" s="28" customFormat="1" ht="27" customHeight="1" x14ac:dyDescent="0.15">
      <c r="A1241" s="31" t="s">
        <v>32</v>
      </c>
      <c r="B1241" s="32">
        <v>1237</v>
      </c>
      <c r="C1241" s="33" t="s">
        <v>5755</v>
      </c>
      <c r="D1241" s="33" t="s">
        <v>5756</v>
      </c>
      <c r="E1241" s="46" t="s">
        <v>5854</v>
      </c>
      <c r="F1241" s="32"/>
      <c r="G1241" s="33" t="s">
        <v>5855</v>
      </c>
      <c r="H1241" s="35" t="s">
        <v>5856</v>
      </c>
      <c r="I1241" s="32">
        <v>13850</v>
      </c>
      <c r="J1241" s="32">
        <v>13980</v>
      </c>
      <c r="K1241" s="32" t="s">
        <v>930</v>
      </c>
      <c r="L1241" s="36">
        <f t="shared" si="50"/>
        <v>9.2989985693848753E-3</v>
      </c>
      <c r="M1241" s="32"/>
      <c r="N1241" s="32" t="s">
        <v>47</v>
      </c>
      <c r="O1241" s="32"/>
      <c r="P1241" s="37" t="s">
        <v>5857</v>
      </c>
      <c r="Q1241" s="32"/>
      <c r="R1241" s="32"/>
      <c r="S1241" s="32"/>
      <c r="T1241" s="32" t="s">
        <v>40</v>
      </c>
      <c r="U1241" s="32" t="s">
        <v>42</v>
      </c>
      <c r="V1241" s="32" t="s">
        <v>41</v>
      </c>
      <c r="W1241" s="32" t="s">
        <v>41</v>
      </c>
      <c r="X1241" s="32" t="s">
        <v>42</v>
      </c>
      <c r="Y1241" s="32" t="s">
        <v>42</v>
      </c>
      <c r="Z1241" s="32" t="s">
        <v>42</v>
      </c>
      <c r="AA1241" s="32" t="s">
        <v>42</v>
      </c>
      <c r="AB1241" s="39" t="s">
        <v>5858</v>
      </c>
      <c r="AC1241" s="27"/>
      <c r="AD1241" s="27"/>
      <c r="AE1241" s="27"/>
      <c r="AF1241" s="28" t="s">
        <v>5857</v>
      </c>
      <c r="AG1241" s="28">
        <f t="shared" si="48"/>
        <v>2</v>
      </c>
      <c r="AH1241" s="29" t="str">
        <f t="shared" si="49"/>
        <v>HR-090010</v>
      </c>
      <c r="AI1241" s="28">
        <v>13112179000</v>
      </c>
      <c r="AJ1241" s="30">
        <f>IFERROR(VLOOKUP($C1241,#REF!,2,FALSE)*1000000000,0)+IFERROR(VLOOKUP($D1241,#REF!,2,FALSE)*1000000,0)+IFERROR(VLOOKUP($E1241,#REF!,2,FALSE)*1000,0)+IFERROR(VLOOKUP($F1241,#REF!,2,FALSE),0)</f>
        <v>0</v>
      </c>
    </row>
    <row r="1242" spans="1:36" s="28" customFormat="1" ht="27" customHeight="1" x14ac:dyDescent="0.15">
      <c r="A1242" s="31" t="s">
        <v>32</v>
      </c>
      <c r="B1242" s="32">
        <v>1238</v>
      </c>
      <c r="C1242" s="33" t="s">
        <v>5755</v>
      </c>
      <c r="D1242" s="33" t="s">
        <v>5756</v>
      </c>
      <c r="E1242" s="33" t="s">
        <v>5859</v>
      </c>
      <c r="F1242" s="32"/>
      <c r="G1242" s="33" t="s">
        <v>5860</v>
      </c>
      <c r="H1242" s="35" t="s">
        <v>5861</v>
      </c>
      <c r="I1242" s="32">
        <v>42240600</v>
      </c>
      <c r="J1242" s="32">
        <v>47913000</v>
      </c>
      <c r="K1242" s="32" t="s">
        <v>1108</v>
      </c>
      <c r="L1242" s="36">
        <f t="shared" si="50"/>
        <v>0.11838958111577236</v>
      </c>
      <c r="M1242" s="32"/>
      <c r="N1242" s="32" t="s">
        <v>47</v>
      </c>
      <c r="O1242" s="32"/>
      <c r="P1242" s="37" t="s">
        <v>5862</v>
      </c>
      <c r="Q1242" s="32"/>
      <c r="R1242" s="32"/>
      <c r="S1242" s="32"/>
      <c r="T1242" s="32" t="s">
        <v>40</v>
      </c>
      <c r="U1242" s="32" t="s">
        <v>42</v>
      </c>
      <c r="V1242" s="32" t="s">
        <v>41</v>
      </c>
      <c r="W1242" s="32" t="s">
        <v>42</v>
      </c>
      <c r="X1242" s="32" t="s">
        <v>42</v>
      </c>
      <c r="Y1242" s="32" t="s">
        <v>42</v>
      </c>
      <c r="Z1242" s="32" t="s">
        <v>42</v>
      </c>
      <c r="AA1242" s="32" t="s">
        <v>42</v>
      </c>
      <c r="AB1242" s="39" t="s">
        <v>5863</v>
      </c>
      <c r="AC1242" s="27"/>
      <c r="AD1242" s="27"/>
      <c r="AE1242" s="27"/>
      <c r="AF1242" s="28" t="s">
        <v>5862</v>
      </c>
      <c r="AG1242" s="28">
        <f t="shared" si="48"/>
        <v>2</v>
      </c>
      <c r="AH1242" s="29" t="str">
        <f t="shared" si="49"/>
        <v>CB-080032</v>
      </c>
      <c r="AI1242" s="28">
        <v>13112180000</v>
      </c>
      <c r="AJ1242" s="30">
        <f>IFERROR(VLOOKUP($C1242,#REF!,2,FALSE)*1000000000,0)+IFERROR(VLOOKUP($D1242,#REF!,2,FALSE)*1000000,0)+IFERROR(VLOOKUP($E1242,#REF!,2,FALSE)*1000,0)+IFERROR(VLOOKUP($F1242,#REF!,2,FALSE),0)</f>
        <v>0</v>
      </c>
    </row>
    <row r="1243" spans="1:36" s="28" customFormat="1" ht="27" customHeight="1" x14ac:dyDescent="0.15">
      <c r="A1243" s="31" t="s">
        <v>32</v>
      </c>
      <c r="B1243" s="32">
        <v>1239</v>
      </c>
      <c r="C1243" s="33" t="s">
        <v>5755</v>
      </c>
      <c r="D1243" s="33" t="s">
        <v>5756</v>
      </c>
      <c r="E1243" s="33" t="s">
        <v>5859</v>
      </c>
      <c r="F1243" s="32"/>
      <c r="G1243" s="33" t="s">
        <v>5864</v>
      </c>
      <c r="H1243" s="35" t="s">
        <v>5865</v>
      </c>
      <c r="I1243" s="32">
        <v>12590150</v>
      </c>
      <c r="J1243" s="32">
        <v>12676555</v>
      </c>
      <c r="K1243" s="32" t="s">
        <v>5866</v>
      </c>
      <c r="L1243" s="36">
        <f t="shared" si="50"/>
        <v>6.816126305609016E-3</v>
      </c>
      <c r="M1243" s="32"/>
      <c r="N1243" s="32" t="s">
        <v>47</v>
      </c>
      <c r="O1243" s="32"/>
      <c r="P1243" s="37" t="s">
        <v>5867</v>
      </c>
      <c r="Q1243" s="38"/>
      <c r="R1243" s="32"/>
      <c r="S1243" s="32"/>
      <c r="T1243" s="32" t="s">
        <v>40</v>
      </c>
      <c r="U1243" s="32" t="s">
        <v>42</v>
      </c>
      <c r="V1243" s="32" t="s">
        <v>42</v>
      </c>
      <c r="W1243" s="32" t="s">
        <v>42</v>
      </c>
      <c r="X1243" s="32" t="s">
        <v>41</v>
      </c>
      <c r="Y1243" s="32" t="s">
        <v>42</v>
      </c>
      <c r="Z1243" s="32" t="s">
        <v>41</v>
      </c>
      <c r="AA1243" s="32" t="s">
        <v>42</v>
      </c>
      <c r="AB1243" s="39" t="s">
        <v>5868</v>
      </c>
      <c r="AC1243" s="27"/>
      <c r="AD1243" s="27"/>
      <c r="AE1243" s="27"/>
      <c r="AF1243" s="28" t="s">
        <v>5867</v>
      </c>
      <c r="AG1243" s="28">
        <f t="shared" si="48"/>
        <v>2</v>
      </c>
      <c r="AH1243" s="29" t="str">
        <f t="shared" si="49"/>
        <v>KT-080027</v>
      </c>
      <c r="AI1243" s="28">
        <v>13112180000</v>
      </c>
      <c r="AJ1243" s="30">
        <f>IFERROR(VLOOKUP($C1243,#REF!,2,FALSE)*1000000000,0)+IFERROR(VLOOKUP($D1243,#REF!,2,FALSE)*1000000,0)+IFERROR(VLOOKUP($E1243,#REF!,2,FALSE)*1000,0)+IFERROR(VLOOKUP($F1243,#REF!,2,FALSE),0)</f>
        <v>0</v>
      </c>
    </row>
    <row r="1244" spans="1:36" s="28" customFormat="1" ht="27" customHeight="1" x14ac:dyDescent="0.15">
      <c r="A1244" s="31" t="s">
        <v>32</v>
      </c>
      <c r="B1244" s="32">
        <v>1240</v>
      </c>
      <c r="C1244" s="33" t="s">
        <v>5755</v>
      </c>
      <c r="D1244" s="33" t="s">
        <v>5756</v>
      </c>
      <c r="E1244" s="33" t="s">
        <v>5859</v>
      </c>
      <c r="F1244" s="32" t="s">
        <v>130</v>
      </c>
      <c r="G1244" s="33" t="s">
        <v>5869</v>
      </c>
      <c r="H1244" s="35" t="s">
        <v>5870</v>
      </c>
      <c r="I1244" s="32">
        <v>115547000</v>
      </c>
      <c r="J1244" s="32">
        <v>118455000</v>
      </c>
      <c r="K1244" s="32" t="s">
        <v>139</v>
      </c>
      <c r="L1244" s="36">
        <f t="shared" si="50"/>
        <v>2.4549406947786068E-2</v>
      </c>
      <c r="M1244" s="32"/>
      <c r="N1244" s="32" t="s">
        <v>47</v>
      </c>
      <c r="O1244" s="32"/>
      <c r="P1244" s="37" t="s">
        <v>5871</v>
      </c>
      <c r="Q1244" s="32" t="s">
        <v>130</v>
      </c>
      <c r="R1244" s="32" t="s">
        <v>130</v>
      </c>
      <c r="S1244" s="32" t="s">
        <v>130</v>
      </c>
      <c r="T1244" s="32" t="s">
        <v>158</v>
      </c>
      <c r="U1244" s="32" t="s">
        <v>42</v>
      </c>
      <c r="V1244" s="32" t="s">
        <v>42</v>
      </c>
      <c r="W1244" s="32" t="s">
        <v>41</v>
      </c>
      <c r="X1244" s="32" t="s">
        <v>41</v>
      </c>
      <c r="Y1244" s="32" t="s">
        <v>74</v>
      </c>
      <c r="Z1244" s="32" t="s">
        <v>42</v>
      </c>
      <c r="AA1244" s="32" t="s">
        <v>42</v>
      </c>
      <c r="AB1244" s="39" t="s">
        <v>5872</v>
      </c>
      <c r="AC1244" s="27"/>
      <c r="AD1244" s="27"/>
      <c r="AE1244" s="27"/>
      <c r="AF1244" s="28" t="s">
        <v>5871</v>
      </c>
      <c r="AG1244" s="28">
        <f t="shared" si="48"/>
        <v>2</v>
      </c>
      <c r="AH1244" s="29" t="str">
        <f t="shared" si="49"/>
        <v>CB-150001</v>
      </c>
      <c r="AI1244" s="28">
        <v>13112180000</v>
      </c>
      <c r="AJ1244" s="30">
        <f>IFERROR(VLOOKUP($C1244,#REF!,2,FALSE)*1000000000,0)+IFERROR(VLOOKUP($D1244,#REF!,2,FALSE)*1000000,0)+IFERROR(VLOOKUP($E1244,#REF!,2,FALSE)*1000,0)+IFERROR(VLOOKUP($F1244,#REF!,2,FALSE),0)</f>
        <v>0</v>
      </c>
    </row>
    <row r="1245" spans="1:36" s="28" customFormat="1" ht="27" customHeight="1" x14ac:dyDescent="0.15">
      <c r="A1245" s="31" t="s">
        <v>32</v>
      </c>
      <c r="B1245" s="32">
        <v>1241</v>
      </c>
      <c r="C1245" s="33" t="s">
        <v>5755</v>
      </c>
      <c r="D1245" s="33" t="s">
        <v>5756</v>
      </c>
      <c r="E1245" s="33" t="s">
        <v>5873</v>
      </c>
      <c r="F1245" s="32"/>
      <c r="G1245" s="33" t="s">
        <v>5874</v>
      </c>
      <c r="H1245" s="35" t="s">
        <v>5875</v>
      </c>
      <c r="I1245" s="32">
        <v>2971750</v>
      </c>
      <c r="J1245" s="32">
        <v>3719130</v>
      </c>
      <c r="K1245" s="32" t="s">
        <v>3333</v>
      </c>
      <c r="L1245" s="43">
        <f t="shared" si="50"/>
        <v>0.20095559983114331</v>
      </c>
      <c r="M1245" s="32"/>
      <c r="N1245" s="32" t="s">
        <v>47</v>
      </c>
      <c r="O1245" s="32"/>
      <c r="P1245" s="37" t="s">
        <v>5876</v>
      </c>
      <c r="Q1245" s="32"/>
      <c r="R1245" s="32"/>
      <c r="S1245" s="32"/>
      <c r="T1245" s="32" t="s">
        <v>40</v>
      </c>
      <c r="U1245" s="32" t="s">
        <v>41</v>
      </c>
      <c r="V1245" s="32" t="s">
        <v>42</v>
      </c>
      <c r="W1245" s="32" t="s">
        <v>42</v>
      </c>
      <c r="X1245" s="32" t="s">
        <v>42</v>
      </c>
      <c r="Y1245" s="32" t="s">
        <v>41</v>
      </c>
      <c r="Z1245" s="32" t="s">
        <v>41</v>
      </c>
      <c r="AA1245" s="32" t="s">
        <v>41</v>
      </c>
      <c r="AB1245" s="39" t="s">
        <v>5877</v>
      </c>
      <c r="AC1245" s="27"/>
      <c r="AD1245" s="27"/>
      <c r="AE1245" s="27"/>
      <c r="AF1245" s="28" t="s">
        <v>5876</v>
      </c>
      <c r="AG1245" s="28">
        <f t="shared" si="48"/>
        <v>2</v>
      </c>
      <c r="AH1245" s="29" t="str">
        <f t="shared" si="49"/>
        <v>TH-100024</v>
      </c>
      <c r="AI1245" s="28">
        <v>13112184000</v>
      </c>
      <c r="AJ1245" s="30">
        <f>IFERROR(VLOOKUP($C1245,#REF!,2,FALSE)*1000000000,0)+IFERROR(VLOOKUP($D1245,#REF!,2,FALSE)*1000000,0)+IFERROR(VLOOKUP($E1245,#REF!,2,FALSE)*1000,0)+IFERROR(VLOOKUP($F1245,#REF!,2,FALSE),0)</f>
        <v>0</v>
      </c>
    </row>
    <row r="1246" spans="1:36" s="28" customFormat="1" ht="27" customHeight="1" x14ac:dyDescent="0.15">
      <c r="A1246" s="31" t="s">
        <v>32</v>
      </c>
      <c r="B1246" s="32">
        <v>1242</v>
      </c>
      <c r="C1246" s="33" t="s">
        <v>5755</v>
      </c>
      <c r="D1246" s="33" t="s">
        <v>5756</v>
      </c>
      <c r="E1246" s="33" t="s">
        <v>387</v>
      </c>
      <c r="F1246" s="32"/>
      <c r="G1246" s="33" t="s">
        <v>5878</v>
      </c>
      <c r="H1246" s="35" t="s">
        <v>5879</v>
      </c>
      <c r="I1246" s="32">
        <v>28165</v>
      </c>
      <c r="J1246" s="32">
        <v>21355</v>
      </c>
      <c r="K1246" s="32" t="s">
        <v>1924</v>
      </c>
      <c r="L1246" s="36">
        <f t="shared" si="50"/>
        <v>-0.31889487239522363</v>
      </c>
      <c r="M1246" s="32"/>
      <c r="N1246" s="32" t="s">
        <v>47</v>
      </c>
      <c r="O1246" s="32"/>
      <c r="P1246" s="37" t="s">
        <v>5880</v>
      </c>
      <c r="Q1246" s="32"/>
      <c r="R1246" s="32"/>
      <c r="S1246" s="32"/>
      <c r="T1246" s="32" t="s">
        <v>40</v>
      </c>
      <c r="U1246" s="32" t="s">
        <v>74</v>
      </c>
      <c r="V1246" s="32" t="s">
        <v>42</v>
      </c>
      <c r="W1246" s="32" t="s">
        <v>41</v>
      </c>
      <c r="X1246" s="32" t="s">
        <v>42</v>
      </c>
      <c r="Y1246" s="32" t="s">
        <v>42</v>
      </c>
      <c r="Z1246" s="32" t="s">
        <v>42</v>
      </c>
      <c r="AA1246" s="32" t="s">
        <v>42</v>
      </c>
      <c r="AB1246" s="39" t="s">
        <v>5881</v>
      </c>
      <c r="AC1246" s="27"/>
      <c r="AD1246" s="27"/>
      <c r="AE1246" s="27"/>
      <c r="AF1246" s="28" t="s">
        <v>5880</v>
      </c>
      <c r="AG1246" s="28">
        <f t="shared" si="48"/>
        <v>2</v>
      </c>
      <c r="AH1246" s="29" t="str">
        <f t="shared" si="49"/>
        <v>KK-100083</v>
      </c>
      <c r="AI1246" s="28">
        <v>13112351000</v>
      </c>
      <c r="AJ1246" s="30">
        <f>IFERROR(VLOOKUP($C1246,#REF!,2,FALSE)*1000000000,0)+IFERROR(VLOOKUP($D1246,#REF!,2,FALSE)*1000000,0)+IFERROR(VLOOKUP($E1246,#REF!,2,FALSE)*1000,0)+IFERROR(VLOOKUP($F1246,#REF!,2,FALSE),0)</f>
        <v>0</v>
      </c>
    </row>
    <row r="1247" spans="1:36" s="28" customFormat="1" ht="27" customHeight="1" x14ac:dyDescent="0.15">
      <c r="A1247" s="31" t="s">
        <v>32</v>
      </c>
      <c r="B1247" s="32">
        <v>1243</v>
      </c>
      <c r="C1247" s="33" t="s">
        <v>5755</v>
      </c>
      <c r="D1247" s="33" t="s">
        <v>5756</v>
      </c>
      <c r="E1247" s="33" t="s">
        <v>387</v>
      </c>
      <c r="F1247" s="33"/>
      <c r="G1247" s="33" t="s">
        <v>5882</v>
      </c>
      <c r="H1247" s="33" t="s">
        <v>5883</v>
      </c>
      <c r="I1247" s="32">
        <v>32253473</v>
      </c>
      <c r="J1247" s="32">
        <v>30156384</v>
      </c>
      <c r="K1247" s="32" t="s">
        <v>5884</v>
      </c>
      <c r="L1247" s="36">
        <f t="shared" si="50"/>
        <v>-6.9540466124851097E-2</v>
      </c>
      <c r="M1247" s="32"/>
      <c r="N1247" s="32" t="s">
        <v>47</v>
      </c>
      <c r="O1247" s="32"/>
      <c r="P1247" s="37" t="s">
        <v>5885</v>
      </c>
      <c r="Q1247" s="32" t="s">
        <v>130</v>
      </c>
      <c r="R1247" s="32"/>
      <c r="S1247" s="32"/>
      <c r="T1247" s="32" t="s">
        <v>40</v>
      </c>
      <c r="U1247" s="42" t="s">
        <v>74</v>
      </c>
      <c r="V1247" s="42" t="s">
        <v>42</v>
      </c>
      <c r="W1247" s="42" t="s">
        <v>41</v>
      </c>
      <c r="X1247" s="42" t="s">
        <v>42</v>
      </c>
      <c r="Y1247" s="42" t="s">
        <v>42</v>
      </c>
      <c r="Z1247" s="42" t="s">
        <v>42</v>
      </c>
      <c r="AA1247" s="42" t="s">
        <v>42</v>
      </c>
      <c r="AB1247" s="45" t="s">
        <v>5886</v>
      </c>
      <c r="AC1247" s="27"/>
      <c r="AD1247" s="27"/>
      <c r="AE1247" s="27"/>
      <c r="AF1247" s="28" t="s">
        <v>5885</v>
      </c>
      <c r="AG1247" s="28">
        <f t="shared" si="48"/>
        <v>2</v>
      </c>
      <c r="AH1247" s="29" t="str">
        <f t="shared" si="49"/>
        <v>CB-120032</v>
      </c>
      <c r="AI1247" s="28">
        <v>13112351000</v>
      </c>
      <c r="AJ1247" s="30">
        <f>IFERROR(VLOOKUP($C1247,#REF!,2,FALSE)*1000000000,0)+IFERROR(VLOOKUP($D1247,#REF!,2,FALSE)*1000000,0)+IFERROR(VLOOKUP($E1247,#REF!,2,FALSE)*1000,0)+IFERROR(VLOOKUP($F1247,#REF!,2,FALSE),0)</f>
        <v>0</v>
      </c>
    </row>
    <row r="1248" spans="1:36" s="28" customFormat="1" ht="27" customHeight="1" x14ac:dyDescent="0.15">
      <c r="A1248" s="31" t="s">
        <v>32</v>
      </c>
      <c r="B1248" s="32">
        <v>1244</v>
      </c>
      <c r="C1248" s="33" t="s">
        <v>5755</v>
      </c>
      <c r="D1248" s="33" t="s">
        <v>5756</v>
      </c>
      <c r="E1248" s="33" t="s">
        <v>387</v>
      </c>
      <c r="F1248" s="33"/>
      <c r="G1248" s="33" t="s">
        <v>5887</v>
      </c>
      <c r="H1248" s="33" t="s">
        <v>5888</v>
      </c>
      <c r="I1248" s="32">
        <v>2090000</v>
      </c>
      <c r="J1248" s="32">
        <v>408000</v>
      </c>
      <c r="K1248" s="32" t="s">
        <v>5889</v>
      </c>
      <c r="L1248" s="36">
        <f t="shared" si="50"/>
        <v>-4.1225490196078427</v>
      </c>
      <c r="M1248" s="32"/>
      <c r="N1248" s="42" t="s">
        <v>38</v>
      </c>
      <c r="O1248" s="32"/>
      <c r="P1248" s="37" t="s">
        <v>5890</v>
      </c>
      <c r="Q1248" s="32"/>
      <c r="R1248" s="32"/>
      <c r="S1248" s="32"/>
      <c r="T1248" s="32" t="s">
        <v>40</v>
      </c>
      <c r="U1248" s="42" t="s">
        <v>174</v>
      </c>
      <c r="V1248" s="32" t="s">
        <v>509</v>
      </c>
      <c r="W1248" s="42" t="s">
        <v>176</v>
      </c>
      <c r="X1248" s="42" t="s">
        <v>176</v>
      </c>
      <c r="Y1248" s="42" t="s">
        <v>176</v>
      </c>
      <c r="Z1248" s="32" t="s">
        <v>509</v>
      </c>
      <c r="AA1248" s="42" t="s">
        <v>175</v>
      </c>
      <c r="AB1248" s="45" t="s">
        <v>5891</v>
      </c>
      <c r="AC1248" s="27"/>
      <c r="AD1248" s="27"/>
      <c r="AE1248" s="27"/>
      <c r="AF1248" s="28" t="s">
        <v>5890</v>
      </c>
      <c r="AG1248" s="28">
        <f t="shared" si="48"/>
        <v>2</v>
      </c>
      <c r="AH1248" s="29" t="str">
        <f t="shared" si="49"/>
        <v>QS-190014</v>
      </c>
      <c r="AJ1248" s="30">
        <f>IFERROR(VLOOKUP($C1248,#REF!,2,FALSE)*1000000000,0)+IFERROR(VLOOKUP($D1248,#REF!,2,FALSE)*1000000,0)+IFERROR(VLOOKUP($E1248,#REF!,2,FALSE)*1000,0)+IFERROR(VLOOKUP($F1248,#REF!,2,FALSE),0)</f>
        <v>0</v>
      </c>
    </row>
    <row r="1249" spans="1:36" s="28" customFormat="1" ht="27" customHeight="1" x14ac:dyDescent="0.15">
      <c r="A1249" s="31" t="s">
        <v>32</v>
      </c>
      <c r="B1249" s="32">
        <v>1245</v>
      </c>
      <c r="C1249" s="33" t="s">
        <v>5755</v>
      </c>
      <c r="D1249" s="33" t="s">
        <v>5892</v>
      </c>
      <c r="E1249" s="32"/>
      <c r="F1249" s="32"/>
      <c r="G1249" s="33" t="s">
        <v>5893</v>
      </c>
      <c r="H1249" s="35" t="s">
        <v>5894</v>
      </c>
      <c r="I1249" s="32">
        <v>525900</v>
      </c>
      <c r="J1249" s="32">
        <v>1137500</v>
      </c>
      <c r="K1249" s="32" t="s">
        <v>606</v>
      </c>
      <c r="L1249" s="36">
        <f t="shared" si="50"/>
        <v>0.53767032967032968</v>
      </c>
      <c r="M1249" s="32"/>
      <c r="N1249" s="32"/>
      <c r="O1249" s="42" t="s">
        <v>38</v>
      </c>
      <c r="P1249" s="37" t="s">
        <v>5895</v>
      </c>
      <c r="Q1249" s="32" t="s">
        <v>130</v>
      </c>
      <c r="R1249" s="32"/>
      <c r="S1249" s="32"/>
      <c r="T1249" s="32" t="s">
        <v>40</v>
      </c>
      <c r="U1249" s="32" t="s">
        <v>42</v>
      </c>
      <c r="V1249" s="32" t="s">
        <v>509</v>
      </c>
      <c r="W1249" s="32" t="s">
        <v>509</v>
      </c>
      <c r="X1249" s="32" t="s">
        <v>41</v>
      </c>
      <c r="Y1249" s="32" t="s">
        <v>41</v>
      </c>
      <c r="Z1249" s="32" t="s">
        <v>509</v>
      </c>
      <c r="AA1249" s="32" t="s">
        <v>41</v>
      </c>
      <c r="AB1249" s="39" t="s">
        <v>5896</v>
      </c>
      <c r="AC1249" s="27"/>
      <c r="AD1249" s="27"/>
      <c r="AE1249" s="27"/>
      <c r="AF1249" s="28" t="s">
        <v>5895</v>
      </c>
      <c r="AG1249" s="28">
        <f t="shared" si="48"/>
        <v>2</v>
      </c>
      <c r="AH1249" s="29" t="str">
        <f t="shared" si="49"/>
        <v>KT-170001</v>
      </c>
      <c r="AI1249" s="28">
        <v>13113000000</v>
      </c>
      <c r="AJ1249" s="30">
        <f>IFERROR(VLOOKUP($C1249,#REF!,2,FALSE)*1000000000,0)+IFERROR(VLOOKUP($D1249,#REF!,2,FALSE)*1000000,0)+IFERROR(VLOOKUP($E1249,#REF!,2,FALSE)*1000,0)+IFERROR(VLOOKUP($F1249,#REF!,2,FALSE),0)</f>
        <v>0</v>
      </c>
    </row>
    <row r="1250" spans="1:36" s="28" customFormat="1" ht="27" customHeight="1" x14ac:dyDescent="0.15">
      <c r="A1250" s="31" t="s">
        <v>32</v>
      </c>
      <c r="B1250" s="32">
        <v>1246</v>
      </c>
      <c r="C1250" s="33" t="s">
        <v>5755</v>
      </c>
      <c r="D1250" s="33" t="s">
        <v>470</v>
      </c>
      <c r="E1250" s="33" t="s">
        <v>470</v>
      </c>
      <c r="F1250" s="33" t="s">
        <v>471</v>
      </c>
      <c r="G1250" s="33" t="s">
        <v>5897</v>
      </c>
      <c r="H1250" s="35" t="s">
        <v>5898</v>
      </c>
      <c r="I1250" s="32">
        <v>2080000</v>
      </c>
      <c r="J1250" s="32">
        <v>8625820</v>
      </c>
      <c r="K1250" s="32" t="s">
        <v>886</v>
      </c>
      <c r="L1250" s="36">
        <f t="shared" si="50"/>
        <v>0.75886350515081469</v>
      </c>
      <c r="M1250" s="32"/>
      <c r="N1250" s="32" t="s">
        <v>47</v>
      </c>
      <c r="O1250" s="32"/>
      <c r="P1250" s="37" t="s">
        <v>5899</v>
      </c>
      <c r="Q1250" s="38"/>
      <c r="R1250" s="32"/>
      <c r="S1250" s="32"/>
      <c r="T1250" s="32" t="s">
        <v>40</v>
      </c>
      <c r="U1250" s="32" t="s">
        <v>41</v>
      </c>
      <c r="V1250" s="32" t="s">
        <v>42</v>
      </c>
      <c r="W1250" s="32" t="s">
        <v>42</v>
      </c>
      <c r="X1250" s="32" t="s">
        <v>42</v>
      </c>
      <c r="Y1250" s="32" t="s">
        <v>42</v>
      </c>
      <c r="Z1250" s="32" t="s">
        <v>42</v>
      </c>
      <c r="AA1250" s="32" t="s">
        <v>42</v>
      </c>
      <c r="AB1250" s="39" t="s">
        <v>5900</v>
      </c>
      <c r="AC1250" s="27"/>
      <c r="AD1250" s="27"/>
      <c r="AE1250" s="27"/>
      <c r="AF1250" s="28" t="s">
        <v>5899</v>
      </c>
      <c r="AG1250" s="28">
        <f t="shared" si="48"/>
        <v>2</v>
      </c>
      <c r="AH1250" s="29" t="str">
        <f t="shared" si="49"/>
        <v>KT-110063</v>
      </c>
      <c r="AI1250" s="28">
        <v>13290350251</v>
      </c>
      <c r="AJ1250" s="30">
        <f>IFERROR(VLOOKUP($C1250,#REF!,2,FALSE)*1000000000,0)+IFERROR(VLOOKUP($D1250,#REF!,2,FALSE)*1000000,0)+IFERROR(VLOOKUP($E1250,#REF!,2,FALSE)*1000,0)+IFERROR(VLOOKUP($F1250,#REF!,2,FALSE),0)</f>
        <v>0</v>
      </c>
    </row>
    <row r="1251" spans="1:36" s="28" customFormat="1" ht="27" customHeight="1" x14ac:dyDescent="0.15">
      <c r="A1251" s="31" t="s">
        <v>32</v>
      </c>
      <c r="B1251" s="32">
        <v>1247</v>
      </c>
      <c r="C1251" s="33" t="s">
        <v>5755</v>
      </c>
      <c r="D1251" s="33" t="s">
        <v>470</v>
      </c>
      <c r="E1251" s="33" t="s">
        <v>470</v>
      </c>
      <c r="F1251" s="33" t="s">
        <v>504</v>
      </c>
      <c r="G1251" s="33" t="s">
        <v>5901</v>
      </c>
      <c r="H1251" s="35" t="s">
        <v>5902</v>
      </c>
      <c r="I1251" s="32">
        <v>4067940</v>
      </c>
      <c r="J1251" s="32">
        <v>2173320</v>
      </c>
      <c r="K1251" s="32" t="s">
        <v>513</v>
      </c>
      <c r="L1251" s="36">
        <f t="shared" si="50"/>
        <v>-0.87176301695102421</v>
      </c>
      <c r="M1251" s="32"/>
      <c r="N1251" s="32" t="s">
        <v>47</v>
      </c>
      <c r="O1251" s="32"/>
      <c r="P1251" s="37" t="s">
        <v>5903</v>
      </c>
      <c r="Q1251" s="38"/>
      <c r="R1251" s="32"/>
      <c r="S1251" s="32"/>
      <c r="T1251" s="32" t="s">
        <v>40</v>
      </c>
      <c r="U1251" s="32" t="s">
        <v>74</v>
      </c>
      <c r="V1251" s="32" t="s">
        <v>41</v>
      </c>
      <c r="W1251" s="32" t="s">
        <v>75</v>
      </c>
      <c r="X1251" s="32" t="s">
        <v>41</v>
      </c>
      <c r="Y1251" s="32" t="s">
        <v>75</v>
      </c>
      <c r="Z1251" s="32" t="s">
        <v>42</v>
      </c>
      <c r="AA1251" s="32" t="s">
        <v>41</v>
      </c>
      <c r="AB1251" s="39" t="s">
        <v>5904</v>
      </c>
      <c r="AC1251" s="27"/>
      <c r="AD1251" s="27"/>
      <c r="AE1251" s="27"/>
      <c r="AF1251" s="28" t="s">
        <v>5903</v>
      </c>
      <c r="AG1251" s="28">
        <f t="shared" si="48"/>
        <v>2</v>
      </c>
      <c r="AH1251" s="29" t="str">
        <f t="shared" si="49"/>
        <v>SK-120005</v>
      </c>
      <c r="AI1251" s="28">
        <v>13290350252</v>
      </c>
      <c r="AJ1251" s="30">
        <f>IFERROR(VLOOKUP($C1251,#REF!,2,FALSE)*1000000000,0)+IFERROR(VLOOKUP($D1251,#REF!,2,FALSE)*1000000,0)+IFERROR(VLOOKUP($E1251,#REF!,2,FALSE)*1000,0)+IFERROR(VLOOKUP($F1251,#REF!,2,FALSE),0)</f>
        <v>0</v>
      </c>
    </row>
    <row r="1252" spans="1:36" s="28" customFormat="1" ht="27" customHeight="1" x14ac:dyDescent="0.15">
      <c r="A1252" s="31" t="s">
        <v>32</v>
      </c>
      <c r="B1252" s="32">
        <v>1248</v>
      </c>
      <c r="C1252" s="33" t="s">
        <v>5755</v>
      </c>
      <c r="D1252" s="33" t="s">
        <v>470</v>
      </c>
      <c r="E1252" s="33" t="s">
        <v>470</v>
      </c>
      <c r="F1252" s="33" t="s">
        <v>387</v>
      </c>
      <c r="G1252" s="33" t="s">
        <v>5905</v>
      </c>
      <c r="H1252" s="35" t="s">
        <v>5906</v>
      </c>
      <c r="I1252" s="32">
        <v>507500</v>
      </c>
      <c r="J1252" s="32">
        <v>463350</v>
      </c>
      <c r="K1252" s="32" t="s">
        <v>4106</v>
      </c>
      <c r="L1252" s="36">
        <f t="shared" si="50"/>
        <v>-9.5284342289845725E-2</v>
      </c>
      <c r="M1252" s="32"/>
      <c r="N1252" s="32" t="s">
        <v>47</v>
      </c>
      <c r="O1252" s="32"/>
      <c r="P1252" s="37" t="s">
        <v>5907</v>
      </c>
      <c r="Q1252" s="38"/>
      <c r="R1252" s="32"/>
      <c r="S1252" s="32"/>
      <c r="T1252" s="32" t="s">
        <v>40</v>
      </c>
      <c r="U1252" s="32" t="s">
        <v>74</v>
      </c>
      <c r="V1252" s="32" t="s">
        <v>42</v>
      </c>
      <c r="W1252" s="32" t="s">
        <v>42</v>
      </c>
      <c r="X1252" s="32" t="s">
        <v>41</v>
      </c>
      <c r="Y1252" s="32" t="s">
        <v>41</v>
      </c>
      <c r="Z1252" s="32" t="s">
        <v>42</v>
      </c>
      <c r="AA1252" s="32" t="s">
        <v>42</v>
      </c>
      <c r="AB1252" s="39" t="s">
        <v>5908</v>
      </c>
      <c r="AC1252" s="27"/>
      <c r="AD1252" s="27"/>
      <c r="AE1252" s="27"/>
      <c r="AF1252" s="28" t="s">
        <v>5909</v>
      </c>
      <c r="AG1252" s="28">
        <f t="shared" si="48"/>
        <v>2</v>
      </c>
      <c r="AH1252" s="29" t="str">
        <f t="shared" si="49"/>
        <v>KT-130008</v>
      </c>
      <c r="AI1252" s="28">
        <v>13290350253</v>
      </c>
      <c r="AJ1252" s="30">
        <f>IFERROR(VLOOKUP($C1252,#REF!,2,FALSE)*1000000000,0)+IFERROR(VLOOKUP($D1252,#REF!,2,FALSE)*1000000,0)+IFERROR(VLOOKUP($E1252,#REF!,2,FALSE)*1000,0)+IFERROR(VLOOKUP($F1252,#REF!,2,FALSE),0)</f>
        <v>0</v>
      </c>
    </row>
    <row r="1253" spans="1:36" s="28" customFormat="1" ht="27" customHeight="1" x14ac:dyDescent="0.15">
      <c r="A1253" s="31" t="s">
        <v>32</v>
      </c>
      <c r="B1253" s="32">
        <v>1249</v>
      </c>
      <c r="C1253" s="33" t="s">
        <v>5755</v>
      </c>
      <c r="D1253" s="33" t="s">
        <v>470</v>
      </c>
      <c r="E1253" s="33" t="s">
        <v>470</v>
      </c>
      <c r="F1253" s="33" t="s">
        <v>387</v>
      </c>
      <c r="G1253" s="33" t="s">
        <v>5910</v>
      </c>
      <c r="H1253" s="35" t="s">
        <v>5911</v>
      </c>
      <c r="I1253" s="32">
        <v>152200</v>
      </c>
      <c r="J1253" s="32">
        <v>87700</v>
      </c>
      <c r="K1253" s="32" t="s">
        <v>5912</v>
      </c>
      <c r="L1253" s="36">
        <f t="shared" si="50"/>
        <v>-0.73546180159635122</v>
      </c>
      <c r="M1253" s="32"/>
      <c r="N1253" s="32" t="s">
        <v>47</v>
      </c>
      <c r="O1253" s="32"/>
      <c r="P1253" s="37" t="s">
        <v>5913</v>
      </c>
      <c r="Q1253" s="32"/>
      <c r="R1253" s="32"/>
      <c r="S1253" s="32"/>
      <c r="T1253" s="32" t="s">
        <v>40</v>
      </c>
      <c r="U1253" s="32" t="s">
        <v>74</v>
      </c>
      <c r="V1253" s="32" t="s">
        <v>42</v>
      </c>
      <c r="W1253" s="32" t="s">
        <v>41</v>
      </c>
      <c r="X1253" s="32" t="s">
        <v>42</v>
      </c>
      <c r="Y1253" s="32" t="s">
        <v>41</v>
      </c>
      <c r="Z1253" s="32" t="s">
        <v>42</v>
      </c>
      <c r="AA1253" s="32" t="s">
        <v>42</v>
      </c>
      <c r="AB1253" s="39" t="s">
        <v>5914</v>
      </c>
      <c r="AC1253" s="27"/>
      <c r="AD1253" s="27"/>
      <c r="AE1253" s="27"/>
      <c r="AF1253" s="28" t="s">
        <v>5913</v>
      </c>
      <c r="AG1253" s="28">
        <f t="shared" si="48"/>
        <v>2</v>
      </c>
      <c r="AH1253" s="29" t="str">
        <f t="shared" si="49"/>
        <v>QS-100023</v>
      </c>
      <c r="AI1253" s="28">
        <v>13290350253</v>
      </c>
      <c r="AJ1253" s="30">
        <f>IFERROR(VLOOKUP($C1253,#REF!,2,FALSE)*1000000000,0)+IFERROR(VLOOKUP($D1253,#REF!,2,FALSE)*1000000,0)+IFERROR(VLOOKUP($E1253,#REF!,2,FALSE)*1000,0)+IFERROR(VLOOKUP($F1253,#REF!,2,FALSE),0)</f>
        <v>0</v>
      </c>
    </row>
    <row r="1254" spans="1:36" s="28" customFormat="1" ht="27" customHeight="1" x14ac:dyDescent="0.15">
      <c r="A1254" s="31" t="s">
        <v>32</v>
      </c>
      <c r="B1254" s="32">
        <v>1250</v>
      </c>
      <c r="C1254" s="33" t="s">
        <v>5755</v>
      </c>
      <c r="D1254" s="33" t="s">
        <v>470</v>
      </c>
      <c r="E1254" s="33" t="s">
        <v>470</v>
      </c>
      <c r="F1254" s="33" t="s">
        <v>387</v>
      </c>
      <c r="G1254" s="33" t="s">
        <v>5915</v>
      </c>
      <c r="H1254" s="35" t="s">
        <v>5916</v>
      </c>
      <c r="I1254" s="32">
        <v>400000</v>
      </c>
      <c r="J1254" s="32">
        <v>815500</v>
      </c>
      <c r="K1254" s="32" t="s">
        <v>621</v>
      </c>
      <c r="L1254" s="36">
        <f t="shared" si="50"/>
        <v>0.50950337216431629</v>
      </c>
      <c r="M1254" s="32"/>
      <c r="N1254" s="32"/>
      <c r="O1254" s="32" t="s">
        <v>47</v>
      </c>
      <c r="P1254" s="37" t="s">
        <v>5917</v>
      </c>
      <c r="Q1254" s="32" t="s">
        <v>105</v>
      </c>
      <c r="R1254" s="32"/>
      <c r="S1254" s="32"/>
      <c r="T1254" s="32" t="s">
        <v>40</v>
      </c>
      <c r="U1254" s="42" t="s">
        <v>41</v>
      </c>
      <c r="V1254" s="32" t="s">
        <v>42</v>
      </c>
      <c r="W1254" s="32" t="s">
        <v>509</v>
      </c>
      <c r="X1254" s="32" t="s">
        <v>41</v>
      </c>
      <c r="Y1254" s="32" t="s">
        <v>41</v>
      </c>
      <c r="Z1254" s="32" t="s">
        <v>509</v>
      </c>
      <c r="AA1254" s="32" t="s">
        <v>41</v>
      </c>
      <c r="AB1254" s="39" t="s">
        <v>5918</v>
      </c>
      <c r="AC1254" s="27"/>
      <c r="AD1254" s="27"/>
      <c r="AE1254" s="27"/>
      <c r="AF1254" s="28" t="s">
        <v>5917</v>
      </c>
      <c r="AG1254" s="28">
        <f t="shared" si="48"/>
        <v>2</v>
      </c>
      <c r="AH1254" s="29" t="str">
        <f t="shared" si="49"/>
        <v>KT-150103</v>
      </c>
      <c r="AI1254" s="28">
        <v>13290350253</v>
      </c>
      <c r="AJ1254" s="30">
        <f>IFERROR(VLOOKUP($C1254,#REF!,2,FALSE)*1000000000,0)+IFERROR(VLOOKUP($D1254,#REF!,2,FALSE)*1000000,0)+IFERROR(VLOOKUP($E1254,#REF!,2,FALSE)*1000,0)+IFERROR(VLOOKUP($F1254,#REF!,2,FALSE),0)</f>
        <v>0</v>
      </c>
    </row>
    <row r="1255" spans="1:36" s="28" customFormat="1" ht="27" customHeight="1" x14ac:dyDescent="0.15">
      <c r="A1255" s="31" t="s">
        <v>32</v>
      </c>
      <c r="B1255" s="32">
        <v>1251</v>
      </c>
      <c r="C1255" s="33" t="s">
        <v>5755</v>
      </c>
      <c r="D1255" s="33" t="s">
        <v>470</v>
      </c>
      <c r="E1255" s="33" t="s">
        <v>470</v>
      </c>
      <c r="F1255" s="33" t="s">
        <v>387</v>
      </c>
      <c r="G1255" s="33" t="s">
        <v>5919</v>
      </c>
      <c r="H1255" s="35" t="s">
        <v>5920</v>
      </c>
      <c r="I1255" s="32">
        <v>2484700</v>
      </c>
      <c r="J1255" s="32">
        <v>4916260</v>
      </c>
      <c r="K1255" s="32" t="s">
        <v>139</v>
      </c>
      <c r="L1255" s="36">
        <f t="shared" si="50"/>
        <v>0.49459548518589336</v>
      </c>
      <c r="M1255" s="32"/>
      <c r="N1255" s="32" t="s">
        <v>47</v>
      </c>
      <c r="O1255" s="32"/>
      <c r="P1255" s="37" t="s">
        <v>5921</v>
      </c>
      <c r="Q1255" s="32" t="s">
        <v>105</v>
      </c>
      <c r="R1255" s="32"/>
      <c r="S1255" s="32"/>
      <c r="T1255" s="32" t="s">
        <v>40</v>
      </c>
      <c r="U1255" s="42" t="s">
        <v>229</v>
      </c>
      <c r="V1255" s="42" t="s">
        <v>229</v>
      </c>
      <c r="W1255" s="42" t="s">
        <v>175</v>
      </c>
      <c r="X1255" s="42" t="s">
        <v>176</v>
      </c>
      <c r="Y1255" s="42" t="s">
        <v>176</v>
      </c>
      <c r="Z1255" s="42" t="s">
        <v>176</v>
      </c>
      <c r="AA1255" s="42" t="s">
        <v>176</v>
      </c>
      <c r="AB1255" s="45" t="s">
        <v>5922</v>
      </c>
      <c r="AC1255" s="27"/>
      <c r="AD1255" s="27"/>
      <c r="AE1255" s="27"/>
      <c r="AF1255" s="28" t="s">
        <v>5921</v>
      </c>
      <c r="AG1255" s="28">
        <f t="shared" si="48"/>
        <v>2</v>
      </c>
      <c r="AH1255" s="29" t="str">
        <f t="shared" si="49"/>
        <v>CB-150009</v>
      </c>
      <c r="AJ1255" s="30">
        <f>IFERROR(VLOOKUP($C1255,#REF!,2,FALSE)*1000000000,0)+IFERROR(VLOOKUP($D1255,#REF!,2,FALSE)*1000000,0)+IFERROR(VLOOKUP($E1255,#REF!,2,FALSE)*1000,0)+IFERROR(VLOOKUP($F1255,#REF!,2,FALSE),0)</f>
        <v>0</v>
      </c>
    </row>
    <row r="1256" spans="1:36" s="28" customFormat="1" ht="27" customHeight="1" x14ac:dyDescent="0.15">
      <c r="A1256" s="31" t="s">
        <v>32</v>
      </c>
      <c r="B1256" s="32">
        <v>1252</v>
      </c>
      <c r="C1256" s="33" t="s">
        <v>5755</v>
      </c>
      <c r="D1256" s="33" t="s">
        <v>387</v>
      </c>
      <c r="E1256" s="33"/>
      <c r="F1256" s="32"/>
      <c r="G1256" s="33" t="s">
        <v>5923</v>
      </c>
      <c r="H1256" s="35" t="s">
        <v>5924</v>
      </c>
      <c r="I1256" s="32">
        <v>1849600</v>
      </c>
      <c r="J1256" s="32">
        <v>1992900</v>
      </c>
      <c r="K1256" s="32" t="s">
        <v>5925</v>
      </c>
      <c r="L1256" s="36">
        <f t="shared" si="50"/>
        <v>7.190526368608563E-2</v>
      </c>
      <c r="M1256" s="32"/>
      <c r="N1256" s="32" t="s">
        <v>47</v>
      </c>
      <c r="O1256" s="32"/>
      <c r="P1256" s="37" t="s">
        <v>5926</v>
      </c>
      <c r="Q1256" s="32" t="s">
        <v>105</v>
      </c>
      <c r="R1256" s="32"/>
      <c r="S1256" s="32"/>
      <c r="T1256" s="32" t="s">
        <v>40</v>
      </c>
      <c r="U1256" s="42" t="s">
        <v>74</v>
      </c>
      <c r="V1256" s="42" t="s">
        <v>75</v>
      </c>
      <c r="W1256" s="32" t="s">
        <v>41</v>
      </c>
      <c r="X1256" s="42" t="s">
        <v>41</v>
      </c>
      <c r="Y1256" s="32" t="s">
        <v>41</v>
      </c>
      <c r="Z1256" s="32" t="s">
        <v>42</v>
      </c>
      <c r="AA1256" s="32" t="s">
        <v>41</v>
      </c>
      <c r="AB1256" s="39" t="s">
        <v>5927</v>
      </c>
      <c r="AC1256" s="27"/>
      <c r="AD1256" s="27"/>
      <c r="AE1256" s="27"/>
      <c r="AF1256" s="28" t="s">
        <v>5926</v>
      </c>
      <c r="AG1256" s="28">
        <f t="shared" si="48"/>
        <v>2</v>
      </c>
      <c r="AH1256" s="29" t="str">
        <f t="shared" si="49"/>
        <v>CB-110032</v>
      </c>
      <c r="AI1256" s="28">
        <v>13291000000</v>
      </c>
      <c r="AJ1256" s="30">
        <f>IFERROR(VLOOKUP($C1256,#REF!,2,FALSE)*1000000000,0)+IFERROR(VLOOKUP($D1256,#REF!,2,FALSE)*1000000,0)+IFERROR(VLOOKUP($E1256,#REF!,2,FALSE)*1000,0)+IFERROR(VLOOKUP($F1256,#REF!,2,FALSE),0)</f>
        <v>0</v>
      </c>
    </row>
    <row r="1257" spans="1:36" s="28" customFormat="1" ht="27" customHeight="1" x14ac:dyDescent="0.15">
      <c r="A1257" s="31" t="s">
        <v>32</v>
      </c>
      <c r="B1257" s="32">
        <v>1253</v>
      </c>
      <c r="C1257" s="33" t="s">
        <v>5755</v>
      </c>
      <c r="D1257" s="33" t="s">
        <v>387</v>
      </c>
      <c r="E1257" s="33"/>
      <c r="F1257" s="32"/>
      <c r="G1257" s="33" t="s">
        <v>5928</v>
      </c>
      <c r="H1257" s="35" t="s">
        <v>5929</v>
      </c>
      <c r="I1257" s="32">
        <v>2411490</v>
      </c>
      <c r="J1257" s="32">
        <v>3600000</v>
      </c>
      <c r="K1257" s="32" t="s">
        <v>704</v>
      </c>
      <c r="L1257" s="36">
        <f t="shared" si="50"/>
        <v>0.33014166666666667</v>
      </c>
      <c r="M1257" s="32"/>
      <c r="N1257" s="32" t="s">
        <v>47</v>
      </c>
      <c r="O1257" s="32"/>
      <c r="P1257" s="37" t="s">
        <v>5930</v>
      </c>
      <c r="Q1257" s="32"/>
      <c r="R1257" s="32"/>
      <c r="S1257" s="32"/>
      <c r="T1257" s="32" t="s">
        <v>40</v>
      </c>
      <c r="U1257" s="32" t="s">
        <v>41</v>
      </c>
      <c r="V1257" s="32" t="s">
        <v>42</v>
      </c>
      <c r="W1257" s="32" t="s">
        <v>41</v>
      </c>
      <c r="X1257" s="32" t="s">
        <v>42</v>
      </c>
      <c r="Y1257" s="32" t="s">
        <v>42</v>
      </c>
      <c r="Z1257" s="32" t="s">
        <v>42</v>
      </c>
      <c r="AA1257" s="32" t="s">
        <v>42</v>
      </c>
      <c r="AB1257" s="39" t="s">
        <v>5931</v>
      </c>
      <c r="AC1257" s="27"/>
      <c r="AD1257" s="27"/>
      <c r="AE1257" s="27"/>
      <c r="AF1257" s="28" t="s">
        <v>5930</v>
      </c>
      <c r="AG1257" s="28">
        <f t="shared" si="48"/>
        <v>2</v>
      </c>
      <c r="AH1257" s="29" t="str">
        <f t="shared" si="49"/>
        <v>HK-100007</v>
      </c>
      <c r="AI1257" s="28">
        <v>13291000000</v>
      </c>
      <c r="AJ1257" s="30">
        <f>IFERROR(VLOOKUP($C1257,#REF!,2,FALSE)*1000000000,0)+IFERROR(VLOOKUP($D1257,#REF!,2,FALSE)*1000000,0)+IFERROR(VLOOKUP($E1257,#REF!,2,FALSE)*1000,0)+IFERROR(VLOOKUP($F1257,#REF!,2,FALSE),0)</f>
        <v>0</v>
      </c>
    </row>
    <row r="1258" spans="1:36" s="28" customFormat="1" ht="27" customHeight="1" x14ac:dyDescent="0.15">
      <c r="A1258" s="31" t="s">
        <v>32</v>
      </c>
      <c r="B1258" s="32">
        <v>1254</v>
      </c>
      <c r="C1258" s="33" t="s">
        <v>5755</v>
      </c>
      <c r="D1258" s="33" t="s">
        <v>387</v>
      </c>
      <c r="E1258" s="33"/>
      <c r="F1258" s="32"/>
      <c r="G1258" s="33" t="s">
        <v>5932</v>
      </c>
      <c r="H1258" s="35" t="s">
        <v>5924</v>
      </c>
      <c r="I1258" s="32">
        <v>12415600</v>
      </c>
      <c r="J1258" s="32">
        <v>12689600</v>
      </c>
      <c r="K1258" s="32" t="s">
        <v>5933</v>
      </c>
      <c r="L1258" s="36">
        <f t="shared" si="50"/>
        <v>2.1592485184718235E-2</v>
      </c>
      <c r="M1258" s="32"/>
      <c r="N1258" s="32" t="s">
        <v>47</v>
      </c>
      <c r="O1258" s="32"/>
      <c r="P1258" s="37" t="s">
        <v>5934</v>
      </c>
      <c r="Q1258" s="42" t="s">
        <v>2732</v>
      </c>
      <c r="R1258" s="32"/>
      <c r="S1258" s="32"/>
      <c r="T1258" s="32" t="s">
        <v>40</v>
      </c>
      <c r="U1258" s="42" t="s">
        <v>176</v>
      </c>
      <c r="V1258" s="42" t="s">
        <v>176</v>
      </c>
      <c r="W1258" s="42" t="s">
        <v>176</v>
      </c>
      <c r="X1258" s="42" t="s">
        <v>176</v>
      </c>
      <c r="Y1258" s="42" t="s">
        <v>229</v>
      </c>
      <c r="Z1258" s="42" t="s">
        <v>176</v>
      </c>
      <c r="AA1258" s="42" t="s">
        <v>176</v>
      </c>
      <c r="AB1258" s="45" t="s">
        <v>5935</v>
      </c>
      <c r="AC1258" s="27"/>
      <c r="AD1258" s="27"/>
      <c r="AE1258" s="27"/>
      <c r="AF1258" s="28" t="s">
        <v>5934</v>
      </c>
      <c r="AG1258" s="28">
        <f t="shared" si="48"/>
        <v>2</v>
      </c>
      <c r="AH1258" s="29" t="str">
        <f t="shared" si="49"/>
        <v>CB-170026</v>
      </c>
      <c r="AJ1258" s="30">
        <f>IFERROR(VLOOKUP($C1258,#REF!,2,FALSE)*1000000000,0)+IFERROR(VLOOKUP($D1258,#REF!,2,FALSE)*1000000,0)+IFERROR(VLOOKUP($E1258,#REF!,2,FALSE)*1000,0)+IFERROR(VLOOKUP($F1258,#REF!,2,FALSE),0)</f>
        <v>0</v>
      </c>
    </row>
    <row r="1259" spans="1:36" s="28" customFormat="1" ht="27" customHeight="1" x14ac:dyDescent="0.15">
      <c r="A1259" s="31" t="s">
        <v>32</v>
      </c>
      <c r="B1259" s="32">
        <v>1255</v>
      </c>
      <c r="C1259" s="33" t="s">
        <v>5936</v>
      </c>
      <c r="D1259" s="33" t="s">
        <v>5936</v>
      </c>
      <c r="E1259" s="33"/>
      <c r="F1259" s="33"/>
      <c r="G1259" s="33" t="s">
        <v>5937</v>
      </c>
      <c r="H1259" s="33" t="s">
        <v>5938</v>
      </c>
      <c r="I1259" s="32">
        <v>6000</v>
      </c>
      <c r="J1259" s="32">
        <v>3400</v>
      </c>
      <c r="K1259" s="32" t="s">
        <v>1293</v>
      </c>
      <c r="L1259" s="36">
        <f t="shared" si="50"/>
        <v>-0.76470588235294112</v>
      </c>
      <c r="M1259" s="32"/>
      <c r="N1259" s="32" t="s">
        <v>47</v>
      </c>
      <c r="O1259" s="32"/>
      <c r="P1259" s="37" t="s">
        <v>5939</v>
      </c>
      <c r="Q1259" s="32"/>
      <c r="R1259" s="32"/>
      <c r="S1259" s="32"/>
      <c r="T1259" s="32" t="s">
        <v>40</v>
      </c>
      <c r="U1259" s="42" t="s">
        <v>74</v>
      </c>
      <c r="V1259" s="42" t="s">
        <v>41</v>
      </c>
      <c r="W1259" s="42" t="s">
        <v>42</v>
      </c>
      <c r="X1259" s="42" t="s">
        <v>42</v>
      </c>
      <c r="Y1259" s="42" t="s">
        <v>41</v>
      </c>
      <c r="Z1259" s="42" t="s">
        <v>42</v>
      </c>
      <c r="AA1259" s="42" t="s">
        <v>42</v>
      </c>
      <c r="AB1259" s="45" t="s">
        <v>5940</v>
      </c>
      <c r="AC1259" s="27"/>
      <c r="AD1259" s="27"/>
      <c r="AE1259" s="27"/>
      <c r="AF1259" s="28" t="s">
        <v>5939</v>
      </c>
      <c r="AG1259" s="28">
        <f t="shared" si="48"/>
        <v>2</v>
      </c>
      <c r="AH1259" s="29" t="str">
        <f t="shared" si="49"/>
        <v>HK-120025</v>
      </c>
      <c r="AI1259" s="28">
        <v>14117000000</v>
      </c>
      <c r="AJ1259" s="30">
        <f>IFERROR(VLOOKUP($C1259,#REF!,2,FALSE)*1000000000,0)+IFERROR(VLOOKUP($D1259,#REF!,2,FALSE)*1000000,0)+IFERROR(VLOOKUP($E1259,#REF!,2,FALSE)*1000,0)+IFERROR(VLOOKUP($F1259,#REF!,2,FALSE),0)</f>
        <v>0</v>
      </c>
    </row>
    <row r="1260" spans="1:36" s="28" customFormat="1" ht="27" customHeight="1" x14ac:dyDescent="0.15">
      <c r="A1260" s="31" t="s">
        <v>32</v>
      </c>
      <c r="B1260" s="32">
        <v>1256</v>
      </c>
      <c r="C1260" s="33" t="s">
        <v>5936</v>
      </c>
      <c r="D1260" s="33" t="s">
        <v>5936</v>
      </c>
      <c r="E1260" s="33"/>
      <c r="F1260" s="33"/>
      <c r="G1260" t="s">
        <v>5941</v>
      </c>
      <c r="H1260" s="46" t="s">
        <v>5942</v>
      </c>
      <c r="I1260" s="47">
        <v>668732</v>
      </c>
      <c r="J1260" s="47">
        <v>1046196</v>
      </c>
      <c r="K1260" s="42" t="s">
        <v>5943</v>
      </c>
      <c r="L1260" s="36">
        <f t="shared" si="50"/>
        <v>0.36079663848839028</v>
      </c>
      <c r="M1260" s="32"/>
      <c r="N1260" s="32" t="s">
        <v>47</v>
      </c>
      <c r="O1260" s="32" t="s">
        <v>47</v>
      </c>
      <c r="P1260" s="40" t="s">
        <v>5944</v>
      </c>
      <c r="Q1260" s="38" t="s">
        <v>105</v>
      </c>
      <c r="R1260" s="32"/>
      <c r="S1260" s="32"/>
      <c r="T1260" s="32" t="s">
        <v>40</v>
      </c>
      <c r="U1260" s="32" t="s">
        <v>41</v>
      </c>
      <c r="V1260" s="32" t="s">
        <v>41</v>
      </c>
      <c r="W1260" s="42" t="s">
        <v>175</v>
      </c>
      <c r="X1260" s="32" t="s">
        <v>41</v>
      </c>
      <c r="Y1260" s="32" t="s">
        <v>41</v>
      </c>
      <c r="Z1260" s="32" t="s">
        <v>41</v>
      </c>
      <c r="AA1260" s="32" t="s">
        <v>41</v>
      </c>
      <c r="AB1260" s="45" t="s">
        <v>5945</v>
      </c>
      <c r="AC1260" s="27"/>
      <c r="AD1260" s="27"/>
      <c r="AE1260" s="27"/>
      <c r="AF1260" s="28" t="s">
        <v>5944</v>
      </c>
      <c r="AG1260" s="28">
        <f t="shared" si="48"/>
        <v>2</v>
      </c>
      <c r="AH1260" s="29" t="str">
        <f t="shared" si="49"/>
        <v>KK-160031</v>
      </c>
      <c r="AJ1260" s="30">
        <f>IFERROR(VLOOKUP($C1260,#REF!,2,FALSE)*1000000000,0)+IFERROR(VLOOKUP($D1260,#REF!,2,FALSE)*1000000,0)+IFERROR(VLOOKUP($E1260,#REF!,2,FALSE)*1000,0)+IFERROR(VLOOKUP($F1260,#REF!,2,FALSE),0)</f>
        <v>0</v>
      </c>
    </row>
    <row r="1261" spans="1:36" s="28" customFormat="1" ht="27" customHeight="1" x14ac:dyDescent="0.15">
      <c r="A1261" s="31" t="s">
        <v>32</v>
      </c>
      <c r="B1261" s="32">
        <v>1257</v>
      </c>
      <c r="C1261" s="33" t="s">
        <v>5936</v>
      </c>
      <c r="D1261" s="33" t="s">
        <v>5946</v>
      </c>
      <c r="E1261" s="34"/>
      <c r="F1261" s="32"/>
      <c r="G1261" s="33" t="s">
        <v>5947</v>
      </c>
      <c r="H1261" s="35" t="s">
        <v>5948</v>
      </c>
      <c r="I1261" s="32">
        <v>31936</v>
      </c>
      <c r="J1261" s="32">
        <v>11049</v>
      </c>
      <c r="K1261" s="32" t="s">
        <v>5949</v>
      </c>
      <c r="L1261" s="36">
        <f t="shared" si="50"/>
        <v>-1.8903973210245271</v>
      </c>
      <c r="M1261" s="32"/>
      <c r="N1261" s="32" t="s">
        <v>47</v>
      </c>
      <c r="O1261" s="32"/>
      <c r="P1261" s="37" t="s">
        <v>5950</v>
      </c>
      <c r="Q1261" s="38"/>
      <c r="R1261" s="32"/>
      <c r="S1261" s="32"/>
      <c r="T1261" s="32" t="s">
        <v>40</v>
      </c>
      <c r="U1261" s="32" t="s">
        <v>74</v>
      </c>
      <c r="V1261" s="32" t="s">
        <v>42</v>
      </c>
      <c r="W1261" s="32" t="s">
        <v>42</v>
      </c>
      <c r="X1261" s="32" t="s">
        <v>42</v>
      </c>
      <c r="Y1261" s="32" t="s">
        <v>42</v>
      </c>
      <c r="Z1261" s="32" t="s">
        <v>41</v>
      </c>
      <c r="AA1261" s="32" t="s">
        <v>42</v>
      </c>
      <c r="AB1261" s="39" t="s">
        <v>5951</v>
      </c>
      <c r="AC1261" s="27"/>
      <c r="AD1261" s="27"/>
      <c r="AE1261" s="27"/>
      <c r="AF1261" s="28" t="s">
        <v>5950</v>
      </c>
      <c r="AG1261" s="28">
        <f t="shared" ref="AG1261:AG1351" si="51">LEN(LEFT(AF1261,FIND("-",AF1261)-1))</f>
        <v>2</v>
      </c>
      <c r="AH1261" s="29" t="str">
        <f t="shared" ref="AH1261:AH1351" si="52">LEFT(AF1261,FIND("-",AF1261)+6)</f>
        <v>HK-120038</v>
      </c>
      <c r="AI1261" s="28">
        <v>14118000000</v>
      </c>
      <c r="AJ1261" s="30">
        <f>IFERROR(VLOOKUP($C1261,#REF!,2,FALSE)*1000000000,0)+IFERROR(VLOOKUP($D1261,#REF!,2,FALSE)*1000000,0)+IFERROR(VLOOKUP($E1261,#REF!,2,FALSE)*1000,0)+IFERROR(VLOOKUP($F1261,#REF!,2,FALSE),0)</f>
        <v>0</v>
      </c>
    </row>
    <row r="1262" spans="1:36" s="28" customFormat="1" ht="27" customHeight="1" x14ac:dyDescent="0.15">
      <c r="A1262" s="31" t="s">
        <v>32</v>
      </c>
      <c r="B1262" s="32">
        <v>1258</v>
      </c>
      <c r="C1262" s="33" t="s">
        <v>5936</v>
      </c>
      <c r="D1262" s="33" t="s">
        <v>5946</v>
      </c>
      <c r="E1262" s="34"/>
      <c r="F1262" s="32"/>
      <c r="G1262" s="46" t="s">
        <v>5952</v>
      </c>
      <c r="H1262" s="35" t="s">
        <v>5953</v>
      </c>
      <c r="I1262" s="32">
        <v>1578300</v>
      </c>
      <c r="J1262" s="32">
        <v>159110</v>
      </c>
      <c r="K1262" s="42" t="s">
        <v>5954</v>
      </c>
      <c r="L1262" s="36">
        <f t="shared" si="50"/>
        <v>-8.919552510841557</v>
      </c>
      <c r="M1262" s="32"/>
      <c r="N1262" s="32" t="s">
        <v>47</v>
      </c>
      <c r="O1262" s="32"/>
      <c r="P1262" s="40" t="s">
        <v>5955</v>
      </c>
      <c r="Q1262" s="38"/>
      <c r="R1262" s="32"/>
      <c r="S1262" s="32"/>
      <c r="T1262" s="32" t="s">
        <v>40</v>
      </c>
      <c r="U1262" s="32" t="s">
        <v>74</v>
      </c>
      <c r="V1262" s="32" t="s">
        <v>42</v>
      </c>
      <c r="W1262" s="32" t="s">
        <v>42</v>
      </c>
      <c r="X1262" s="32" t="s">
        <v>41</v>
      </c>
      <c r="Y1262" s="32" t="s">
        <v>41</v>
      </c>
      <c r="Z1262" s="32" t="s">
        <v>41</v>
      </c>
      <c r="AA1262" s="32" t="s">
        <v>42</v>
      </c>
      <c r="AB1262" s="45" t="s">
        <v>5956</v>
      </c>
      <c r="AC1262" s="27"/>
      <c r="AD1262" s="27"/>
      <c r="AE1262" s="27"/>
      <c r="AF1262" s="28" t="s">
        <v>5955</v>
      </c>
      <c r="AG1262" s="28">
        <f t="shared" si="51"/>
        <v>2</v>
      </c>
      <c r="AH1262" s="29" t="str">
        <f t="shared" si="52"/>
        <v>HK-180019</v>
      </c>
      <c r="AJ1262" s="30">
        <f>IFERROR(VLOOKUP($C1262,#REF!,2,FALSE)*1000000000,0)+IFERROR(VLOOKUP($D1262,#REF!,2,FALSE)*1000000,0)+IFERROR(VLOOKUP($E1262,#REF!,2,FALSE)*1000,0)+IFERROR(VLOOKUP($F1262,#REF!,2,FALSE),0)</f>
        <v>0</v>
      </c>
    </row>
    <row r="1263" spans="1:36" s="28" customFormat="1" ht="27" customHeight="1" x14ac:dyDescent="0.15">
      <c r="A1263" s="31" t="s">
        <v>32</v>
      </c>
      <c r="B1263" s="32">
        <v>1259</v>
      </c>
      <c r="C1263" s="33" t="s">
        <v>5957</v>
      </c>
      <c r="D1263" s="46" t="s">
        <v>5958</v>
      </c>
      <c r="E1263" s="34"/>
      <c r="F1263" s="32"/>
      <c r="G1263" s="33" t="s">
        <v>5959</v>
      </c>
      <c r="H1263" s="35" t="s">
        <v>5960</v>
      </c>
      <c r="I1263" s="32">
        <v>1077053.8</v>
      </c>
      <c r="J1263" s="32">
        <v>960806.03</v>
      </c>
      <c r="K1263" s="32" t="s">
        <v>513</v>
      </c>
      <c r="L1263" s="43">
        <f t="shared" si="50"/>
        <v>-0.12098984224734721</v>
      </c>
      <c r="M1263" s="32"/>
      <c r="N1263" s="32" t="s">
        <v>47</v>
      </c>
      <c r="O1263" s="32"/>
      <c r="P1263" s="37" t="s">
        <v>5961</v>
      </c>
      <c r="Q1263" s="38" t="s">
        <v>105</v>
      </c>
      <c r="R1263" s="32"/>
      <c r="S1263" s="32"/>
      <c r="T1263" s="32" t="s">
        <v>40</v>
      </c>
      <c r="U1263" s="32" t="s">
        <v>42</v>
      </c>
      <c r="V1263" s="32" t="s">
        <v>41</v>
      </c>
      <c r="W1263" s="32" t="s">
        <v>41</v>
      </c>
      <c r="X1263" s="32" t="s">
        <v>41</v>
      </c>
      <c r="Y1263" s="32" t="s">
        <v>41</v>
      </c>
      <c r="Z1263" s="32" t="s">
        <v>41</v>
      </c>
      <c r="AA1263" s="32" t="s">
        <v>41</v>
      </c>
      <c r="AB1263" s="39" t="s">
        <v>5962</v>
      </c>
      <c r="AC1263" s="27"/>
      <c r="AD1263" s="27"/>
      <c r="AE1263" s="27"/>
      <c r="AF1263" s="28" t="s">
        <v>5961</v>
      </c>
      <c r="AG1263" s="28">
        <f t="shared" si="51"/>
        <v>2</v>
      </c>
      <c r="AH1263" s="29" t="str">
        <f t="shared" si="52"/>
        <v>CB-120011</v>
      </c>
      <c r="AI1263" s="28">
        <v>15119000000</v>
      </c>
      <c r="AJ1263" s="30">
        <f>IFERROR(VLOOKUP($C1263,#REF!,2,FALSE)*1000000000,0)+IFERROR(VLOOKUP($D1263,#REF!,2,FALSE)*1000000,0)+IFERROR(VLOOKUP($E1263,#REF!,2,FALSE)*1000,0)+IFERROR(VLOOKUP($F1263,#REF!,2,FALSE),0)</f>
        <v>0</v>
      </c>
    </row>
    <row r="1264" spans="1:36" s="28" customFormat="1" ht="27" customHeight="1" x14ac:dyDescent="0.15">
      <c r="A1264" s="31" t="s">
        <v>32</v>
      </c>
      <c r="B1264" s="32">
        <v>1260</v>
      </c>
      <c r="C1264" s="33" t="s">
        <v>5957</v>
      </c>
      <c r="D1264" s="33" t="s">
        <v>5963</v>
      </c>
      <c r="E1264" s="34"/>
      <c r="F1264" s="32"/>
      <c r="G1264" s="33" t="s">
        <v>5964</v>
      </c>
      <c r="H1264" s="35" t="s">
        <v>5965</v>
      </c>
      <c r="I1264" s="32">
        <v>431500</v>
      </c>
      <c r="J1264" s="32">
        <v>543000</v>
      </c>
      <c r="K1264" s="32" t="s">
        <v>5264</v>
      </c>
      <c r="L1264" s="36">
        <f t="shared" si="50"/>
        <v>0.20534069981583791</v>
      </c>
      <c r="M1264" s="32"/>
      <c r="N1264" s="32" t="s">
        <v>47</v>
      </c>
      <c r="O1264" s="32"/>
      <c r="P1264" s="37" t="s">
        <v>5966</v>
      </c>
      <c r="Q1264" s="38"/>
      <c r="R1264" s="32"/>
      <c r="S1264" s="32"/>
      <c r="T1264" s="32" t="s">
        <v>40</v>
      </c>
      <c r="U1264" s="32" t="s">
        <v>41</v>
      </c>
      <c r="V1264" s="32" t="s">
        <v>41</v>
      </c>
      <c r="W1264" s="32" t="s">
        <v>42</v>
      </c>
      <c r="X1264" s="32" t="s">
        <v>42</v>
      </c>
      <c r="Y1264" s="32" t="s">
        <v>41</v>
      </c>
      <c r="Z1264" s="32" t="s">
        <v>42</v>
      </c>
      <c r="AA1264" s="32" t="s">
        <v>42</v>
      </c>
      <c r="AB1264" s="39" t="s">
        <v>5967</v>
      </c>
      <c r="AC1264" s="27"/>
      <c r="AD1264" s="27"/>
      <c r="AE1264" s="27"/>
      <c r="AF1264" s="28" t="s">
        <v>5966</v>
      </c>
      <c r="AG1264" s="28">
        <f t="shared" si="51"/>
        <v>2</v>
      </c>
      <c r="AH1264" s="29" t="str">
        <f t="shared" si="52"/>
        <v>KK-100105</v>
      </c>
      <c r="AI1264" s="28">
        <v>15119000000</v>
      </c>
      <c r="AJ1264" s="30">
        <f>IFERROR(VLOOKUP($C1264,#REF!,2,FALSE)*1000000000,0)+IFERROR(VLOOKUP($D1264,#REF!,2,FALSE)*1000000,0)+IFERROR(VLOOKUP($E1264,#REF!,2,FALSE)*1000,0)+IFERROR(VLOOKUP($F1264,#REF!,2,FALSE),0)</f>
        <v>0</v>
      </c>
    </row>
    <row r="1265" spans="1:36" s="28" customFormat="1" ht="27" customHeight="1" x14ac:dyDescent="0.15">
      <c r="A1265" s="31" t="s">
        <v>32</v>
      </c>
      <c r="B1265" s="32">
        <v>1261</v>
      </c>
      <c r="C1265" s="33" t="s">
        <v>5957</v>
      </c>
      <c r="D1265" s="33" t="s">
        <v>5963</v>
      </c>
      <c r="E1265" s="34"/>
      <c r="F1265" s="32"/>
      <c r="G1265" s="33" t="s">
        <v>5968</v>
      </c>
      <c r="H1265" s="35" t="s">
        <v>5969</v>
      </c>
      <c r="I1265" s="32">
        <v>4500000</v>
      </c>
      <c r="J1265" s="32">
        <v>5000000</v>
      </c>
      <c r="K1265" s="32" t="s">
        <v>5970</v>
      </c>
      <c r="L1265" s="49">
        <f t="shared" si="50"/>
        <v>9.9999999999999978E-2</v>
      </c>
      <c r="M1265" s="32"/>
      <c r="N1265" s="32" t="s">
        <v>47</v>
      </c>
      <c r="O1265" s="32"/>
      <c r="P1265" s="37" t="s">
        <v>5971</v>
      </c>
      <c r="Q1265" s="38"/>
      <c r="R1265" s="32"/>
      <c r="S1265" s="32"/>
      <c r="T1265" s="32" t="s">
        <v>40</v>
      </c>
      <c r="U1265" s="32" t="s">
        <v>41</v>
      </c>
      <c r="V1265" s="32" t="s">
        <v>75</v>
      </c>
      <c r="W1265" s="32" t="s">
        <v>41</v>
      </c>
      <c r="X1265" s="32" t="s">
        <v>42</v>
      </c>
      <c r="Y1265" s="32" t="s">
        <v>41</v>
      </c>
      <c r="Z1265" s="32" t="s">
        <v>42</v>
      </c>
      <c r="AA1265" s="32" t="s">
        <v>41</v>
      </c>
      <c r="AB1265" s="39" t="s">
        <v>5972</v>
      </c>
      <c r="AC1265" s="27"/>
      <c r="AD1265" s="27"/>
      <c r="AE1265" s="27"/>
      <c r="AF1265" s="28" t="s">
        <v>5971</v>
      </c>
      <c r="AG1265" s="28">
        <f t="shared" si="51"/>
        <v>2</v>
      </c>
      <c r="AH1265" s="29" t="str">
        <f t="shared" si="52"/>
        <v>KT-110055</v>
      </c>
      <c r="AI1265" s="28">
        <v>15119000000</v>
      </c>
      <c r="AJ1265" s="30">
        <f>IFERROR(VLOOKUP($C1265,#REF!,2,FALSE)*1000000000,0)+IFERROR(VLOOKUP($D1265,#REF!,2,FALSE)*1000000,0)+IFERROR(VLOOKUP($E1265,#REF!,2,FALSE)*1000,0)+IFERROR(VLOOKUP($F1265,#REF!,2,FALSE),0)</f>
        <v>0</v>
      </c>
    </row>
    <row r="1266" spans="1:36" s="28" customFormat="1" ht="27" customHeight="1" x14ac:dyDescent="0.15">
      <c r="A1266" s="31" t="s">
        <v>32</v>
      </c>
      <c r="B1266" s="32">
        <v>1262</v>
      </c>
      <c r="C1266" s="33" t="s">
        <v>5957</v>
      </c>
      <c r="D1266" s="33" t="s">
        <v>5963</v>
      </c>
      <c r="E1266" s="34"/>
      <c r="F1266" s="32"/>
      <c r="G1266" s="33" t="s">
        <v>5973</v>
      </c>
      <c r="H1266" s="35" t="s">
        <v>5974</v>
      </c>
      <c r="I1266" s="32">
        <v>6038000</v>
      </c>
      <c r="J1266" s="32">
        <v>9793300</v>
      </c>
      <c r="K1266" s="32" t="s">
        <v>5264</v>
      </c>
      <c r="L1266" s="36">
        <f t="shared" si="50"/>
        <v>0.3834560362696946</v>
      </c>
      <c r="M1266" s="32"/>
      <c r="N1266" s="32" t="s">
        <v>47</v>
      </c>
      <c r="O1266" s="32"/>
      <c r="P1266" s="37" t="s">
        <v>5975</v>
      </c>
      <c r="Q1266" s="32"/>
      <c r="R1266" s="32"/>
      <c r="S1266" s="32"/>
      <c r="T1266" s="32" t="s">
        <v>40</v>
      </c>
      <c r="U1266" s="32" t="s">
        <v>41</v>
      </c>
      <c r="V1266" s="32" t="s">
        <v>41</v>
      </c>
      <c r="W1266" s="32" t="s">
        <v>41</v>
      </c>
      <c r="X1266" s="32" t="s">
        <v>42</v>
      </c>
      <c r="Y1266" s="32" t="s">
        <v>41</v>
      </c>
      <c r="Z1266" s="32" t="s">
        <v>42</v>
      </c>
      <c r="AA1266" s="32" t="s">
        <v>41</v>
      </c>
      <c r="AB1266" s="39" t="s">
        <v>5976</v>
      </c>
      <c r="AC1266" s="27"/>
      <c r="AD1266" s="27"/>
      <c r="AE1266" s="27"/>
      <c r="AF1266" s="28" t="s">
        <v>5975</v>
      </c>
      <c r="AG1266" s="28">
        <f t="shared" si="51"/>
        <v>2</v>
      </c>
      <c r="AH1266" s="29" t="str">
        <f t="shared" si="52"/>
        <v>KT-120071</v>
      </c>
      <c r="AI1266" s="28">
        <v>15119000000</v>
      </c>
      <c r="AJ1266" s="30">
        <f>IFERROR(VLOOKUP($C1266,#REF!,2,FALSE)*1000000000,0)+IFERROR(VLOOKUP($D1266,#REF!,2,FALSE)*1000000,0)+IFERROR(VLOOKUP($E1266,#REF!,2,FALSE)*1000,0)+IFERROR(VLOOKUP($F1266,#REF!,2,FALSE),0)</f>
        <v>0</v>
      </c>
    </row>
    <row r="1267" spans="1:36" s="28" customFormat="1" ht="27" customHeight="1" x14ac:dyDescent="0.15">
      <c r="A1267" s="31" t="s">
        <v>32</v>
      </c>
      <c r="B1267" s="32">
        <v>1263</v>
      </c>
      <c r="C1267" s="33" t="s">
        <v>5957</v>
      </c>
      <c r="D1267" s="33" t="s">
        <v>5963</v>
      </c>
      <c r="E1267" s="34"/>
      <c r="F1267" s="32"/>
      <c r="G1267" s="33" t="s">
        <v>5977</v>
      </c>
      <c r="H1267" s="35" t="s">
        <v>5978</v>
      </c>
      <c r="I1267" s="32">
        <v>220000</v>
      </c>
      <c r="J1267" s="32">
        <v>400000</v>
      </c>
      <c r="K1267" s="32" t="s">
        <v>5264</v>
      </c>
      <c r="L1267" s="49">
        <f t="shared" si="50"/>
        <v>0.44999999999999996</v>
      </c>
      <c r="M1267" s="32"/>
      <c r="N1267" s="32" t="s">
        <v>47</v>
      </c>
      <c r="O1267" s="32"/>
      <c r="P1267" s="37" t="s">
        <v>5979</v>
      </c>
      <c r="Q1267" s="32" t="s">
        <v>105</v>
      </c>
      <c r="R1267" s="32"/>
      <c r="S1267" s="32"/>
      <c r="T1267" s="32" t="s">
        <v>40</v>
      </c>
      <c r="U1267" s="32" t="s">
        <v>41</v>
      </c>
      <c r="V1267" s="32" t="s">
        <v>41</v>
      </c>
      <c r="W1267" s="32" t="s">
        <v>41</v>
      </c>
      <c r="X1267" s="32" t="s">
        <v>41</v>
      </c>
      <c r="Y1267" s="32" t="s">
        <v>41</v>
      </c>
      <c r="Z1267" s="32" t="s">
        <v>509</v>
      </c>
      <c r="AA1267" s="32" t="s">
        <v>41</v>
      </c>
      <c r="AB1267" s="39" t="s">
        <v>5980</v>
      </c>
      <c r="AC1267" s="27"/>
      <c r="AD1267" s="27"/>
      <c r="AE1267" s="27"/>
      <c r="AF1267" s="28" t="s">
        <v>5979</v>
      </c>
      <c r="AG1267" s="28">
        <f t="shared" si="51"/>
        <v>2</v>
      </c>
      <c r="AH1267" s="29" t="str">
        <f t="shared" si="52"/>
        <v>KT-140116</v>
      </c>
      <c r="AI1267" s="28">
        <v>15119000000</v>
      </c>
      <c r="AJ1267" s="30">
        <f>IFERROR(VLOOKUP($C1267,#REF!,2,FALSE)*1000000000,0)+IFERROR(VLOOKUP($D1267,#REF!,2,FALSE)*1000000,0)+IFERROR(VLOOKUP($E1267,#REF!,2,FALSE)*1000,0)+IFERROR(VLOOKUP($F1267,#REF!,2,FALSE),0)</f>
        <v>0</v>
      </c>
    </row>
    <row r="1268" spans="1:36" s="28" customFormat="1" ht="27" customHeight="1" x14ac:dyDescent="0.15">
      <c r="A1268" s="31" t="s">
        <v>32</v>
      </c>
      <c r="B1268" s="32">
        <v>1264</v>
      </c>
      <c r="C1268" s="33" t="s">
        <v>5957</v>
      </c>
      <c r="D1268" s="33" t="s">
        <v>5963</v>
      </c>
      <c r="E1268" s="34"/>
      <c r="F1268" s="32"/>
      <c r="G1268" s="33" t="s">
        <v>5981</v>
      </c>
      <c r="H1268" s="35" t="s">
        <v>5982</v>
      </c>
      <c r="I1268" s="32">
        <v>116750</v>
      </c>
      <c r="J1268" s="32">
        <v>130500</v>
      </c>
      <c r="K1268" s="32" t="s">
        <v>5983</v>
      </c>
      <c r="L1268" s="36">
        <f t="shared" si="50"/>
        <v>0.1053639846743295</v>
      </c>
      <c r="M1268" s="32" t="s">
        <v>47</v>
      </c>
      <c r="N1268" s="32" t="s">
        <v>47</v>
      </c>
      <c r="O1268" s="32"/>
      <c r="P1268" s="37" t="s">
        <v>5984</v>
      </c>
      <c r="Q1268" s="42" t="s">
        <v>385</v>
      </c>
      <c r="R1268" s="32"/>
      <c r="S1268" s="32"/>
      <c r="T1268" s="32" t="s">
        <v>40</v>
      </c>
      <c r="U1268" s="32" t="s">
        <v>41</v>
      </c>
      <c r="V1268" s="32" t="s">
        <v>75</v>
      </c>
      <c r="W1268" s="32" t="s">
        <v>42</v>
      </c>
      <c r="X1268" s="32" t="s">
        <v>42</v>
      </c>
      <c r="Y1268" s="32" t="s">
        <v>75</v>
      </c>
      <c r="Z1268" s="32" t="s">
        <v>41</v>
      </c>
      <c r="AA1268" s="32" t="s">
        <v>41</v>
      </c>
      <c r="AB1268" s="39" t="s">
        <v>5985</v>
      </c>
      <c r="AC1268" s="27"/>
      <c r="AD1268" s="27"/>
      <c r="AE1268" s="27"/>
      <c r="AF1268" s="28" t="s">
        <v>5984</v>
      </c>
      <c r="AG1268" s="28">
        <f t="shared" si="51"/>
        <v>2</v>
      </c>
      <c r="AH1268" s="29" t="str">
        <f t="shared" si="52"/>
        <v>KT-140030</v>
      </c>
      <c r="AI1268" s="28">
        <v>15119000000</v>
      </c>
      <c r="AJ1268" s="30">
        <f>IFERROR(VLOOKUP($C1268,#REF!,2,FALSE)*1000000000,0)+IFERROR(VLOOKUP($D1268,#REF!,2,FALSE)*1000000,0)+IFERROR(VLOOKUP($E1268,#REF!,2,FALSE)*1000,0)+IFERROR(VLOOKUP($F1268,#REF!,2,FALSE),0)</f>
        <v>0</v>
      </c>
    </row>
    <row r="1269" spans="1:36" s="28" customFormat="1" ht="27" customHeight="1" x14ac:dyDescent="0.15">
      <c r="A1269" s="31" t="s">
        <v>32</v>
      </c>
      <c r="B1269" s="32">
        <v>1265</v>
      </c>
      <c r="C1269" s="33" t="s">
        <v>5957</v>
      </c>
      <c r="D1269" s="33" t="s">
        <v>5963</v>
      </c>
      <c r="E1269" s="51" t="s">
        <v>130</v>
      </c>
      <c r="F1269" s="32" t="s">
        <v>130</v>
      </c>
      <c r="G1269" s="33" t="s">
        <v>5986</v>
      </c>
      <c r="H1269" s="35" t="s">
        <v>5987</v>
      </c>
      <c r="I1269" s="32">
        <v>16335</v>
      </c>
      <c r="J1269" s="32">
        <v>15660</v>
      </c>
      <c r="K1269" s="32" t="s">
        <v>5988</v>
      </c>
      <c r="L1269" s="36">
        <f t="shared" si="50"/>
        <v>-4.31034482758621E-2</v>
      </c>
      <c r="M1269" s="32"/>
      <c r="N1269" s="32" t="s">
        <v>47</v>
      </c>
      <c r="O1269" s="32"/>
      <c r="P1269" s="37" t="s">
        <v>5989</v>
      </c>
      <c r="Q1269" s="38" t="s">
        <v>105</v>
      </c>
      <c r="R1269" s="32" t="s">
        <v>130</v>
      </c>
      <c r="S1269" s="32" t="s">
        <v>130</v>
      </c>
      <c r="T1269" s="32" t="s">
        <v>158</v>
      </c>
      <c r="U1269" s="32" t="s">
        <v>74</v>
      </c>
      <c r="V1269" s="32" t="s">
        <v>41</v>
      </c>
      <c r="W1269" s="32" t="s">
        <v>42</v>
      </c>
      <c r="X1269" s="32" t="s">
        <v>75</v>
      </c>
      <c r="Y1269" s="32" t="s">
        <v>41</v>
      </c>
      <c r="Z1269" s="32" t="s">
        <v>41</v>
      </c>
      <c r="AA1269" s="32" t="s">
        <v>41</v>
      </c>
      <c r="AB1269" s="39" t="s">
        <v>5990</v>
      </c>
      <c r="AC1269" s="27"/>
      <c r="AD1269" s="27"/>
      <c r="AE1269" s="27"/>
      <c r="AF1269" s="28" t="s">
        <v>5989</v>
      </c>
      <c r="AG1269" s="28">
        <f t="shared" si="51"/>
        <v>2</v>
      </c>
      <c r="AH1269" s="29" t="str">
        <f t="shared" si="52"/>
        <v>CG-160008</v>
      </c>
      <c r="AI1269" s="28">
        <v>15119000000</v>
      </c>
      <c r="AJ1269" s="30">
        <f>IFERROR(VLOOKUP($C1269,#REF!,2,FALSE)*1000000000,0)+IFERROR(VLOOKUP($D1269,#REF!,2,FALSE)*1000000,0)+IFERROR(VLOOKUP($E1269,#REF!,2,FALSE)*1000,0)+IFERROR(VLOOKUP($F1269,#REF!,2,FALSE),0)</f>
        <v>0</v>
      </c>
    </row>
    <row r="1270" spans="1:36" s="28" customFormat="1" ht="27" customHeight="1" x14ac:dyDescent="0.15">
      <c r="A1270" s="31" t="s">
        <v>32</v>
      </c>
      <c r="B1270" s="32">
        <v>1266</v>
      </c>
      <c r="C1270" s="33" t="s">
        <v>5957</v>
      </c>
      <c r="D1270" s="33" t="s">
        <v>5963</v>
      </c>
      <c r="E1270" s="34" t="s">
        <v>130</v>
      </c>
      <c r="F1270" s="32" t="s">
        <v>130</v>
      </c>
      <c r="G1270" s="33" t="s">
        <v>5991</v>
      </c>
      <c r="H1270" s="35" t="s">
        <v>5992</v>
      </c>
      <c r="I1270" s="32">
        <v>29834</v>
      </c>
      <c r="J1270" s="32">
        <v>76032</v>
      </c>
      <c r="K1270" s="32" t="s">
        <v>139</v>
      </c>
      <c r="L1270" s="36">
        <f t="shared" si="50"/>
        <v>0.60761258417508412</v>
      </c>
      <c r="M1270" s="32"/>
      <c r="N1270" s="32" t="s">
        <v>47</v>
      </c>
      <c r="O1270" s="32"/>
      <c r="P1270" s="37" t="s">
        <v>5993</v>
      </c>
      <c r="Q1270" s="38" t="s">
        <v>105</v>
      </c>
      <c r="R1270" s="32" t="s">
        <v>130</v>
      </c>
      <c r="S1270" s="32" t="s">
        <v>130</v>
      </c>
      <c r="T1270" s="32" t="s">
        <v>158</v>
      </c>
      <c r="U1270" s="32" t="s">
        <v>41</v>
      </c>
      <c r="V1270" s="32" t="s">
        <v>41</v>
      </c>
      <c r="W1270" s="32" t="s">
        <v>41</v>
      </c>
      <c r="X1270" s="32" t="s">
        <v>42</v>
      </c>
      <c r="Y1270" s="32" t="s">
        <v>41</v>
      </c>
      <c r="Z1270" s="32" t="s">
        <v>41</v>
      </c>
      <c r="AA1270" s="32" t="s">
        <v>41</v>
      </c>
      <c r="AB1270" s="39" t="s">
        <v>5994</v>
      </c>
      <c r="AC1270" s="27"/>
      <c r="AD1270" s="27"/>
      <c r="AE1270" s="27"/>
      <c r="AF1270" s="28" t="s">
        <v>5993</v>
      </c>
      <c r="AG1270" s="28">
        <f t="shared" si="51"/>
        <v>2</v>
      </c>
      <c r="AH1270" s="29" t="str">
        <f t="shared" si="52"/>
        <v>KT-160009</v>
      </c>
      <c r="AI1270" s="28">
        <v>15119000000</v>
      </c>
      <c r="AJ1270" s="30">
        <f>IFERROR(VLOOKUP($C1270,#REF!,2,FALSE)*1000000000,0)+IFERROR(VLOOKUP($D1270,#REF!,2,FALSE)*1000000,0)+IFERROR(VLOOKUP($E1270,#REF!,2,FALSE)*1000,0)+IFERROR(VLOOKUP($F1270,#REF!,2,FALSE),0)</f>
        <v>0</v>
      </c>
    </row>
    <row r="1271" spans="1:36" s="28" customFormat="1" ht="27" customHeight="1" x14ac:dyDescent="0.15">
      <c r="A1271" s="31" t="s">
        <v>32</v>
      </c>
      <c r="B1271" s="32">
        <v>1267</v>
      </c>
      <c r="C1271" s="33" t="s">
        <v>5957</v>
      </c>
      <c r="D1271" s="33" t="s">
        <v>5995</v>
      </c>
      <c r="E1271" s="34"/>
      <c r="F1271" s="32"/>
      <c r="G1271" s="33" t="s">
        <v>5996</v>
      </c>
      <c r="H1271" s="35" t="s">
        <v>5997</v>
      </c>
      <c r="I1271" s="32">
        <v>3454</v>
      </c>
      <c r="J1271" s="32">
        <v>5495</v>
      </c>
      <c r="K1271" s="32" t="s">
        <v>119</v>
      </c>
      <c r="L1271" s="36">
        <f t="shared" si="50"/>
        <v>0.37142857142857144</v>
      </c>
      <c r="M1271" s="32"/>
      <c r="N1271" s="32" t="s">
        <v>47</v>
      </c>
      <c r="O1271" s="32"/>
      <c r="P1271" s="37" t="s">
        <v>5998</v>
      </c>
      <c r="Q1271" s="32" t="s">
        <v>105</v>
      </c>
      <c r="R1271" s="32"/>
      <c r="S1271" s="32"/>
      <c r="T1271" s="32" t="s">
        <v>40</v>
      </c>
      <c r="U1271" s="32" t="s">
        <v>41</v>
      </c>
      <c r="V1271" s="32" t="s">
        <v>41</v>
      </c>
      <c r="W1271" s="32" t="s">
        <v>42</v>
      </c>
      <c r="X1271" s="32" t="s">
        <v>42</v>
      </c>
      <c r="Y1271" s="32" t="s">
        <v>41</v>
      </c>
      <c r="Z1271" s="32" t="s">
        <v>42</v>
      </c>
      <c r="AA1271" s="32" t="s">
        <v>41</v>
      </c>
      <c r="AB1271" s="39" t="s">
        <v>5999</v>
      </c>
      <c r="AC1271" s="27"/>
      <c r="AD1271" s="27"/>
      <c r="AE1271" s="27"/>
      <c r="AF1271" s="28" t="s">
        <v>5998</v>
      </c>
      <c r="AG1271" s="28">
        <f t="shared" si="51"/>
        <v>2</v>
      </c>
      <c r="AH1271" s="29" t="str">
        <f t="shared" si="52"/>
        <v>KK-090014</v>
      </c>
      <c r="AI1271" s="28">
        <v>15120000000</v>
      </c>
      <c r="AJ1271" s="30">
        <f>IFERROR(VLOOKUP($C1271,#REF!,2,FALSE)*1000000000,0)+IFERROR(VLOOKUP($D1271,#REF!,2,FALSE)*1000000,0)+IFERROR(VLOOKUP($E1271,#REF!,2,FALSE)*1000,0)+IFERROR(VLOOKUP($F1271,#REF!,2,FALSE),0)</f>
        <v>0</v>
      </c>
    </row>
    <row r="1272" spans="1:36" s="28" customFormat="1" ht="27" customHeight="1" x14ac:dyDescent="0.15">
      <c r="A1272" s="31" t="s">
        <v>32</v>
      </c>
      <c r="B1272" s="32">
        <v>1268</v>
      </c>
      <c r="C1272" s="33" t="s">
        <v>5957</v>
      </c>
      <c r="D1272" s="33" t="s">
        <v>5995</v>
      </c>
      <c r="E1272" s="33"/>
      <c r="F1272" s="33"/>
      <c r="G1272" s="33" t="s">
        <v>6000</v>
      </c>
      <c r="H1272" s="33" t="s">
        <v>6001</v>
      </c>
      <c r="I1272" s="32">
        <v>3771300</v>
      </c>
      <c r="J1272" s="32">
        <v>3860410</v>
      </c>
      <c r="K1272" s="32" t="s">
        <v>767</v>
      </c>
      <c r="L1272" s="36">
        <f t="shared" si="50"/>
        <v>2.3083040402444355E-2</v>
      </c>
      <c r="M1272" s="32"/>
      <c r="N1272" s="32" t="s">
        <v>47</v>
      </c>
      <c r="O1272" s="32"/>
      <c r="P1272" s="37" t="s">
        <v>6002</v>
      </c>
      <c r="Q1272" s="32"/>
      <c r="R1272" s="32"/>
      <c r="S1272" s="32"/>
      <c r="T1272" s="32" t="s">
        <v>40</v>
      </c>
      <c r="U1272" s="42" t="s">
        <v>42</v>
      </c>
      <c r="V1272" s="42" t="s">
        <v>41</v>
      </c>
      <c r="W1272" s="42" t="s">
        <v>41</v>
      </c>
      <c r="X1272" s="42" t="s">
        <v>42</v>
      </c>
      <c r="Y1272" s="42" t="s">
        <v>42</v>
      </c>
      <c r="Z1272" s="42" t="s">
        <v>41</v>
      </c>
      <c r="AA1272" s="42" t="s">
        <v>41</v>
      </c>
      <c r="AB1272" s="45" t="s">
        <v>6003</v>
      </c>
      <c r="AC1272" s="27"/>
      <c r="AD1272" s="27"/>
      <c r="AE1272" s="27"/>
      <c r="AF1272" s="28" t="s">
        <v>6002</v>
      </c>
      <c r="AG1272" s="28">
        <f t="shared" si="51"/>
        <v>2</v>
      </c>
      <c r="AH1272" s="29" t="str">
        <f t="shared" si="52"/>
        <v>KK-100023</v>
      </c>
      <c r="AI1272" s="28">
        <v>15120000000</v>
      </c>
      <c r="AJ1272" s="30">
        <f>IFERROR(VLOOKUP($C1272,#REF!,2,FALSE)*1000000000,0)+IFERROR(VLOOKUP($D1272,#REF!,2,FALSE)*1000000,0)+IFERROR(VLOOKUP($E1272,#REF!,2,FALSE)*1000,0)+IFERROR(VLOOKUP($F1272,#REF!,2,FALSE),0)</f>
        <v>0</v>
      </c>
    </row>
    <row r="1273" spans="1:36" s="28" customFormat="1" ht="27" customHeight="1" x14ac:dyDescent="0.15">
      <c r="A1273" s="31" t="s">
        <v>32</v>
      </c>
      <c r="B1273" s="32">
        <v>1269</v>
      </c>
      <c r="C1273" s="33" t="s">
        <v>5957</v>
      </c>
      <c r="D1273" s="33" t="s">
        <v>5995</v>
      </c>
      <c r="E1273" s="33"/>
      <c r="F1273" s="33"/>
      <c r="G1273" s="33" t="s">
        <v>6004</v>
      </c>
      <c r="H1273" s="33" t="s">
        <v>6005</v>
      </c>
      <c r="I1273" s="32">
        <v>53252000</v>
      </c>
      <c r="J1273" s="32">
        <v>48978000</v>
      </c>
      <c r="K1273" s="32" t="s">
        <v>6006</v>
      </c>
      <c r="L1273" s="36">
        <f t="shared" si="50"/>
        <v>-8.7263669402589006E-2</v>
      </c>
      <c r="M1273" s="32"/>
      <c r="N1273" s="32" t="s">
        <v>47</v>
      </c>
      <c r="O1273" s="32"/>
      <c r="P1273" s="37" t="s">
        <v>6007</v>
      </c>
      <c r="Q1273" s="32"/>
      <c r="R1273" s="32"/>
      <c r="S1273" s="32"/>
      <c r="T1273" s="32" t="s">
        <v>40</v>
      </c>
      <c r="U1273" s="42" t="s">
        <v>74</v>
      </c>
      <c r="V1273" s="42" t="s">
        <v>42</v>
      </c>
      <c r="W1273" s="42" t="s">
        <v>41</v>
      </c>
      <c r="X1273" s="42" t="s">
        <v>42</v>
      </c>
      <c r="Y1273" s="42" t="s">
        <v>42</v>
      </c>
      <c r="Z1273" s="42" t="s">
        <v>42</v>
      </c>
      <c r="AA1273" s="42" t="s">
        <v>42</v>
      </c>
      <c r="AB1273" s="45" t="s">
        <v>6008</v>
      </c>
      <c r="AC1273" s="27"/>
      <c r="AD1273" s="27"/>
      <c r="AE1273" s="27"/>
      <c r="AF1273" s="28" t="s">
        <v>6007</v>
      </c>
      <c r="AG1273" s="28">
        <f t="shared" si="51"/>
        <v>2</v>
      </c>
      <c r="AH1273" s="29" t="str">
        <f t="shared" si="52"/>
        <v>KK-120027</v>
      </c>
      <c r="AI1273" s="28">
        <v>15120000000</v>
      </c>
      <c r="AJ1273" s="30">
        <f>IFERROR(VLOOKUP($C1273,#REF!,2,FALSE)*1000000000,0)+IFERROR(VLOOKUP($D1273,#REF!,2,FALSE)*1000000,0)+IFERROR(VLOOKUP($E1273,#REF!,2,FALSE)*1000,0)+IFERROR(VLOOKUP($F1273,#REF!,2,FALSE),0)</f>
        <v>0</v>
      </c>
    </row>
    <row r="1274" spans="1:36" s="28" customFormat="1" ht="27" customHeight="1" x14ac:dyDescent="0.15">
      <c r="A1274" s="31" t="s">
        <v>32</v>
      </c>
      <c r="B1274" s="32">
        <v>1270</v>
      </c>
      <c r="C1274" s="33" t="s">
        <v>5957</v>
      </c>
      <c r="D1274" s="33" t="s">
        <v>5995</v>
      </c>
      <c r="E1274" s="33"/>
      <c r="F1274" s="33"/>
      <c r="G1274" s="33" t="s">
        <v>6009</v>
      </c>
      <c r="H1274" s="33" t="s">
        <v>6010</v>
      </c>
      <c r="I1274" s="32">
        <v>442000</v>
      </c>
      <c r="J1274" s="32">
        <v>591000</v>
      </c>
      <c r="K1274" s="32" t="s">
        <v>6011</v>
      </c>
      <c r="L1274" s="36">
        <f t="shared" si="50"/>
        <v>0.25211505922165822</v>
      </c>
      <c r="M1274" s="32"/>
      <c r="N1274" s="32" t="s">
        <v>47</v>
      </c>
      <c r="O1274" s="32"/>
      <c r="P1274" s="37" t="s">
        <v>6012</v>
      </c>
      <c r="Q1274" s="32"/>
      <c r="R1274" s="32"/>
      <c r="S1274" s="32"/>
      <c r="T1274" s="32" t="s">
        <v>40</v>
      </c>
      <c r="U1274" s="42" t="s">
        <v>41</v>
      </c>
      <c r="V1274" s="42" t="s">
        <v>41</v>
      </c>
      <c r="W1274" s="42" t="s">
        <v>42</v>
      </c>
      <c r="X1274" s="42" t="s">
        <v>42</v>
      </c>
      <c r="Y1274" s="42" t="s">
        <v>42</v>
      </c>
      <c r="Z1274" s="42" t="s">
        <v>42</v>
      </c>
      <c r="AA1274" s="42" t="s">
        <v>42</v>
      </c>
      <c r="AB1274" s="45" t="s">
        <v>6013</v>
      </c>
      <c r="AC1274" s="27"/>
      <c r="AD1274" s="27"/>
      <c r="AE1274" s="27"/>
      <c r="AF1274" s="28" t="s">
        <v>6012</v>
      </c>
      <c r="AG1274" s="28">
        <f t="shared" si="51"/>
        <v>2</v>
      </c>
      <c r="AH1274" s="29" t="str">
        <f t="shared" si="52"/>
        <v>KT-100007</v>
      </c>
      <c r="AI1274" s="28">
        <v>15120000000</v>
      </c>
      <c r="AJ1274" s="30">
        <f>IFERROR(VLOOKUP($C1274,#REF!,2,FALSE)*1000000000,0)+IFERROR(VLOOKUP($D1274,#REF!,2,FALSE)*1000000,0)+IFERROR(VLOOKUP($E1274,#REF!,2,FALSE)*1000,0)+IFERROR(VLOOKUP($F1274,#REF!,2,FALSE),0)</f>
        <v>0</v>
      </c>
    </row>
    <row r="1275" spans="1:36" s="28" customFormat="1" ht="27" customHeight="1" x14ac:dyDescent="0.15">
      <c r="A1275" s="31" t="s">
        <v>32</v>
      </c>
      <c r="B1275" s="32">
        <v>1271</v>
      </c>
      <c r="C1275" s="33" t="s">
        <v>5957</v>
      </c>
      <c r="D1275" s="33" t="s">
        <v>5995</v>
      </c>
      <c r="E1275" s="33"/>
      <c r="F1275" s="33"/>
      <c r="G1275" s="33" t="s">
        <v>6014</v>
      </c>
      <c r="H1275" s="33" t="s">
        <v>6015</v>
      </c>
      <c r="I1275" s="32">
        <v>13160000</v>
      </c>
      <c r="J1275" s="32">
        <v>7262000</v>
      </c>
      <c r="K1275" s="32" t="s">
        <v>767</v>
      </c>
      <c r="L1275" s="36">
        <f t="shared" si="50"/>
        <v>-0.81217295510878551</v>
      </c>
      <c r="M1275" s="32"/>
      <c r="N1275" s="32" t="s">
        <v>47</v>
      </c>
      <c r="O1275" s="32"/>
      <c r="P1275" s="37" t="s">
        <v>6016</v>
      </c>
      <c r="Q1275" s="32"/>
      <c r="R1275" s="32"/>
      <c r="S1275" s="32"/>
      <c r="T1275" s="32" t="s">
        <v>40</v>
      </c>
      <c r="U1275" s="42" t="s">
        <v>74</v>
      </c>
      <c r="V1275" s="42" t="s">
        <v>41</v>
      </c>
      <c r="W1275" s="42" t="s">
        <v>41</v>
      </c>
      <c r="X1275" s="42" t="s">
        <v>42</v>
      </c>
      <c r="Y1275" s="42" t="s">
        <v>42</v>
      </c>
      <c r="Z1275" s="42" t="s">
        <v>42</v>
      </c>
      <c r="AA1275" s="42" t="s">
        <v>42</v>
      </c>
      <c r="AB1275" s="45" t="s">
        <v>6017</v>
      </c>
      <c r="AC1275" s="27"/>
      <c r="AD1275" s="27"/>
      <c r="AE1275" s="27"/>
      <c r="AF1275" s="28" t="s">
        <v>6016</v>
      </c>
      <c r="AG1275" s="28">
        <f t="shared" si="51"/>
        <v>2</v>
      </c>
      <c r="AH1275" s="29" t="str">
        <f t="shared" si="52"/>
        <v>KT-100014</v>
      </c>
      <c r="AI1275" s="28">
        <v>15120000000</v>
      </c>
      <c r="AJ1275" s="30">
        <f>IFERROR(VLOOKUP($C1275,#REF!,2,FALSE)*1000000000,0)+IFERROR(VLOOKUP($D1275,#REF!,2,FALSE)*1000000,0)+IFERROR(VLOOKUP($E1275,#REF!,2,FALSE)*1000,0)+IFERROR(VLOOKUP($F1275,#REF!,2,FALSE),0)</f>
        <v>0</v>
      </c>
    </row>
    <row r="1276" spans="1:36" s="28" customFormat="1" ht="27" customHeight="1" x14ac:dyDescent="0.15">
      <c r="A1276" s="31" t="s">
        <v>32</v>
      </c>
      <c r="B1276" s="32">
        <v>1272</v>
      </c>
      <c r="C1276" s="33" t="s">
        <v>5957</v>
      </c>
      <c r="D1276" s="33" t="s">
        <v>5995</v>
      </c>
      <c r="E1276" s="33"/>
      <c r="F1276" s="33"/>
      <c r="G1276" s="33" t="s">
        <v>6018</v>
      </c>
      <c r="H1276" s="33" t="s">
        <v>6019</v>
      </c>
      <c r="I1276" s="32">
        <v>1337000</v>
      </c>
      <c r="J1276" s="32">
        <v>2236000</v>
      </c>
      <c r="K1276" s="32" t="s">
        <v>767</v>
      </c>
      <c r="L1276" s="36">
        <f t="shared" si="50"/>
        <v>0.40205724508050089</v>
      </c>
      <c r="M1276" s="32"/>
      <c r="N1276" s="32" t="s">
        <v>47</v>
      </c>
      <c r="O1276" s="32"/>
      <c r="P1276" s="37" t="s">
        <v>6020</v>
      </c>
      <c r="Q1276" s="32"/>
      <c r="R1276" s="32"/>
      <c r="S1276" s="32"/>
      <c r="T1276" s="32" t="s">
        <v>40</v>
      </c>
      <c r="U1276" s="42" t="s">
        <v>41</v>
      </c>
      <c r="V1276" s="42" t="s">
        <v>41</v>
      </c>
      <c r="W1276" s="42" t="s">
        <v>41</v>
      </c>
      <c r="X1276" s="42" t="s">
        <v>42</v>
      </c>
      <c r="Y1276" s="42" t="s">
        <v>42</v>
      </c>
      <c r="Z1276" s="42" t="s">
        <v>42</v>
      </c>
      <c r="AA1276" s="42" t="s">
        <v>41</v>
      </c>
      <c r="AB1276" s="45" t="s">
        <v>6021</v>
      </c>
      <c r="AC1276" s="27"/>
      <c r="AD1276" s="27"/>
      <c r="AE1276" s="27"/>
      <c r="AF1276" s="28" t="s">
        <v>6020</v>
      </c>
      <c r="AG1276" s="28">
        <f t="shared" si="51"/>
        <v>2</v>
      </c>
      <c r="AH1276" s="29" t="str">
        <f t="shared" si="52"/>
        <v>TH-090014</v>
      </c>
      <c r="AI1276" s="28">
        <v>15120000000</v>
      </c>
      <c r="AJ1276" s="30">
        <f>IFERROR(VLOOKUP($C1276,#REF!,2,FALSE)*1000000000,0)+IFERROR(VLOOKUP($D1276,#REF!,2,FALSE)*1000000,0)+IFERROR(VLOOKUP($E1276,#REF!,2,FALSE)*1000,0)+IFERROR(VLOOKUP($F1276,#REF!,2,FALSE),0)</f>
        <v>0</v>
      </c>
    </row>
    <row r="1277" spans="1:36" s="28" customFormat="1" ht="27" customHeight="1" x14ac:dyDescent="0.15">
      <c r="A1277" s="31" t="s">
        <v>32</v>
      </c>
      <c r="B1277" s="32">
        <v>1273</v>
      </c>
      <c r="C1277" s="33" t="s">
        <v>5957</v>
      </c>
      <c r="D1277" s="33" t="s">
        <v>5995</v>
      </c>
      <c r="E1277" s="33"/>
      <c r="F1277" s="33"/>
      <c r="G1277" s="33" t="s">
        <v>6022</v>
      </c>
      <c r="H1277" s="33" t="s">
        <v>6023</v>
      </c>
      <c r="I1277" s="32">
        <v>308630</v>
      </c>
      <c r="J1277" s="32">
        <v>309570</v>
      </c>
      <c r="K1277" s="32" t="s">
        <v>400</v>
      </c>
      <c r="L1277" s="36">
        <f t="shared" si="50"/>
        <v>3.0364699421778774E-3</v>
      </c>
      <c r="M1277" s="32"/>
      <c r="N1277" s="32" t="s">
        <v>47</v>
      </c>
      <c r="O1277" s="32"/>
      <c r="P1277" s="37" t="s">
        <v>6024</v>
      </c>
      <c r="Q1277" s="32" t="s">
        <v>105</v>
      </c>
      <c r="R1277" s="32"/>
      <c r="S1277" s="32"/>
      <c r="T1277" s="32" t="s">
        <v>40</v>
      </c>
      <c r="U1277" s="42" t="s">
        <v>41</v>
      </c>
      <c r="V1277" s="42" t="s">
        <v>41</v>
      </c>
      <c r="W1277" s="42" t="s">
        <v>41</v>
      </c>
      <c r="X1277" s="42" t="s">
        <v>41</v>
      </c>
      <c r="Y1277" s="42" t="s">
        <v>41</v>
      </c>
      <c r="Z1277" s="42" t="s">
        <v>41</v>
      </c>
      <c r="AA1277" s="42" t="s">
        <v>41</v>
      </c>
      <c r="AB1277" s="45" t="s">
        <v>6025</v>
      </c>
      <c r="AC1277" s="27"/>
      <c r="AD1277" s="27"/>
      <c r="AE1277" s="27"/>
      <c r="AF1277" s="28" t="s">
        <v>6024</v>
      </c>
      <c r="AG1277" s="28">
        <f t="shared" si="51"/>
        <v>2</v>
      </c>
      <c r="AH1277" s="29" t="str">
        <f t="shared" si="52"/>
        <v>TH-140010</v>
      </c>
      <c r="AI1277" s="28">
        <v>15120000000</v>
      </c>
      <c r="AJ1277" s="30">
        <f>IFERROR(VLOOKUP($C1277,#REF!,2,FALSE)*1000000000,0)+IFERROR(VLOOKUP($D1277,#REF!,2,FALSE)*1000000,0)+IFERROR(VLOOKUP($E1277,#REF!,2,FALSE)*1000,0)+IFERROR(VLOOKUP($F1277,#REF!,2,FALSE),0)</f>
        <v>0</v>
      </c>
    </row>
    <row r="1278" spans="1:36" s="28" customFormat="1" ht="27" customHeight="1" x14ac:dyDescent="0.15">
      <c r="A1278" s="31" t="s">
        <v>32</v>
      </c>
      <c r="B1278" s="32">
        <v>1274</v>
      </c>
      <c r="C1278" s="33" t="s">
        <v>5957</v>
      </c>
      <c r="D1278" s="33" t="s">
        <v>5995</v>
      </c>
      <c r="E1278" s="34" t="s">
        <v>130</v>
      </c>
      <c r="F1278" s="32" t="s">
        <v>130</v>
      </c>
      <c r="G1278" s="33" t="s">
        <v>6026</v>
      </c>
      <c r="H1278" s="35" t="s">
        <v>6027</v>
      </c>
      <c r="I1278" s="32">
        <v>302166</v>
      </c>
      <c r="J1278" s="32">
        <v>292602</v>
      </c>
      <c r="K1278" s="32" t="s">
        <v>321</v>
      </c>
      <c r="L1278" s="36">
        <f t="shared" si="50"/>
        <v>-3.2686037689421132E-2</v>
      </c>
      <c r="M1278" s="32"/>
      <c r="N1278" s="32" t="s">
        <v>47</v>
      </c>
      <c r="O1278" s="32"/>
      <c r="P1278" s="37" t="s">
        <v>6028</v>
      </c>
      <c r="Q1278" s="32" t="s">
        <v>130</v>
      </c>
      <c r="R1278" s="32" t="s">
        <v>130</v>
      </c>
      <c r="S1278" s="32" t="s">
        <v>130</v>
      </c>
      <c r="T1278" s="32" t="s">
        <v>158</v>
      </c>
      <c r="U1278" s="32" t="s">
        <v>42</v>
      </c>
      <c r="V1278" s="32" t="s">
        <v>42</v>
      </c>
      <c r="W1278" s="32" t="s">
        <v>41</v>
      </c>
      <c r="X1278" s="32" t="s">
        <v>42</v>
      </c>
      <c r="Y1278" s="32" t="s">
        <v>42</v>
      </c>
      <c r="Z1278" s="32" t="s">
        <v>42</v>
      </c>
      <c r="AA1278" s="32" t="s">
        <v>42</v>
      </c>
      <c r="AB1278" s="39" t="s">
        <v>6029</v>
      </c>
      <c r="AC1278" s="27"/>
      <c r="AD1278" s="27"/>
      <c r="AE1278" s="27"/>
      <c r="AF1278" s="28" t="s">
        <v>6028</v>
      </c>
      <c r="AG1278" s="28">
        <f t="shared" si="51"/>
        <v>2</v>
      </c>
      <c r="AH1278" s="29" t="str">
        <f t="shared" si="52"/>
        <v>CG-150007</v>
      </c>
      <c r="AI1278" s="28">
        <v>15120000000</v>
      </c>
      <c r="AJ1278" s="30">
        <f>IFERROR(VLOOKUP($C1278,#REF!,2,FALSE)*1000000000,0)+IFERROR(VLOOKUP($D1278,#REF!,2,FALSE)*1000000,0)+IFERROR(VLOOKUP($E1278,#REF!,2,FALSE)*1000,0)+IFERROR(VLOOKUP($F1278,#REF!,2,FALSE),0)</f>
        <v>0</v>
      </c>
    </row>
    <row r="1279" spans="1:36" s="28" customFormat="1" ht="27" customHeight="1" x14ac:dyDescent="0.15">
      <c r="A1279" s="31" t="s">
        <v>32</v>
      </c>
      <c r="B1279" s="32">
        <v>1275</v>
      </c>
      <c r="C1279" s="33" t="s">
        <v>5957</v>
      </c>
      <c r="D1279" s="33" t="s">
        <v>5995</v>
      </c>
      <c r="E1279" s="34" t="s">
        <v>130</v>
      </c>
      <c r="F1279" s="32" t="s">
        <v>130</v>
      </c>
      <c r="G1279" s="33" t="s">
        <v>6030</v>
      </c>
      <c r="H1279" s="35" t="s">
        <v>6031</v>
      </c>
      <c r="I1279" s="32">
        <v>6330000</v>
      </c>
      <c r="J1279" s="32">
        <v>8050000</v>
      </c>
      <c r="K1279" s="32" t="s">
        <v>713</v>
      </c>
      <c r="L1279" s="36">
        <f t="shared" si="50"/>
        <v>0.21366459627329193</v>
      </c>
      <c r="M1279" s="32"/>
      <c r="N1279" s="32" t="s">
        <v>47</v>
      </c>
      <c r="O1279" s="32"/>
      <c r="P1279" s="37" t="s">
        <v>6032</v>
      </c>
      <c r="Q1279" s="38" t="s">
        <v>105</v>
      </c>
      <c r="R1279" s="32" t="s">
        <v>130</v>
      </c>
      <c r="S1279" s="32" t="s">
        <v>130</v>
      </c>
      <c r="T1279" s="32" t="s">
        <v>158</v>
      </c>
      <c r="U1279" s="32" t="s">
        <v>41</v>
      </c>
      <c r="V1279" s="32" t="s">
        <v>41</v>
      </c>
      <c r="W1279" s="32" t="s">
        <v>41</v>
      </c>
      <c r="X1279" s="32" t="s">
        <v>41</v>
      </c>
      <c r="Y1279" s="32" t="s">
        <v>41</v>
      </c>
      <c r="Z1279" s="32" t="s">
        <v>41</v>
      </c>
      <c r="AA1279" s="32" t="s">
        <v>41</v>
      </c>
      <c r="AB1279" s="39" t="s">
        <v>6033</v>
      </c>
      <c r="AC1279" s="27"/>
      <c r="AD1279" s="27"/>
      <c r="AE1279" s="27"/>
      <c r="AF1279" s="28" t="s">
        <v>6032</v>
      </c>
      <c r="AG1279" s="28">
        <f t="shared" si="51"/>
        <v>2</v>
      </c>
      <c r="AH1279" s="29" t="str">
        <f t="shared" si="52"/>
        <v>KK-110056</v>
      </c>
      <c r="AI1279" s="28">
        <v>15120000000</v>
      </c>
      <c r="AJ1279" s="30">
        <f>IFERROR(VLOOKUP($C1279,#REF!,2,FALSE)*1000000000,0)+IFERROR(VLOOKUP($D1279,#REF!,2,FALSE)*1000000,0)+IFERROR(VLOOKUP($E1279,#REF!,2,FALSE)*1000,0)+IFERROR(VLOOKUP($F1279,#REF!,2,FALSE),0)</f>
        <v>0</v>
      </c>
    </row>
    <row r="1280" spans="1:36" s="28" customFormat="1" ht="27" customHeight="1" x14ac:dyDescent="0.15">
      <c r="A1280" s="31" t="s">
        <v>32</v>
      </c>
      <c r="B1280" s="32">
        <v>1276</v>
      </c>
      <c r="C1280" s="33" t="s">
        <v>5957</v>
      </c>
      <c r="D1280" s="33" t="s">
        <v>5995</v>
      </c>
      <c r="E1280" s="34"/>
      <c r="F1280" s="32"/>
      <c r="G1280" s="33" t="s">
        <v>6034</v>
      </c>
      <c r="H1280" s="35" t="s">
        <v>6035</v>
      </c>
      <c r="I1280" s="32">
        <v>15936850</v>
      </c>
      <c r="J1280" s="32">
        <v>24375190</v>
      </c>
      <c r="K1280" s="32" t="s">
        <v>6036</v>
      </c>
      <c r="L1280" s="36">
        <f t="shared" si="50"/>
        <v>0.34618560921986663</v>
      </c>
      <c r="M1280" s="32"/>
      <c r="N1280" s="32" t="s">
        <v>47</v>
      </c>
      <c r="O1280" s="32"/>
      <c r="P1280" s="37" t="s">
        <v>6037</v>
      </c>
      <c r="Q1280" s="32"/>
      <c r="R1280" s="32"/>
      <c r="S1280" s="32"/>
      <c r="T1280" s="32" t="s">
        <v>158</v>
      </c>
      <c r="U1280" s="42" t="s">
        <v>176</v>
      </c>
      <c r="V1280" s="42" t="s">
        <v>176</v>
      </c>
      <c r="W1280" s="42" t="s">
        <v>176</v>
      </c>
      <c r="X1280" s="42" t="s">
        <v>175</v>
      </c>
      <c r="Y1280" s="42" t="s">
        <v>175</v>
      </c>
      <c r="Z1280" s="42" t="s">
        <v>176</v>
      </c>
      <c r="AA1280" s="42" t="s">
        <v>176</v>
      </c>
      <c r="AB1280" s="45" t="s">
        <v>6038</v>
      </c>
      <c r="AC1280" s="27"/>
      <c r="AD1280" s="27"/>
      <c r="AE1280" s="27"/>
      <c r="AF1280" s="28" t="s">
        <v>6037</v>
      </c>
      <c r="AG1280" s="28">
        <f t="shared" si="51"/>
        <v>2</v>
      </c>
      <c r="AH1280" s="29" t="str">
        <f t="shared" si="52"/>
        <v>CB-170015</v>
      </c>
      <c r="AJ1280" s="30">
        <f>IFERROR(VLOOKUP($C1280,#REF!,2,FALSE)*1000000000,0)+IFERROR(VLOOKUP($D1280,#REF!,2,FALSE)*1000000,0)+IFERROR(VLOOKUP($E1280,#REF!,2,FALSE)*1000,0)+IFERROR(VLOOKUP($F1280,#REF!,2,FALSE),0)</f>
        <v>0</v>
      </c>
    </row>
    <row r="1281" spans="1:36" s="28" customFormat="1" ht="27" customHeight="1" x14ac:dyDescent="0.15">
      <c r="A1281" s="31" t="s">
        <v>32</v>
      </c>
      <c r="B1281" s="32">
        <v>1277</v>
      </c>
      <c r="C1281" s="33" t="s">
        <v>5957</v>
      </c>
      <c r="D1281" s="33" t="s">
        <v>6039</v>
      </c>
      <c r="E1281" s="44" t="s">
        <v>6040</v>
      </c>
      <c r="F1281" s="32"/>
      <c r="G1281" s="33" t="s">
        <v>6041</v>
      </c>
      <c r="H1281" s="35" t="s">
        <v>6042</v>
      </c>
      <c r="I1281" s="32">
        <v>3115640</v>
      </c>
      <c r="J1281" s="32">
        <v>6887327</v>
      </c>
      <c r="K1281" s="32" t="s">
        <v>1445</v>
      </c>
      <c r="L1281" s="36">
        <f t="shared" si="50"/>
        <v>0.5476271128116903</v>
      </c>
      <c r="M1281" s="32"/>
      <c r="N1281" s="32" t="s">
        <v>47</v>
      </c>
      <c r="O1281" s="32"/>
      <c r="P1281" s="37" t="s">
        <v>6043</v>
      </c>
      <c r="Q1281" s="32"/>
      <c r="R1281" s="32"/>
      <c r="S1281" s="32"/>
      <c r="T1281" s="32" t="s">
        <v>40</v>
      </c>
      <c r="U1281" s="32" t="s">
        <v>41</v>
      </c>
      <c r="V1281" s="32" t="s">
        <v>42</v>
      </c>
      <c r="W1281" s="32" t="s">
        <v>42</v>
      </c>
      <c r="X1281" s="32" t="s">
        <v>42</v>
      </c>
      <c r="Y1281" s="32" t="s">
        <v>41</v>
      </c>
      <c r="Z1281" s="32" t="s">
        <v>42</v>
      </c>
      <c r="AA1281" s="32" t="s">
        <v>42</v>
      </c>
      <c r="AB1281" s="39" t="s">
        <v>6044</v>
      </c>
      <c r="AC1281" s="27"/>
      <c r="AD1281" s="27"/>
      <c r="AE1281" s="27"/>
      <c r="AF1281" s="28" t="s">
        <v>6043</v>
      </c>
      <c r="AG1281" s="28">
        <f t="shared" si="51"/>
        <v>2</v>
      </c>
      <c r="AH1281" s="29" t="str">
        <f t="shared" si="52"/>
        <v>KK-100027</v>
      </c>
      <c r="AI1281" s="28">
        <v>15121186000</v>
      </c>
      <c r="AJ1281" s="30">
        <f>IFERROR(VLOOKUP($C1281,#REF!,2,FALSE)*1000000000,0)+IFERROR(VLOOKUP($D1281,#REF!,2,FALSE)*1000000,0)+IFERROR(VLOOKUP($E1281,#REF!,2,FALSE)*1000,0)+IFERROR(VLOOKUP($F1281,#REF!,2,FALSE),0)</f>
        <v>0</v>
      </c>
    </row>
    <row r="1282" spans="1:36" s="28" customFormat="1" ht="27" customHeight="1" x14ac:dyDescent="0.15">
      <c r="A1282" s="31" t="s">
        <v>32</v>
      </c>
      <c r="B1282" s="32">
        <v>1278</v>
      </c>
      <c r="C1282" s="33" t="s">
        <v>5957</v>
      </c>
      <c r="D1282" s="33" t="s">
        <v>6039</v>
      </c>
      <c r="E1282" s="44" t="s">
        <v>6045</v>
      </c>
      <c r="F1282" s="32"/>
      <c r="G1282" s="46" t="s">
        <v>6046</v>
      </c>
      <c r="H1282" s="35" t="s">
        <v>6047</v>
      </c>
      <c r="I1282" s="47">
        <v>57155</v>
      </c>
      <c r="J1282" s="47">
        <v>121705</v>
      </c>
      <c r="K1282" s="42" t="s">
        <v>6048</v>
      </c>
      <c r="L1282" s="36">
        <f t="shared" si="50"/>
        <v>0.53038083891376697</v>
      </c>
      <c r="M1282" s="32"/>
      <c r="N1282" s="32" t="s">
        <v>47</v>
      </c>
      <c r="O1282" s="32"/>
      <c r="P1282" s="40" t="s">
        <v>6049</v>
      </c>
      <c r="Q1282" s="38" t="s">
        <v>105</v>
      </c>
      <c r="R1282" s="32"/>
      <c r="S1282" s="32"/>
      <c r="T1282" s="32" t="s">
        <v>40</v>
      </c>
      <c r="U1282" s="32" t="s">
        <v>41</v>
      </c>
      <c r="V1282" s="32" t="s">
        <v>41</v>
      </c>
      <c r="W1282" s="32" t="s">
        <v>41</v>
      </c>
      <c r="X1282" s="32" t="s">
        <v>41</v>
      </c>
      <c r="Y1282" s="32" t="s">
        <v>41</v>
      </c>
      <c r="Z1282" s="42" t="s">
        <v>175</v>
      </c>
      <c r="AA1282" s="42" t="s">
        <v>176</v>
      </c>
      <c r="AB1282" s="45" t="s">
        <v>6050</v>
      </c>
      <c r="AC1282" s="27"/>
      <c r="AD1282" s="27"/>
      <c r="AE1282" s="27"/>
      <c r="AF1282" s="28" t="s">
        <v>6049</v>
      </c>
      <c r="AH1282" s="29"/>
      <c r="AJ1282" s="30">
        <f>IFERROR(VLOOKUP($C1282,#REF!,2,FALSE)*1000000000,0)+IFERROR(VLOOKUP($D1282,#REF!,2,FALSE)*1000000,0)+IFERROR(VLOOKUP($E1282,#REF!,2,FALSE)*1000,0)+IFERROR(VLOOKUP($F1282,#REF!,2,FALSE),0)</f>
        <v>0</v>
      </c>
    </row>
    <row r="1283" spans="1:36" s="28" customFormat="1" ht="27" customHeight="1" x14ac:dyDescent="0.15">
      <c r="A1283" s="31" t="s">
        <v>32</v>
      </c>
      <c r="B1283" s="32">
        <v>1279</v>
      </c>
      <c r="C1283" s="33" t="s">
        <v>5957</v>
      </c>
      <c r="D1283" s="33" t="s">
        <v>6039</v>
      </c>
      <c r="E1283" s="33" t="s">
        <v>6051</v>
      </c>
      <c r="F1283" s="33"/>
      <c r="G1283" s="33" t="s">
        <v>6052</v>
      </c>
      <c r="H1283" s="33" t="s">
        <v>6053</v>
      </c>
      <c r="I1283" s="32">
        <v>20104005</v>
      </c>
      <c r="J1283" s="32">
        <v>16302279.84</v>
      </c>
      <c r="K1283" s="32" t="s">
        <v>6054</v>
      </c>
      <c r="L1283" s="36">
        <f t="shared" si="50"/>
        <v>-0.23320205500778601</v>
      </c>
      <c r="M1283" s="32"/>
      <c r="N1283" s="32" t="s">
        <v>47</v>
      </c>
      <c r="O1283" s="32"/>
      <c r="P1283" s="37" t="s">
        <v>6055</v>
      </c>
      <c r="Q1283" s="32"/>
      <c r="R1283" s="32"/>
      <c r="S1283" s="32"/>
      <c r="T1283" s="32" t="s">
        <v>40</v>
      </c>
      <c r="U1283" s="42" t="s">
        <v>42</v>
      </c>
      <c r="V1283" s="42" t="s">
        <v>41</v>
      </c>
      <c r="W1283" s="42" t="s">
        <v>41</v>
      </c>
      <c r="X1283" s="42" t="s">
        <v>42</v>
      </c>
      <c r="Y1283" s="42" t="s">
        <v>42</v>
      </c>
      <c r="Z1283" s="42" t="s">
        <v>42</v>
      </c>
      <c r="AA1283" s="42" t="s">
        <v>42</v>
      </c>
      <c r="AB1283" s="45" t="s">
        <v>6056</v>
      </c>
      <c r="AC1283" s="27"/>
      <c r="AD1283" s="27"/>
      <c r="AE1283" s="27"/>
      <c r="AF1283" s="28" t="s">
        <v>6055</v>
      </c>
      <c r="AG1283" s="28">
        <f t="shared" si="51"/>
        <v>2</v>
      </c>
      <c r="AH1283" s="29" t="str">
        <f t="shared" si="52"/>
        <v>CB-100048</v>
      </c>
      <c r="AI1283" s="28">
        <v>15121189000</v>
      </c>
      <c r="AJ1283" s="30">
        <f>IFERROR(VLOOKUP($C1283,#REF!,2,FALSE)*1000000000,0)+IFERROR(VLOOKUP($D1283,#REF!,2,FALSE)*1000000,0)+IFERROR(VLOOKUP($E1283,#REF!,2,FALSE)*1000,0)+IFERROR(VLOOKUP($F1283,#REF!,2,FALSE),0)</f>
        <v>0</v>
      </c>
    </row>
    <row r="1284" spans="1:36" s="28" customFormat="1" ht="27" customHeight="1" x14ac:dyDescent="0.15">
      <c r="A1284" s="31" t="s">
        <v>32</v>
      </c>
      <c r="B1284" s="32">
        <v>1280</v>
      </c>
      <c r="C1284" s="33" t="s">
        <v>5957</v>
      </c>
      <c r="D1284" s="33" t="s">
        <v>6039</v>
      </c>
      <c r="E1284" s="34" t="s">
        <v>6051</v>
      </c>
      <c r="F1284" s="32"/>
      <c r="G1284" s="33" t="s">
        <v>6057</v>
      </c>
      <c r="H1284" s="35" t="s">
        <v>6058</v>
      </c>
      <c r="I1284" s="32">
        <v>3526108.8</v>
      </c>
      <c r="J1284" s="32">
        <v>4473033.5999999996</v>
      </c>
      <c r="K1284" s="32" t="s">
        <v>6059</v>
      </c>
      <c r="L1284" s="36">
        <f t="shared" si="50"/>
        <v>0.21169633065130566</v>
      </c>
      <c r="M1284" s="32"/>
      <c r="N1284" s="32" t="s">
        <v>47</v>
      </c>
      <c r="O1284" s="32"/>
      <c r="P1284" s="37" t="s">
        <v>6060</v>
      </c>
      <c r="Q1284" s="38"/>
      <c r="R1284" s="32"/>
      <c r="S1284" s="32"/>
      <c r="T1284" s="32" t="s">
        <v>40</v>
      </c>
      <c r="U1284" s="32" t="s">
        <v>41</v>
      </c>
      <c r="V1284" s="32" t="s">
        <v>41</v>
      </c>
      <c r="W1284" s="32" t="s">
        <v>42</v>
      </c>
      <c r="X1284" s="32" t="s">
        <v>42</v>
      </c>
      <c r="Y1284" s="32" t="s">
        <v>42</v>
      </c>
      <c r="Z1284" s="32" t="s">
        <v>42</v>
      </c>
      <c r="AA1284" s="32" t="s">
        <v>41</v>
      </c>
      <c r="AB1284" s="39" t="s">
        <v>6061</v>
      </c>
      <c r="AC1284" s="27"/>
      <c r="AD1284" s="27"/>
      <c r="AE1284" s="27"/>
      <c r="AF1284" s="28" t="s">
        <v>6060</v>
      </c>
      <c r="AG1284" s="28">
        <f t="shared" si="51"/>
        <v>2</v>
      </c>
      <c r="AH1284" s="29" t="str">
        <f t="shared" si="52"/>
        <v>KT-120041</v>
      </c>
      <c r="AI1284" s="28">
        <v>15121189000</v>
      </c>
      <c r="AJ1284" s="30">
        <f>IFERROR(VLOOKUP($C1284,#REF!,2,FALSE)*1000000000,0)+IFERROR(VLOOKUP($D1284,#REF!,2,FALSE)*1000000,0)+IFERROR(VLOOKUP($E1284,#REF!,2,FALSE)*1000,0)+IFERROR(VLOOKUP($F1284,#REF!,2,FALSE),0)</f>
        <v>0</v>
      </c>
    </row>
    <row r="1285" spans="1:36" s="28" customFormat="1" ht="27" customHeight="1" x14ac:dyDescent="0.15">
      <c r="A1285" s="31" t="s">
        <v>32</v>
      </c>
      <c r="B1285" s="32">
        <v>1281</v>
      </c>
      <c r="C1285" s="33" t="s">
        <v>5957</v>
      </c>
      <c r="D1285" s="33" t="s">
        <v>6039</v>
      </c>
      <c r="E1285" s="34" t="s">
        <v>6051</v>
      </c>
      <c r="F1285" s="32"/>
      <c r="G1285" s="33" t="s">
        <v>6062</v>
      </c>
      <c r="H1285" s="35" t="s">
        <v>6058</v>
      </c>
      <c r="I1285" s="32">
        <v>2243132</v>
      </c>
      <c r="J1285" s="32">
        <v>3182708</v>
      </c>
      <c r="K1285" s="32" t="s">
        <v>6063</v>
      </c>
      <c r="L1285" s="36">
        <f t="shared" si="50"/>
        <v>0.29521275592985596</v>
      </c>
      <c r="M1285" s="32"/>
      <c r="N1285" s="32"/>
      <c r="O1285" s="32" t="s">
        <v>47</v>
      </c>
      <c r="P1285" s="37" t="s">
        <v>6064</v>
      </c>
      <c r="Q1285" s="32" t="s">
        <v>130</v>
      </c>
      <c r="R1285" s="32"/>
      <c r="S1285" s="32"/>
      <c r="T1285" s="32" t="s">
        <v>40</v>
      </c>
      <c r="U1285" s="32" t="s">
        <v>41</v>
      </c>
      <c r="V1285" s="32" t="s">
        <v>41</v>
      </c>
      <c r="W1285" s="32" t="s">
        <v>42</v>
      </c>
      <c r="X1285" s="32" t="s">
        <v>42</v>
      </c>
      <c r="Y1285" s="32" t="s">
        <v>41</v>
      </c>
      <c r="Z1285" s="32" t="s">
        <v>42</v>
      </c>
      <c r="AA1285" s="32" t="s">
        <v>42</v>
      </c>
      <c r="AB1285" s="39" t="s">
        <v>6065</v>
      </c>
      <c r="AC1285" s="27"/>
      <c r="AD1285" s="27"/>
      <c r="AE1285" s="27"/>
      <c r="AF1285" s="28" t="s">
        <v>6064</v>
      </c>
      <c r="AG1285" s="28">
        <f t="shared" si="51"/>
        <v>2</v>
      </c>
      <c r="AH1285" s="29" t="str">
        <f t="shared" si="52"/>
        <v>KT-120052</v>
      </c>
      <c r="AI1285" s="28">
        <v>15121189000</v>
      </c>
      <c r="AJ1285" s="30">
        <f>IFERROR(VLOOKUP($C1285,#REF!,2,FALSE)*1000000000,0)+IFERROR(VLOOKUP($D1285,#REF!,2,FALSE)*1000000,0)+IFERROR(VLOOKUP($E1285,#REF!,2,FALSE)*1000,0)+IFERROR(VLOOKUP($F1285,#REF!,2,FALSE),0)</f>
        <v>0</v>
      </c>
    </row>
    <row r="1286" spans="1:36" s="28" customFormat="1" ht="27" customHeight="1" x14ac:dyDescent="0.15">
      <c r="A1286" s="31" t="s">
        <v>32</v>
      </c>
      <c r="B1286" s="32">
        <v>1282</v>
      </c>
      <c r="C1286" s="33" t="s">
        <v>5957</v>
      </c>
      <c r="D1286" s="33" t="s">
        <v>6039</v>
      </c>
      <c r="E1286" s="34" t="s">
        <v>6051</v>
      </c>
      <c r="F1286" s="32"/>
      <c r="G1286" t="s">
        <v>6066</v>
      </c>
      <c r="H1286" s="35" t="s">
        <v>6067</v>
      </c>
      <c r="I1286" s="47">
        <v>6592000</v>
      </c>
      <c r="J1286" s="47">
        <v>8336000</v>
      </c>
      <c r="K1286" s="42" t="s">
        <v>6068</v>
      </c>
      <c r="L1286" s="36">
        <f t="shared" si="50"/>
        <v>0.20921305182341654</v>
      </c>
      <c r="M1286" s="32"/>
      <c r="N1286" s="32"/>
      <c r="O1286" s="32" t="s">
        <v>47</v>
      </c>
      <c r="P1286" s="40" t="s">
        <v>6069</v>
      </c>
      <c r="Q1286" s="32"/>
      <c r="R1286" s="32"/>
      <c r="S1286" s="32"/>
      <c r="T1286" s="32" t="s">
        <v>40</v>
      </c>
      <c r="U1286" s="32" t="s">
        <v>41</v>
      </c>
      <c r="V1286" s="32" t="s">
        <v>41</v>
      </c>
      <c r="W1286" s="32" t="s">
        <v>41</v>
      </c>
      <c r="X1286" s="32" t="s">
        <v>42</v>
      </c>
      <c r="Y1286" s="32" t="s">
        <v>42</v>
      </c>
      <c r="Z1286" s="32" t="s">
        <v>42</v>
      </c>
      <c r="AA1286" s="32" t="s">
        <v>42</v>
      </c>
      <c r="AB1286" s="45" t="s">
        <v>6070</v>
      </c>
      <c r="AC1286" s="27"/>
      <c r="AD1286" s="27"/>
      <c r="AE1286" s="27"/>
      <c r="AF1286" s="28" t="s">
        <v>6069</v>
      </c>
      <c r="AG1286" s="28">
        <f t="shared" si="51"/>
        <v>2</v>
      </c>
      <c r="AH1286" s="29" t="str">
        <f t="shared" si="52"/>
        <v>KK-180018</v>
      </c>
      <c r="AJ1286" s="30">
        <f>IFERROR(VLOOKUP($C1286,#REF!,2,FALSE)*1000000000,0)+IFERROR(VLOOKUP($D1286,#REF!,2,FALSE)*1000000,0)+IFERROR(VLOOKUP($E1286,#REF!,2,FALSE)*1000,0)+IFERROR(VLOOKUP($F1286,#REF!,2,FALSE),0)</f>
        <v>0</v>
      </c>
    </row>
    <row r="1287" spans="1:36" s="28" customFormat="1" ht="27" customHeight="1" x14ac:dyDescent="0.15">
      <c r="A1287" s="31" t="s">
        <v>32</v>
      </c>
      <c r="B1287" s="32">
        <v>1283</v>
      </c>
      <c r="C1287" s="33" t="s">
        <v>5957</v>
      </c>
      <c r="D1287" s="46" t="s">
        <v>6071</v>
      </c>
      <c r="E1287" s="34" t="s">
        <v>387</v>
      </c>
      <c r="F1287" s="32"/>
      <c r="G1287" s="33" t="s">
        <v>6072</v>
      </c>
      <c r="H1287" s="35" t="s">
        <v>6073</v>
      </c>
      <c r="I1287" s="32">
        <v>292000</v>
      </c>
      <c r="J1287" s="32">
        <v>298934</v>
      </c>
      <c r="K1287" s="32" t="s">
        <v>6011</v>
      </c>
      <c r="L1287" s="36">
        <f t="shared" si="50"/>
        <v>2.3195755584844768E-2</v>
      </c>
      <c r="M1287" s="32"/>
      <c r="N1287" s="32" t="s">
        <v>47</v>
      </c>
      <c r="O1287" s="32"/>
      <c r="P1287" s="37" t="s">
        <v>6074</v>
      </c>
      <c r="Q1287" s="32"/>
      <c r="R1287" s="32"/>
      <c r="S1287" s="32"/>
      <c r="T1287" s="32" t="s">
        <v>40</v>
      </c>
      <c r="U1287" s="32" t="s">
        <v>42</v>
      </c>
      <c r="V1287" s="32" t="s">
        <v>41</v>
      </c>
      <c r="W1287" s="32" t="s">
        <v>41</v>
      </c>
      <c r="X1287" s="32" t="s">
        <v>41</v>
      </c>
      <c r="Y1287" s="32" t="s">
        <v>41</v>
      </c>
      <c r="Z1287" s="32" t="s">
        <v>41</v>
      </c>
      <c r="AA1287" s="32" t="s">
        <v>42</v>
      </c>
      <c r="AB1287" s="39" t="s">
        <v>6075</v>
      </c>
      <c r="AC1287" s="27"/>
      <c r="AD1287" s="27"/>
      <c r="AE1287" s="27"/>
      <c r="AF1287" s="28" t="s">
        <v>6074</v>
      </c>
      <c r="AG1287" s="28">
        <f t="shared" si="51"/>
        <v>2</v>
      </c>
      <c r="AH1287" s="29" t="str">
        <f t="shared" si="52"/>
        <v>CB-090009</v>
      </c>
      <c r="AI1287" s="28">
        <v>15121351000</v>
      </c>
      <c r="AJ1287" s="30">
        <f>IFERROR(VLOOKUP($C1287,#REF!,2,FALSE)*1000000000,0)+IFERROR(VLOOKUP($D1287,#REF!,2,FALSE)*1000000,0)+IFERROR(VLOOKUP($E1287,#REF!,2,FALSE)*1000,0)+IFERROR(VLOOKUP($F1287,#REF!,2,FALSE),0)</f>
        <v>0</v>
      </c>
    </row>
    <row r="1288" spans="1:36" s="28" customFormat="1" ht="27" customHeight="1" x14ac:dyDescent="0.15">
      <c r="A1288" s="31" t="s">
        <v>32</v>
      </c>
      <c r="B1288" s="32">
        <v>1284</v>
      </c>
      <c r="C1288" s="33" t="s">
        <v>5957</v>
      </c>
      <c r="D1288" s="33" t="s">
        <v>6039</v>
      </c>
      <c r="E1288" s="34" t="s">
        <v>387</v>
      </c>
      <c r="F1288" s="32"/>
      <c r="G1288" s="33" t="s">
        <v>6076</v>
      </c>
      <c r="H1288" s="35" t="s">
        <v>6077</v>
      </c>
      <c r="I1288" s="32">
        <v>2719000</v>
      </c>
      <c r="J1288" s="32">
        <v>2818214</v>
      </c>
      <c r="K1288" s="32" t="s">
        <v>2307</v>
      </c>
      <c r="L1288" s="36">
        <f t="shared" si="50"/>
        <v>3.5204565728507498E-2</v>
      </c>
      <c r="M1288" s="32"/>
      <c r="N1288" s="32" t="s">
        <v>47</v>
      </c>
      <c r="O1288" s="32"/>
      <c r="P1288" s="37" t="s">
        <v>6078</v>
      </c>
      <c r="Q1288" s="32" t="s">
        <v>946</v>
      </c>
      <c r="R1288" s="32"/>
      <c r="S1288" s="32"/>
      <c r="T1288" s="32" t="s">
        <v>40</v>
      </c>
      <c r="U1288" s="32" t="s">
        <v>42</v>
      </c>
      <c r="V1288" s="32" t="s">
        <v>41</v>
      </c>
      <c r="W1288" s="32" t="s">
        <v>41</v>
      </c>
      <c r="X1288" s="32" t="s">
        <v>41</v>
      </c>
      <c r="Y1288" s="32" t="s">
        <v>41</v>
      </c>
      <c r="Z1288" s="32" t="s">
        <v>41</v>
      </c>
      <c r="AA1288" s="32" t="s">
        <v>41</v>
      </c>
      <c r="AB1288" s="39" t="s">
        <v>6079</v>
      </c>
      <c r="AC1288" s="27"/>
      <c r="AD1288" s="27"/>
      <c r="AE1288" s="27"/>
      <c r="AF1288" s="28" t="s">
        <v>6078</v>
      </c>
      <c r="AG1288" s="28">
        <f t="shared" si="51"/>
        <v>2</v>
      </c>
      <c r="AH1288" s="29" t="str">
        <f t="shared" si="52"/>
        <v>KT-090018</v>
      </c>
      <c r="AI1288" s="28">
        <v>15121351000</v>
      </c>
      <c r="AJ1288" s="30">
        <f>IFERROR(VLOOKUP($C1288,#REF!,2,FALSE)*1000000000,0)+IFERROR(VLOOKUP($D1288,#REF!,2,FALSE)*1000000,0)+IFERROR(VLOOKUP($E1288,#REF!,2,FALSE)*1000,0)+IFERROR(VLOOKUP($F1288,#REF!,2,FALSE),0)</f>
        <v>0</v>
      </c>
    </row>
    <row r="1289" spans="1:36" s="28" customFormat="1" ht="27" customHeight="1" x14ac:dyDescent="0.15">
      <c r="A1289" s="31" t="s">
        <v>32</v>
      </c>
      <c r="B1289" s="32">
        <v>1285</v>
      </c>
      <c r="C1289" s="33" t="s">
        <v>5957</v>
      </c>
      <c r="D1289" s="33" t="s">
        <v>6039</v>
      </c>
      <c r="E1289" s="34" t="s">
        <v>387</v>
      </c>
      <c r="F1289" s="32"/>
      <c r="G1289" s="33" t="s">
        <v>6080</v>
      </c>
      <c r="H1289" s="35" t="s">
        <v>6081</v>
      </c>
      <c r="I1289" s="32">
        <v>1021300</v>
      </c>
      <c r="J1289" s="32">
        <v>1281660</v>
      </c>
      <c r="K1289" s="32" t="s">
        <v>6082</v>
      </c>
      <c r="L1289" s="36">
        <f t="shared" si="50"/>
        <v>0.20314279918231049</v>
      </c>
      <c r="M1289" s="32"/>
      <c r="N1289" s="32" t="s">
        <v>47</v>
      </c>
      <c r="O1289" s="32" t="s">
        <v>47</v>
      </c>
      <c r="P1289" s="37" t="s">
        <v>6083</v>
      </c>
      <c r="Q1289" s="38" t="s">
        <v>105</v>
      </c>
      <c r="R1289" s="32"/>
      <c r="S1289" s="32"/>
      <c r="T1289" s="32" t="s">
        <v>158</v>
      </c>
      <c r="U1289" s="42" t="s">
        <v>176</v>
      </c>
      <c r="V1289" s="42" t="s">
        <v>175</v>
      </c>
      <c r="W1289" s="42" t="s">
        <v>175</v>
      </c>
      <c r="X1289" s="42" t="s">
        <v>176</v>
      </c>
      <c r="Y1289" s="42" t="s">
        <v>176</v>
      </c>
      <c r="Z1289" s="42" t="s">
        <v>175</v>
      </c>
      <c r="AA1289" s="42" t="s">
        <v>176</v>
      </c>
      <c r="AB1289" s="45" t="s">
        <v>6084</v>
      </c>
      <c r="AC1289" s="27"/>
      <c r="AD1289" s="27"/>
      <c r="AE1289" s="27"/>
      <c r="AF1289" s="28" t="s">
        <v>6083</v>
      </c>
      <c r="AG1289" s="28">
        <f t="shared" si="51"/>
        <v>2</v>
      </c>
      <c r="AH1289" s="29" t="str">
        <f t="shared" si="52"/>
        <v>KT-170096</v>
      </c>
      <c r="AJ1289" s="30">
        <f>IFERROR(VLOOKUP($C1289,#REF!,2,FALSE)*1000000000,0)+IFERROR(VLOOKUP($D1289,#REF!,2,FALSE)*1000000,0)+IFERROR(VLOOKUP($E1289,#REF!,2,FALSE)*1000,0)+IFERROR(VLOOKUP($F1289,#REF!,2,FALSE),0)</f>
        <v>0</v>
      </c>
    </row>
    <row r="1290" spans="1:36" s="28" customFormat="1" ht="27" customHeight="1" x14ac:dyDescent="0.15">
      <c r="A1290" s="31" t="s">
        <v>32</v>
      </c>
      <c r="B1290" s="32">
        <v>1286</v>
      </c>
      <c r="C1290" s="33" t="s">
        <v>5957</v>
      </c>
      <c r="D1290" s="33" t="s">
        <v>6039</v>
      </c>
      <c r="E1290" s="34" t="s">
        <v>387</v>
      </c>
      <c r="F1290" s="32"/>
      <c r="G1290" s="46" t="s">
        <v>6085</v>
      </c>
      <c r="H1290" s="35" t="s">
        <v>6086</v>
      </c>
      <c r="I1290" s="47">
        <v>1099200</v>
      </c>
      <c r="J1290" s="47">
        <v>825000</v>
      </c>
      <c r="K1290" s="42" t="s">
        <v>1664</v>
      </c>
      <c r="L1290" s="36">
        <f t="shared" si="50"/>
        <v>-0.33236363636363642</v>
      </c>
      <c r="M1290" s="32"/>
      <c r="N1290" s="32"/>
      <c r="O1290" s="32" t="s">
        <v>47</v>
      </c>
      <c r="P1290" s="40" t="s">
        <v>6087</v>
      </c>
      <c r="Q1290" s="38" t="s">
        <v>105</v>
      </c>
      <c r="R1290" s="32"/>
      <c r="S1290" s="32"/>
      <c r="T1290" s="32" t="s">
        <v>158</v>
      </c>
      <c r="U1290" s="42" t="s">
        <v>174</v>
      </c>
      <c r="V1290" s="42" t="s">
        <v>175</v>
      </c>
      <c r="W1290" s="32" t="s">
        <v>509</v>
      </c>
      <c r="X1290" s="42" t="s">
        <v>176</v>
      </c>
      <c r="Y1290" s="42" t="s">
        <v>175</v>
      </c>
      <c r="Z1290" s="32" t="s">
        <v>509</v>
      </c>
      <c r="AA1290" s="42" t="s">
        <v>175</v>
      </c>
      <c r="AB1290" s="45" t="s">
        <v>6088</v>
      </c>
      <c r="AC1290" s="27"/>
      <c r="AD1290" s="27"/>
      <c r="AE1290" s="27"/>
      <c r="AF1290" s="28" t="s">
        <v>6087</v>
      </c>
      <c r="AG1290" s="28">
        <f t="shared" si="51"/>
        <v>2</v>
      </c>
      <c r="AH1290" s="29" t="str">
        <f t="shared" si="52"/>
        <v>QS-190042</v>
      </c>
      <c r="AJ1290" s="30">
        <f>IFERROR(VLOOKUP($C1290,#REF!,2,FALSE)*1000000000,0)+IFERROR(VLOOKUP($D1290,#REF!,2,FALSE)*1000000,0)+IFERROR(VLOOKUP($E1290,#REF!,2,FALSE)*1000,0)+IFERROR(VLOOKUP($F1290,#REF!,2,FALSE),0)</f>
        <v>0</v>
      </c>
    </row>
    <row r="1291" spans="1:36" s="28" customFormat="1" ht="27" customHeight="1" x14ac:dyDescent="0.15">
      <c r="A1291" s="31" t="s">
        <v>32</v>
      </c>
      <c r="B1291" s="32">
        <v>1287</v>
      </c>
      <c r="C1291" s="33" t="s">
        <v>5957</v>
      </c>
      <c r="D1291" s="33" t="s">
        <v>6089</v>
      </c>
      <c r="E1291" s="34"/>
      <c r="F1291" s="32"/>
      <c r="G1291" s="33" t="s">
        <v>6090</v>
      </c>
      <c r="H1291" s="35" t="s">
        <v>6091</v>
      </c>
      <c r="I1291" s="32">
        <v>325000</v>
      </c>
      <c r="J1291" s="32">
        <v>475000</v>
      </c>
      <c r="K1291" s="32" t="s">
        <v>913</v>
      </c>
      <c r="L1291" s="36">
        <f t="shared" si="50"/>
        <v>0.31578947368421051</v>
      </c>
      <c r="M1291" s="32"/>
      <c r="N1291" s="32" t="s">
        <v>47</v>
      </c>
      <c r="O1291" s="32"/>
      <c r="P1291" s="37" t="s">
        <v>6092</v>
      </c>
      <c r="Q1291" s="32" t="s">
        <v>579</v>
      </c>
      <c r="R1291" s="32"/>
      <c r="S1291" s="32"/>
      <c r="T1291" s="32" t="s">
        <v>40</v>
      </c>
      <c r="U1291" s="42" t="s">
        <v>41</v>
      </c>
      <c r="V1291" s="42" t="s">
        <v>41</v>
      </c>
      <c r="W1291" s="42" t="s">
        <v>42</v>
      </c>
      <c r="X1291" s="42" t="s">
        <v>42</v>
      </c>
      <c r="Y1291" s="42" t="s">
        <v>41</v>
      </c>
      <c r="Z1291" s="42" t="s">
        <v>42</v>
      </c>
      <c r="AA1291" s="42" t="s">
        <v>41</v>
      </c>
      <c r="AB1291" s="39" t="s">
        <v>6093</v>
      </c>
      <c r="AC1291" s="27"/>
      <c r="AD1291" s="27"/>
      <c r="AE1291" s="27"/>
      <c r="AF1291" s="28" t="s">
        <v>6092</v>
      </c>
      <c r="AG1291" s="28">
        <f t="shared" si="51"/>
        <v>2</v>
      </c>
      <c r="AH1291" s="29" t="str">
        <f t="shared" si="52"/>
        <v>KT-090076</v>
      </c>
      <c r="AI1291" s="28">
        <v>15123000000</v>
      </c>
      <c r="AJ1291" s="30">
        <f>IFERROR(VLOOKUP($C1291,#REF!,2,FALSE)*1000000000,0)+IFERROR(VLOOKUP($D1291,#REF!,2,FALSE)*1000000,0)+IFERROR(VLOOKUP($E1291,#REF!,2,FALSE)*1000,0)+IFERROR(VLOOKUP($F1291,#REF!,2,FALSE),0)</f>
        <v>0</v>
      </c>
    </row>
    <row r="1292" spans="1:36" s="28" customFormat="1" ht="27" customHeight="1" x14ac:dyDescent="0.15">
      <c r="A1292" s="31" t="s">
        <v>32</v>
      </c>
      <c r="B1292" s="32">
        <v>1288</v>
      </c>
      <c r="C1292" s="33" t="s">
        <v>5957</v>
      </c>
      <c r="D1292" s="33" t="s">
        <v>6089</v>
      </c>
      <c r="E1292" s="33"/>
      <c r="F1292" s="33"/>
      <c r="G1292" s="33" t="s">
        <v>6094</v>
      </c>
      <c r="H1292" s="33" t="s">
        <v>6095</v>
      </c>
      <c r="I1292" s="32">
        <v>1390900</v>
      </c>
      <c r="J1292" s="32">
        <v>1416825</v>
      </c>
      <c r="K1292" s="32" t="s">
        <v>6096</v>
      </c>
      <c r="L1292" s="36">
        <f t="shared" si="50"/>
        <v>1.8297954934448524E-2</v>
      </c>
      <c r="M1292" s="32"/>
      <c r="N1292" s="32" t="s">
        <v>47</v>
      </c>
      <c r="O1292" s="32"/>
      <c r="P1292" s="37" t="s">
        <v>6097</v>
      </c>
      <c r="Q1292" s="38" t="s">
        <v>105</v>
      </c>
      <c r="R1292" s="32"/>
      <c r="S1292" s="32"/>
      <c r="T1292" s="42" t="s">
        <v>40</v>
      </c>
      <c r="U1292" s="42" t="s">
        <v>41</v>
      </c>
      <c r="V1292" s="42" t="s">
        <v>42</v>
      </c>
      <c r="W1292" s="42" t="s">
        <v>41</v>
      </c>
      <c r="X1292" s="42" t="s">
        <v>42</v>
      </c>
      <c r="Y1292" s="42" t="s">
        <v>41</v>
      </c>
      <c r="Z1292" s="42" t="s">
        <v>42</v>
      </c>
      <c r="AA1292" s="42" t="s">
        <v>41</v>
      </c>
      <c r="AB1292" s="45" t="s">
        <v>6098</v>
      </c>
      <c r="AC1292" s="27"/>
      <c r="AD1292" s="27"/>
      <c r="AE1292" s="27"/>
      <c r="AF1292" s="28" t="s">
        <v>6097</v>
      </c>
      <c r="AG1292" s="28">
        <f t="shared" si="51"/>
        <v>2</v>
      </c>
      <c r="AH1292" s="29" t="str">
        <f t="shared" si="52"/>
        <v>KT-160058</v>
      </c>
      <c r="AI1292" s="28">
        <v>15123000000</v>
      </c>
      <c r="AJ1292" s="30">
        <f>IFERROR(VLOOKUP($C1292,#REF!,2,FALSE)*1000000000,0)+IFERROR(VLOOKUP($D1292,#REF!,2,FALSE)*1000000,0)+IFERROR(VLOOKUP($E1292,#REF!,2,FALSE)*1000,0)+IFERROR(VLOOKUP($F1292,#REF!,2,FALSE),0)</f>
        <v>0</v>
      </c>
    </row>
    <row r="1293" spans="1:36" s="28" customFormat="1" ht="27" customHeight="1" x14ac:dyDescent="0.15">
      <c r="A1293" s="31" t="s">
        <v>32</v>
      </c>
      <c r="B1293" s="32">
        <v>1289</v>
      </c>
      <c r="C1293" s="33" t="s">
        <v>5957</v>
      </c>
      <c r="D1293" s="33" t="s">
        <v>6099</v>
      </c>
      <c r="E1293" s="44" t="s">
        <v>6100</v>
      </c>
      <c r="F1293" s="32"/>
      <c r="G1293" s="33" t="s">
        <v>6101</v>
      </c>
      <c r="H1293" s="35" t="s">
        <v>6102</v>
      </c>
      <c r="I1293" s="32">
        <v>1079700</v>
      </c>
      <c r="J1293" s="32">
        <v>1089700</v>
      </c>
      <c r="K1293" s="32" t="s">
        <v>6103</v>
      </c>
      <c r="L1293" s="36">
        <f t="shared" si="50"/>
        <v>9.1768376617417102E-3</v>
      </c>
      <c r="M1293" s="32"/>
      <c r="N1293" s="32" t="s">
        <v>47</v>
      </c>
      <c r="O1293" s="32"/>
      <c r="P1293" s="37" t="s">
        <v>6104</v>
      </c>
      <c r="Q1293" s="32"/>
      <c r="R1293" s="32"/>
      <c r="S1293" s="32"/>
      <c r="T1293" s="32" t="s">
        <v>40</v>
      </c>
      <c r="U1293" s="32" t="s">
        <v>42</v>
      </c>
      <c r="V1293" s="32" t="s">
        <v>42</v>
      </c>
      <c r="W1293" s="32" t="s">
        <v>41</v>
      </c>
      <c r="X1293" s="32" t="s">
        <v>42</v>
      </c>
      <c r="Y1293" s="32" t="s">
        <v>42</v>
      </c>
      <c r="Z1293" s="32" t="s">
        <v>42</v>
      </c>
      <c r="AA1293" s="32" t="s">
        <v>42</v>
      </c>
      <c r="AB1293" s="39" t="s">
        <v>6105</v>
      </c>
      <c r="AC1293" s="27"/>
      <c r="AD1293" s="27"/>
      <c r="AE1293" s="27"/>
      <c r="AF1293" s="28" t="s">
        <v>6104</v>
      </c>
      <c r="AG1293" s="28">
        <f t="shared" si="51"/>
        <v>2</v>
      </c>
      <c r="AH1293" s="29" t="str">
        <f t="shared" si="52"/>
        <v>CG-140020</v>
      </c>
      <c r="AI1293" s="28">
        <v>15125193000</v>
      </c>
      <c r="AJ1293" s="30">
        <f>IFERROR(VLOOKUP($C1293,#REF!,2,FALSE)*1000000000,0)+IFERROR(VLOOKUP($D1293,#REF!,2,FALSE)*1000000,0)+IFERROR(VLOOKUP($E1293,#REF!,2,FALSE)*1000,0)+IFERROR(VLOOKUP($F1293,#REF!,2,FALSE),0)</f>
        <v>0</v>
      </c>
    </row>
    <row r="1294" spans="1:36" s="28" customFormat="1" ht="27" customHeight="1" x14ac:dyDescent="0.15">
      <c r="A1294" s="31" t="s">
        <v>32</v>
      </c>
      <c r="B1294" s="32">
        <v>1290</v>
      </c>
      <c r="C1294" s="33" t="s">
        <v>5957</v>
      </c>
      <c r="D1294" s="33" t="s">
        <v>6099</v>
      </c>
      <c r="E1294" s="34" t="s">
        <v>6100</v>
      </c>
      <c r="F1294" s="32"/>
      <c r="G1294" s="33" t="s">
        <v>6106</v>
      </c>
      <c r="H1294" s="35" t="s">
        <v>6107</v>
      </c>
      <c r="I1294" s="32">
        <v>250400</v>
      </c>
      <c r="J1294" s="32">
        <v>189900</v>
      </c>
      <c r="K1294" s="32" t="s">
        <v>913</v>
      </c>
      <c r="L1294" s="36">
        <f t="shared" si="50"/>
        <v>-0.31858873091100581</v>
      </c>
      <c r="M1294" s="32"/>
      <c r="N1294" s="32" t="s">
        <v>47</v>
      </c>
      <c r="O1294" s="32"/>
      <c r="P1294" s="37" t="s">
        <v>6108</v>
      </c>
      <c r="Q1294" s="38"/>
      <c r="R1294" s="32"/>
      <c r="S1294" s="32"/>
      <c r="T1294" s="32" t="s">
        <v>40</v>
      </c>
      <c r="U1294" s="32" t="s">
        <v>74</v>
      </c>
      <c r="V1294" s="32" t="s">
        <v>42</v>
      </c>
      <c r="W1294" s="32" t="s">
        <v>41</v>
      </c>
      <c r="X1294" s="32" t="s">
        <v>42</v>
      </c>
      <c r="Y1294" s="32" t="s">
        <v>42</v>
      </c>
      <c r="Z1294" s="32" t="s">
        <v>42</v>
      </c>
      <c r="AA1294" s="32" t="s">
        <v>42</v>
      </c>
      <c r="AB1294" s="39" t="s">
        <v>6109</v>
      </c>
      <c r="AC1294" s="27"/>
      <c r="AD1294" s="27"/>
      <c r="AE1294" s="27"/>
      <c r="AF1294" s="28" t="s">
        <v>6108</v>
      </c>
      <c r="AG1294" s="28">
        <f t="shared" si="51"/>
        <v>2</v>
      </c>
      <c r="AH1294" s="29" t="str">
        <f t="shared" si="52"/>
        <v>KK-080001</v>
      </c>
      <c r="AI1294" s="28">
        <v>15125193000</v>
      </c>
      <c r="AJ1294" s="30">
        <f>IFERROR(VLOOKUP($C1294,#REF!,2,FALSE)*1000000000,0)+IFERROR(VLOOKUP($D1294,#REF!,2,FALSE)*1000000,0)+IFERROR(VLOOKUP($E1294,#REF!,2,FALSE)*1000,0)+IFERROR(VLOOKUP($F1294,#REF!,2,FALSE),0)</f>
        <v>0</v>
      </c>
    </row>
    <row r="1295" spans="1:36" s="28" customFormat="1" ht="27" customHeight="1" x14ac:dyDescent="0.15">
      <c r="A1295" s="31" t="s">
        <v>32</v>
      </c>
      <c r="B1295" s="32">
        <v>1291</v>
      </c>
      <c r="C1295" s="33" t="s">
        <v>5957</v>
      </c>
      <c r="D1295" s="33" t="s">
        <v>6099</v>
      </c>
      <c r="E1295" s="34" t="s">
        <v>6100</v>
      </c>
      <c r="F1295" s="32"/>
      <c r="G1295" s="33" t="s">
        <v>6110</v>
      </c>
      <c r="H1295" s="35" t="s">
        <v>6111</v>
      </c>
      <c r="I1295" s="32">
        <v>4420762</v>
      </c>
      <c r="J1295" s="32">
        <v>4474382</v>
      </c>
      <c r="K1295" s="32" t="s">
        <v>6112</v>
      </c>
      <c r="L1295" s="43">
        <f t="shared" si="50"/>
        <v>1.1983777871446777E-2</v>
      </c>
      <c r="M1295" s="32"/>
      <c r="N1295" s="32" t="s">
        <v>47</v>
      </c>
      <c r="O1295" s="32"/>
      <c r="P1295" s="37" t="s">
        <v>6113</v>
      </c>
      <c r="Q1295" s="32"/>
      <c r="R1295" s="32"/>
      <c r="S1295" s="32"/>
      <c r="T1295" s="32" t="s">
        <v>40</v>
      </c>
      <c r="U1295" s="32" t="s">
        <v>42</v>
      </c>
      <c r="V1295" s="32" t="s">
        <v>41</v>
      </c>
      <c r="W1295" s="32" t="s">
        <v>41</v>
      </c>
      <c r="X1295" s="32" t="s">
        <v>42</v>
      </c>
      <c r="Y1295" s="32" t="s">
        <v>41</v>
      </c>
      <c r="Z1295" s="32" t="s">
        <v>42</v>
      </c>
      <c r="AA1295" s="32" t="s">
        <v>42</v>
      </c>
      <c r="AB1295" s="39" t="s">
        <v>6114</v>
      </c>
      <c r="AC1295" s="27"/>
      <c r="AD1295" s="27"/>
      <c r="AE1295" s="27"/>
      <c r="AF1295" s="28" t="s">
        <v>6113</v>
      </c>
      <c r="AG1295" s="28">
        <f t="shared" si="51"/>
        <v>2</v>
      </c>
      <c r="AH1295" s="29" t="str">
        <f t="shared" si="52"/>
        <v>KK-080004</v>
      </c>
      <c r="AI1295" s="28">
        <v>15125193000</v>
      </c>
      <c r="AJ1295" s="30">
        <f>IFERROR(VLOOKUP($C1295,#REF!,2,FALSE)*1000000000,0)+IFERROR(VLOOKUP($D1295,#REF!,2,FALSE)*1000000,0)+IFERROR(VLOOKUP($E1295,#REF!,2,FALSE)*1000,0)+IFERROR(VLOOKUP($F1295,#REF!,2,FALSE),0)</f>
        <v>0</v>
      </c>
    </row>
    <row r="1296" spans="1:36" s="28" customFormat="1" ht="27" customHeight="1" x14ac:dyDescent="0.15">
      <c r="A1296" s="31" t="s">
        <v>32</v>
      </c>
      <c r="B1296" s="32">
        <v>1292</v>
      </c>
      <c r="C1296" s="33" t="s">
        <v>5957</v>
      </c>
      <c r="D1296" s="33" t="s">
        <v>6099</v>
      </c>
      <c r="E1296" s="34" t="s">
        <v>6100</v>
      </c>
      <c r="F1296" s="33"/>
      <c r="G1296" s="33" t="s">
        <v>6115</v>
      </c>
      <c r="H1296" s="35" t="s">
        <v>6116</v>
      </c>
      <c r="I1296" s="32">
        <v>257326</v>
      </c>
      <c r="J1296" s="32">
        <v>173810</v>
      </c>
      <c r="K1296" s="32" t="s">
        <v>913</v>
      </c>
      <c r="L1296" s="36">
        <f t="shared" si="50"/>
        <v>-0.48050169725562397</v>
      </c>
      <c r="M1296" s="32"/>
      <c r="N1296" s="32" t="s">
        <v>47</v>
      </c>
      <c r="O1296" s="32"/>
      <c r="P1296" s="37" t="s">
        <v>6117</v>
      </c>
      <c r="Q1296" s="32"/>
      <c r="R1296" s="32"/>
      <c r="S1296" s="32"/>
      <c r="T1296" s="32" t="s">
        <v>40</v>
      </c>
      <c r="U1296" s="32" t="s">
        <v>74</v>
      </c>
      <c r="V1296" s="32" t="s">
        <v>42</v>
      </c>
      <c r="W1296" s="32" t="s">
        <v>41</v>
      </c>
      <c r="X1296" s="32" t="s">
        <v>42</v>
      </c>
      <c r="Y1296" s="32" t="s">
        <v>42</v>
      </c>
      <c r="Z1296" s="32" t="s">
        <v>42</v>
      </c>
      <c r="AA1296" s="32" t="s">
        <v>42</v>
      </c>
      <c r="AB1296" s="39" t="s">
        <v>6118</v>
      </c>
      <c r="AC1296" s="27"/>
      <c r="AD1296" s="27"/>
      <c r="AE1296" s="27"/>
      <c r="AF1296" s="28" t="s">
        <v>6117</v>
      </c>
      <c r="AG1296" s="28">
        <f t="shared" si="51"/>
        <v>2</v>
      </c>
      <c r="AH1296" s="29" t="str">
        <f t="shared" si="52"/>
        <v>KK-090025</v>
      </c>
      <c r="AI1296" s="28">
        <v>15125193000</v>
      </c>
      <c r="AJ1296" s="30">
        <f>IFERROR(VLOOKUP($C1296,#REF!,2,FALSE)*1000000000,0)+IFERROR(VLOOKUP($D1296,#REF!,2,FALSE)*1000000,0)+IFERROR(VLOOKUP($E1296,#REF!,2,FALSE)*1000,0)+IFERROR(VLOOKUP($F1296,#REF!,2,FALSE),0)</f>
        <v>0</v>
      </c>
    </row>
    <row r="1297" spans="1:36" s="28" customFormat="1" ht="27" customHeight="1" x14ac:dyDescent="0.15">
      <c r="A1297" s="31" t="s">
        <v>32</v>
      </c>
      <c r="B1297" s="32">
        <v>1293</v>
      </c>
      <c r="C1297" s="33" t="s">
        <v>5957</v>
      </c>
      <c r="D1297" s="33" t="s">
        <v>6099</v>
      </c>
      <c r="E1297" s="34" t="s">
        <v>6100</v>
      </c>
      <c r="F1297" s="33"/>
      <c r="G1297" s="33" t="s">
        <v>6119</v>
      </c>
      <c r="H1297" s="35" t="s">
        <v>6120</v>
      </c>
      <c r="I1297" s="32">
        <v>618538</v>
      </c>
      <c r="J1297" s="32">
        <v>535098</v>
      </c>
      <c r="K1297" s="32" t="s">
        <v>913</v>
      </c>
      <c r="L1297" s="36">
        <f t="shared" ref="L1297:L1350" si="53">1-I1297/J1297</f>
        <v>-0.15593405320146969</v>
      </c>
      <c r="M1297" s="32"/>
      <c r="N1297" s="32" t="s">
        <v>47</v>
      </c>
      <c r="O1297" s="32"/>
      <c r="P1297" s="37" t="s">
        <v>6121</v>
      </c>
      <c r="Q1297" s="32"/>
      <c r="R1297" s="32"/>
      <c r="S1297" s="32"/>
      <c r="T1297" s="32" t="s">
        <v>40</v>
      </c>
      <c r="U1297" s="32" t="s">
        <v>42</v>
      </c>
      <c r="V1297" s="32" t="s">
        <v>42</v>
      </c>
      <c r="W1297" s="32" t="s">
        <v>42</v>
      </c>
      <c r="X1297" s="32" t="s">
        <v>42</v>
      </c>
      <c r="Y1297" s="32" t="s">
        <v>42</v>
      </c>
      <c r="Z1297" s="32" t="s">
        <v>42</v>
      </c>
      <c r="AA1297" s="32" t="s">
        <v>42</v>
      </c>
      <c r="AB1297" s="39" t="s">
        <v>6122</v>
      </c>
      <c r="AC1297" s="27"/>
      <c r="AD1297" s="27"/>
      <c r="AE1297" s="27"/>
      <c r="AF1297" s="28" t="s">
        <v>6121</v>
      </c>
      <c r="AG1297" s="28">
        <f t="shared" si="51"/>
        <v>2</v>
      </c>
      <c r="AH1297" s="29" t="str">
        <f t="shared" si="52"/>
        <v>KT-090007</v>
      </c>
      <c r="AI1297" s="28">
        <v>15125193000</v>
      </c>
      <c r="AJ1297" s="30">
        <f>IFERROR(VLOOKUP($C1297,#REF!,2,FALSE)*1000000000,0)+IFERROR(VLOOKUP($D1297,#REF!,2,FALSE)*1000000,0)+IFERROR(VLOOKUP($E1297,#REF!,2,FALSE)*1000,0)+IFERROR(VLOOKUP($F1297,#REF!,2,FALSE),0)</f>
        <v>0</v>
      </c>
    </row>
    <row r="1298" spans="1:36" s="28" customFormat="1" ht="27" customHeight="1" x14ac:dyDescent="0.15">
      <c r="A1298" s="31" t="s">
        <v>32</v>
      </c>
      <c r="B1298" s="32">
        <v>1294</v>
      </c>
      <c r="C1298" s="33" t="s">
        <v>5957</v>
      </c>
      <c r="D1298" s="33" t="s">
        <v>6099</v>
      </c>
      <c r="E1298" s="34" t="s">
        <v>6100</v>
      </c>
      <c r="F1298" s="33"/>
      <c r="G1298" s="33" t="s">
        <v>6123</v>
      </c>
      <c r="H1298" s="35" t="s">
        <v>6124</v>
      </c>
      <c r="I1298" s="32">
        <v>974861</v>
      </c>
      <c r="J1298" s="32">
        <v>1013861</v>
      </c>
      <c r="K1298" s="32" t="s">
        <v>6125</v>
      </c>
      <c r="L1298" s="36">
        <f t="shared" si="53"/>
        <v>3.8466811525445843E-2</v>
      </c>
      <c r="M1298" s="32"/>
      <c r="N1298" s="32" t="s">
        <v>47</v>
      </c>
      <c r="O1298" s="32"/>
      <c r="P1298" s="37" t="s">
        <v>6126</v>
      </c>
      <c r="Q1298" s="32"/>
      <c r="R1298" s="32"/>
      <c r="S1298" s="32"/>
      <c r="T1298" s="32" t="s">
        <v>40</v>
      </c>
      <c r="U1298" s="32" t="s">
        <v>42</v>
      </c>
      <c r="V1298" s="32" t="s">
        <v>42</v>
      </c>
      <c r="W1298" s="32" t="s">
        <v>41</v>
      </c>
      <c r="X1298" s="32" t="s">
        <v>42</v>
      </c>
      <c r="Y1298" s="32" t="s">
        <v>42</v>
      </c>
      <c r="Z1298" s="32" t="s">
        <v>42</v>
      </c>
      <c r="AA1298" s="32" t="s">
        <v>42</v>
      </c>
      <c r="AB1298" s="39" t="s">
        <v>6127</v>
      </c>
      <c r="AC1298" s="27"/>
      <c r="AD1298" s="27"/>
      <c r="AE1298" s="27"/>
      <c r="AF1298" s="28" t="s">
        <v>6126</v>
      </c>
      <c r="AG1298" s="28">
        <f t="shared" si="51"/>
        <v>2</v>
      </c>
      <c r="AH1298" s="29" t="str">
        <f t="shared" si="52"/>
        <v>KT-090070</v>
      </c>
      <c r="AI1298" s="28">
        <v>15125193000</v>
      </c>
      <c r="AJ1298" s="30">
        <f>IFERROR(VLOOKUP($C1298,#REF!,2,FALSE)*1000000000,0)+IFERROR(VLOOKUP($D1298,#REF!,2,FALSE)*1000000,0)+IFERROR(VLOOKUP($E1298,#REF!,2,FALSE)*1000,0)+IFERROR(VLOOKUP($F1298,#REF!,2,FALSE),0)</f>
        <v>0</v>
      </c>
    </row>
    <row r="1299" spans="1:36" s="28" customFormat="1" ht="27" customHeight="1" x14ac:dyDescent="0.15">
      <c r="A1299" s="31" t="s">
        <v>32</v>
      </c>
      <c r="B1299" s="32">
        <v>1295</v>
      </c>
      <c r="C1299" s="33" t="s">
        <v>5957</v>
      </c>
      <c r="D1299" s="33" t="s">
        <v>6099</v>
      </c>
      <c r="E1299" s="34" t="s">
        <v>6100</v>
      </c>
      <c r="F1299" s="32"/>
      <c r="G1299" s="33" t="s">
        <v>6128</v>
      </c>
      <c r="H1299" s="35" t="s">
        <v>6129</v>
      </c>
      <c r="I1299" s="32">
        <v>4780990</v>
      </c>
      <c r="J1299" s="32">
        <v>5098980</v>
      </c>
      <c r="K1299" s="32" t="s">
        <v>6112</v>
      </c>
      <c r="L1299" s="36">
        <f t="shared" si="53"/>
        <v>6.2363453082773468E-2</v>
      </c>
      <c r="M1299" s="32"/>
      <c r="N1299" s="32" t="s">
        <v>47</v>
      </c>
      <c r="O1299" s="32"/>
      <c r="P1299" s="37" t="s">
        <v>6130</v>
      </c>
      <c r="Q1299" s="32" t="s">
        <v>579</v>
      </c>
      <c r="R1299" s="32"/>
      <c r="S1299" s="32"/>
      <c r="T1299" s="32" t="s">
        <v>40</v>
      </c>
      <c r="U1299" s="32" t="s">
        <v>42</v>
      </c>
      <c r="V1299" s="32" t="s">
        <v>41</v>
      </c>
      <c r="W1299" s="32" t="s">
        <v>41</v>
      </c>
      <c r="X1299" s="32" t="s">
        <v>42</v>
      </c>
      <c r="Y1299" s="32" t="s">
        <v>41</v>
      </c>
      <c r="Z1299" s="32" t="s">
        <v>42</v>
      </c>
      <c r="AA1299" s="32" t="s">
        <v>41</v>
      </c>
      <c r="AB1299" s="39" t="s">
        <v>6131</v>
      </c>
      <c r="AC1299" s="27"/>
      <c r="AD1299" s="27"/>
      <c r="AE1299" s="27"/>
      <c r="AF1299" s="28" t="s">
        <v>6130</v>
      </c>
      <c r="AG1299" s="28">
        <f t="shared" si="51"/>
        <v>2</v>
      </c>
      <c r="AH1299" s="29" t="str">
        <f t="shared" si="52"/>
        <v>QS-110026</v>
      </c>
      <c r="AI1299" s="28">
        <v>15125193000</v>
      </c>
      <c r="AJ1299" s="30">
        <f>IFERROR(VLOOKUP($C1299,#REF!,2,FALSE)*1000000000,0)+IFERROR(VLOOKUP($D1299,#REF!,2,FALSE)*1000000,0)+IFERROR(VLOOKUP($E1299,#REF!,2,FALSE)*1000,0)+IFERROR(VLOOKUP($F1299,#REF!,2,FALSE),0)</f>
        <v>0</v>
      </c>
    </row>
    <row r="1300" spans="1:36" s="28" customFormat="1" ht="27" customHeight="1" x14ac:dyDescent="0.15">
      <c r="A1300" s="31" t="s">
        <v>32</v>
      </c>
      <c r="B1300" s="32">
        <v>1296</v>
      </c>
      <c r="C1300" s="33" t="s">
        <v>5957</v>
      </c>
      <c r="D1300" s="33" t="s">
        <v>6099</v>
      </c>
      <c r="E1300" s="34" t="s">
        <v>6100</v>
      </c>
      <c r="F1300" s="32"/>
      <c r="G1300" s="33" t="s">
        <v>6132</v>
      </c>
      <c r="H1300" s="35" t="s">
        <v>6133</v>
      </c>
      <c r="I1300" s="32">
        <v>13894074</v>
      </c>
      <c r="J1300" s="32">
        <v>14235702</v>
      </c>
      <c r="K1300" s="32" t="s">
        <v>6134</v>
      </c>
      <c r="L1300" s="43">
        <f t="shared" si="53"/>
        <v>2.3997973545667128E-2</v>
      </c>
      <c r="M1300" s="32"/>
      <c r="N1300" s="32" t="s">
        <v>47</v>
      </c>
      <c r="O1300" s="32"/>
      <c r="P1300" s="37" t="s">
        <v>6135</v>
      </c>
      <c r="Q1300" s="32" t="s">
        <v>105</v>
      </c>
      <c r="R1300" s="32"/>
      <c r="S1300" s="32"/>
      <c r="T1300" s="32" t="s">
        <v>40</v>
      </c>
      <c r="U1300" s="32" t="s">
        <v>41</v>
      </c>
      <c r="V1300" s="32" t="s">
        <v>41</v>
      </c>
      <c r="W1300" s="32" t="s">
        <v>41</v>
      </c>
      <c r="X1300" s="32" t="s">
        <v>42</v>
      </c>
      <c r="Y1300" s="32" t="s">
        <v>41</v>
      </c>
      <c r="Z1300" s="32" t="s">
        <v>42</v>
      </c>
      <c r="AA1300" s="32" t="s">
        <v>41</v>
      </c>
      <c r="AB1300" s="39" t="s">
        <v>6136</v>
      </c>
      <c r="AC1300" s="27"/>
      <c r="AD1300" s="27"/>
      <c r="AE1300" s="27"/>
      <c r="AF1300" s="28" t="s">
        <v>6135</v>
      </c>
      <c r="AG1300" s="28">
        <f t="shared" si="51"/>
        <v>2</v>
      </c>
      <c r="AH1300" s="29" t="str">
        <f t="shared" si="52"/>
        <v>TH-120019</v>
      </c>
      <c r="AI1300" s="28">
        <v>15125193000</v>
      </c>
      <c r="AJ1300" s="30">
        <f>IFERROR(VLOOKUP($C1300,#REF!,2,FALSE)*1000000000,0)+IFERROR(VLOOKUP($D1300,#REF!,2,FALSE)*1000000,0)+IFERROR(VLOOKUP($E1300,#REF!,2,FALSE)*1000,0)+IFERROR(VLOOKUP($F1300,#REF!,2,FALSE),0)</f>
        <v>0</v>
      </c>
    </row>
    <row r="1301" spans="1:36" s="28" customFormat="1" ht="27" customHeight="1" x14ac:dyDescent="0.15">
      <c r="A1301" s="31" t="s">
        <v>32</v>
      </c>
      <c r="B1301" s="32">
        <v>1297</v>
      </c>
      <c r="C1301" s="33" t="s">
        <v>5957</v>
      </c>
      <c r="D1301" s="33" t="s">
        <v>6099</v>
      </c>
      <c r="E1301" s="34" t="s">
        <v>6100</v>
      </c>
      <c r="F1301" s="32"/>
      <c r="G1301" s="33" t="s">
        <v>6137</v>
      </c>
      <c r="H1301" s="35" t="s">
        <v>6138</v>
      </c>
      <c r="I1301" s="32">
        <v>916207</v>
      </c>
      <c r="J1301" s="32">
        <v>948120</v>
      </c>
      <c r="K1301" s="32" t="s">
        <v>6139</v>
      </c>
      <c r="L1301" s="36">
        <f t="shared" si="53"/>
        <v>3.3659241446230448E-2</v>
      </c>
      <c r="M1301" s="32"/>
      <c r="N1301" s="32" t="s">
        <v>47</v>
      </c>
      <c r="O1301" s="32"/>
      <c r="P1301" s="37" t="s">
        <v>6140</v>
      </c>
      <c r="Q1301" s="32"/>
      <c r="R1301" s="32"/>
      <c r="S1301" s="32"/>
      <c r="T1301" s="32" t="s">
        <v>40</v>
      </c>
      <c r="U1301" s="42" t="s">
        <v>42</v>
      </c>
      <c r="V1301" s="42" t="s">
        <v>41</v>
      </c>
      <c r="W1301" s="42" t="s">
        <v>41</v>
      </c>
      <c r="X1301" s="42" t="s">
        <v>42</v>
      </c>
      <c r="Y1301" s="42" t="s">
        <v>41</v>
      </c>
      <c r="Z1301" s="42" t="s">
        <v>42</v>
      </c>
      <c r="AA1301" s="42" t="s">
        <v>41</v>
      </c>
      <c r="AB1301" s="39" t="s">
        <v>6141</v>
      </c>
      <c r="AC1301" s="27"/>
      <c r="AD1301" s="27"/>
      <c r="AE1301" s="27"/>
      <c r="AF1301" s="28" t="s">
        <v>6142</v>
      </c>
      <c r="AG1301" s="28">
        <f t="shared" si="51"/>
        <v>2</v>
      </c>
      <c r="AH1301" s="29" t="str">
        <f t="shared" si="52"/>
        <v>TH-130003</v>
      </c>
      <c r="AI1301" s="28">
        <v>15125193000</v>
      </c>
      <c r="AJ1301" s="30">
        <f>IFERROR(VLOOKUP($C1301,#REF!,2,FALSE)*1000000000,0)+IFERROR(VLOOKUP($D1301,#REF!,2,FALSE)*1000000,0)+IFERROR(VLOOKUP($E1301,#REF!,2,FALSE)*1000,0)+IFERROR(VLOOKUP($F1301,#REF!,2,FALSE),0)</f>
        <v>0</v>
      </c>
    </row>
    <row r="1302" spans="1:36" s="28" customFormat="1" ht="27" customHeight="1" x14ac:dyDescent="0.15">
      <c r="A1302" s="31" t="s">
        <v>32</v>
      </c>
      <c r="B1302" s="32">
        <v>1298</v>
      </c>
      <c r="C1302" s="33" t="s">
        <v>5957</v>
      </c>
      <c r="D1302" s="33" t="s">
        <v>6099</v>
      </c>
      <c r="E1302" s="34" t="s">
        <v>6100</v>
      </c>
      <c r="F1302" s="32"/>
      <c r="G1302" s="33" t="s">
        <v>6143</v>
      </c>
      <c r="H1302" s="35" t="s">
        <v>6138</v>
      </c>
      <c r="I1302" s="32">
        <v>14601852</v>
      </c>
      <c r="J1302" s="32">
        <v>15116418</v>
      </c>
      <c r="K1302" s="32" t="s">
        <v>6134</v>
      </c>
      <c r="L1302" s="43">
        <f t="shared" si="53"/>
        <v>3.4040207144311552E-2</v>
      </c>
      <c r="M1302" s="32"/>
      <c r="N1302" s="32" t="s">
        <v>47</v>
      </c>
      <c r="O1302" s="32"/>
      <c r="P1302" s="37" t="s">
        <v>6144</v>
      </c>
      <c r="Q1302" s="32"/>
      <c r="R1302" s="32"/>
      <c r="S1302" s="32"/>
      <c r="T1302" s="32" t="s">
        <v>40</v>
      </c>
      <c r="U1302" s="32" t="s">
        <v>509</v>
      </c>
      <c r="V1302" s="32" t="s">
        <v>509</v>
      </c>
      <c r="W1302" s="32" t="s">
        <v>509</v>
      </c>
      <c r="X1302" s="32" t="s">
        <v>509</v>
      </c>
      <c r="Y1302" s="32" t="s">
        <v>509</v>
      </c>
      <c r="Z1302" s="32" t="s">
        <v>509</v>
      </c>
      <c r="AA1302" s="32" t="s">
        <v>509</v>
      </c>
      <c r="AB1302" s="39" t="s">
        <v>6145</v>
      </c>
      <c r="AC1302" s="27"/>
      <c r="AD1302" s="27"/>
      <c r="AE1302" s="27"/>
      <c r="AF1302" s="28" t="s">
        <v>6146</v>
      </c>
      <c r="AG1302" s="28">
        <f t="shared" si="51"/>
        <v>2</v>
      </c>
      <c r="AH1302" s="29" t="str">
        <f t="shared" si="52"/>
        <v>TH-130006</v>
      </c>
      <c r="AI1302" s="28">
        <v>15125193000</v>
      </c>
      <c r="AJ1302" s="30">
        <f>IFERROR(VLOOKUP($C1302,#REF!,2,FALSE)*1000000000,0)+IFERROR(VLOOKUP($D1302,#REF!,2,FALSE)*1000000,0)+IFERROR(VLOOKUP($E1302,#REF!,2,FALSE)*1000,0)+IFERROR(VLOOKUP($F1302,#REF!,2,FALSE),0)</f>
        <v>0</v>
      </c>
    </row>
    <row r="1303" spans="1:36" s="28" customFormat="1" ht="27" customHeight="1" x14ac:dyDescent="0.15">
      <c r="A1303" s="31" t="s">
        <v>32</v>
      </c>
      <c r="B1303" s="32">
        <v>1299</v>
      </c>
      <c r="C1303" s="33" t="s">
        <v>5957</v>
      </c>
      <c r="D1303" s="33" t="s">
        <v>6099</v>
      </c>
      <c r="E1303" s="51" t="s">
        <v>6100</v>
      </c>
      <c r="F1303" s="32"/>
      <c r="G1303" s="33" t="s">
        <v>6147</v>
      </c>
      <c r="H1303" s="35" t="s">
        <v>6148</v>
      </c>
      <c r="I1303" s="32">
        <v>204851</v>
      </c>
      <c r="J1303" s="32">
        <v>160965</v>
      </c>
      <c r="K1303" s="32" t="s">
        <v>139</v>
      </c>
      <c r="L1303" s="36">
        <f t="shared" si="53"/>
        <v>-0.27264312117541079</v>
      </c>
      <c r="M1303" s="32"/>
      <c r="N1303" s="32" t="s">
        <v>47</v>
      </c>
      <c r="O1303" s="32"/>
      <c r="P1303" s="37" t="s">
        <v>6149</v>
      </c>
      <c r="Q1303" s="32" t="s">
        <v>130</v>
      </c>
      <c r="R1303" s="32"/>
      <c r="S1303" s="32"/>
      <c r="T1303" s="32" t="s">
        <v>40</v>
      </c>
      <c r="U1303" s="32" t="s">
        <v>74</v>
      </c>
      <c r="V1303" s="32" t="s">
        <v>42</v>
      </c>
      <c r="W1303" s="32" t="s">
        <v>41</v>
      </c>
      <c r="X1303" s="32" t="s">
        <v>42</v>
      </c>
      <c r="Y1303" s="32" t="s">
        <v>41</v>
      </c>
      <c r="Z1303" s="32" t="s">
        <v>42</v>
      </c>
      <c r="AA1303" s="32" t="s">
        <v>42</v>
      </c>
      <c r="AB1303" s="39" t="s">
        <v>6150</v>
      </c>
      <c r="AC1303" s="27"/>
      <c r="AD1303" s="27"/>
      <c r="AE1303" s="27"/>
      <c r="AF1303" s="28" t="s">
        <v>6149</v>
      </c>
      <c r="AG1303" s="28">
        <f t="shared" si="51"/>
        <v>2</v>
      </c>
      <c r="AH1303" s="29" t="str">
        <f t="shared" si="52"/>
        <v>KK-140027</v>
      </c>
      <c r="AI1303" s="28">
        <v>15125193000</v>
      </c>
      <c r="AJ1303" s="30">
        <f>IFERROR(VLOOKUP($C1303,#REF!,2,FALSE)*1000000000,0)+IFERROR(VLOOKUP($D1303,#REF!,2,FALSE)*1000000,0)+IFERROR(VLOOKUP($E1303,#REF!,2,FALSE)*1000,0)+IFERROR(VLOOKUP($F1303,#REF!,2,FALSE),0)</f>
        <v>0</v>
      </c>
    </row>
    <row r="1304" spans="1:36" s="28" customFormat="1" ht="27" customHeight="1" x14ac:dyDescent="0.15">
      <c r="A1304" s="31" t="s">
        <v>32</v>
      </c>
      <c r="B1304" s="32">
        <v>1300</v>
      </c>
      <c r="C1304" s="33" t="s">
        <v>5957</v>
      </c>
      <c r="D1304" s="33" t="s">
        <v>6099</v>
      </c>
      <c r="E1304" s="51" t="s">
        <v>6151</v>
      </c>
      <c r="F1304" s="32"/>
      <c r="G1304" s="33" t="s">
        <v>6152</v>
      </c>
      <c r="H1304" s="35" t="s">
        <v>6153</v>
      </c>
      <c r="I1304" s="32">
        <v>380</v>
      </c>
      <c r="J1304" s="32">
        <v>340</v>
      </c>
      <c r="K1304" s="32" t="s">
        <v>478</v>
      </c>
      <c r="L1304" s="36">
        <f t="shared" si="53"/>
        <v>-0.11764705882352944</v>
      </c>
      <c r="M1304" s="32"/>
      <c r="N1304" s="32" t="s">
        <v>47</v>
      </c>
      <c r="O1304" s="32"/>
      <c r="P1304" s="37" t="s">
        <v>6154</v>
      </c>
      <c r="Q1304" s="32"/>
      <c r="R1304" s="32"/>
      <c r="S1304" s="32"/>
      <c r="T1304" s="32" t="s">
        <v>40</v>
      </c>
      <c r="U1304" s="32" t="s">
        <v>74</v>
      </c>
      <c r="V1304" s="32" t="s">
        <v>42</v>
      </c>
      <c r="W1304" s="32" t="s">
        <v>41</v>
      </c>
      <c r="X1304" s="32" t="s">
        <v>42</v>
      </c>
      <c r="Y1304" s="32" t="s">
        <v>42</v>
      </c>
      <c r="Z1304" s="32" t="s">
        <v>42</v>
      </c>
      <c r="AA1304" s="32" t="s">
        <v>42</v>
      </c>
      <c r="AB1304" s="39" t="s">
        <v>6155</v>
      </c>
      <c r="AC1304" s="27"/>
      <c r="AD1304" s="27"/>
      <c r="AE1304" s="27"/>
      <c r="AF1304" s="28" t="s">
        <v>6154</v>
      </c>
      <c r="AG1304" s="28">
        <f t="shared" si="51"/>
        <v>2</v>
      </c>
      <c r="AH1304" s="29" t="str">
        <f t="shared" si="52"/>
        <v>KK-100074</v>
      </c>
      <c r="AI1304" s="28">
        <v>15125195000</v>
      </c>
      <c r="AJ1304" s="30">
        <f>IFERROR(VLOOKUP($C1304,#REF!,2,FALSE)*1000000000,0)+IFERROR(VLOOKUP($D1304,#REF!,2,FALSE)*1000000,0)+IFERROR(VLOOKUP($E1304,#REF!,2,FALSE)*1000,0)+IFERROR(VLOOKUP($F1304,#REF!,2,FALSE),0)</f>
        <v>0</v>
      </c>
    </row>
    <row r="1305" spans="1:36" s="28" customFormat="1" ht="27" customHeight="1" x14ac:dyDescent="0.15">
      <c r="A1305" s="31" t="s">
        <v>32</v>
      </c>
      <c r="B1305" s="32">
        <v>1301</v>
      </c>
      <c r="C1305" s="33" t="s">
        <v>5957</v>
      </c>
      <c r="D1305" s="33" t="s">
        <v>6099</v>
      </c>
      <c r="E1305" s="51" t="s">
        <v>6151</v>
      </c>
      <c r="F1305" s="32"/>
      <c r="G1305" s="33" t="s">
        <v>6156</v>
      </c>
      <c r="H1305" s="35" t="s">
        <v>6157</v>
      </c>
      <c r="I1305" s="32">
        <v>91900</v>
      </c>
      <c r="J1305" s="32">
        <v>116000</v>
      </c>
      <c r="K1305" s="32" t="s">
        <v>1197</v>
      </c>
      <c r="L1305" s="36">
        <f t="shared" si="53"/>
        <v>0.20775862068965523</v>
      </c>
      <c r="M1305" s="32"/>
      <c r="N1305" s="32" t="s">
        <v>47</v>
      </c>
      <c r="O1305" s="32"/>
      <c r="P1305" s="37" t="s">
        <v>6158</v>
      </c>
      <c r="Q1305" s="38" t="s">
        <v>105</v>
      </c>
      <c r="R1305" s="32"/>
      <c r="S1305" s="32"/>
      <c r="T1305" s="32" t="s">
        <v>40</v>
      </c>
      <c r="U1305" s="32" t="s">
        <v>41</v>
      </c>
      <c r="V1305" s="32" t="s">
        <v>41</v>
      </c>
      <c r="W1305" s="32" t="s">
        <v>41</v>
      </c>
      <c r="X1305" s="32" t="s">
        <v>42</v>
      </c>
      <c r="Y1305" s="32" t="s">
        <v>41</v>
      </c>
      <c r="Z1305" s="32" t="s">
        <v>42</v>
      </c>
      <c r="AA1305" s="32" t="s">
        <v>41</v>
      </c>
      <c r="AB1305" s="39" t="s">
        <v>6159</v>
      </c>
      <c r="AC1305" s="27"/>
      <c r="AD1305" s="27"/>
      <c r="AE1305" s="27"/>
      <c r="AF1305" s="28" t="s">
        <v>6158</v>
      </c>
      <c r="AG1305" s="28">
        <f t="shared" si="51"/>
        <v>2</v>
      </c>
      <c r="AH1305" s="29" t="str">
        <f t="shared" si="52"/>
        <v>QS-150030</v>
      </c>
      <c r="AI1305" s="28">
        <v>15125195000</v>
      </c>
      <c r="AJ1305" s="30">
        <f>IFERROR(VLOOKUP($C1305,#REF!,2,FALSE)*1000000000,0)+IFERROR(VLOOKUP($D1305,#REF!,2,FALSE)*1000000,0)+IFERROR(VLOOKUP($E1305,#REF!,2,FALSE)*1000,0)+IFERROR(VLOOKUP($F1305,#REF!,2,FALSE),0)</f>
        <v>0</v>
      </c>
    </row>
    <row r="1306" spans="1:36" s="28" customFormat="1" ht="27" customHeight="1" x14ac:dyDescent="0.15">
      <c r="A1306" s="31" t="s">
        <v>32</v>
      </c>
      <c r="B1306" s="32">
        <v>1302</v>
      </c>
      <c r="C1306" s="33" t="s">
        <v>5957</v>
      </c>
      <c r="D1306" s="33" t="s">
        <v>6099</v>
      </c>
      <c r="E1306" s="51" t="s">
        <v>6151</v>
      </c>
      <c r="F1306" s="32"/>
      <c r="G1306" t="s">
        <v>6160</v>
      </c>
      <c r="H1306" s="35" t="s">
        <v>6161</v>
      </c>
      <c r="I1306" s="47">
        <v>504782</v>
      </c>
      <c r="J1306" s="47">
        <v>524732</v>
      </c>
      <c r="K1306" s="42" t="s">
        <v>6162</v>
      </c>
      <c r="L1306" s="43">
        <f t="shared" si="53"/>
        <v>3.8019408002561317E-2</v>
      </c>
      <c r="M1306" s="32"/>
      <c r="N1306" s="32"/>
      <c r="O1306" s="32" t="s">
        <v>47</v>
      </c>
      <c r="P1306" s="40" t="s">
        <v>6163</v>
      </c>
      <c r="Q1306" s="38" t="s">
        <v>105</v>
      </c>
      <c r="R1306" s="32"/>
      <c r="S1306" s="32"/>
      <c r="T1306" s="42" t="s">
        <v>40</v>
      </c>
      <c r="U1306" s="32" t="s">
        <v>41</v>
      </c>
      <c r="V1306" s="32" t="s">
        <v>41</v>
      </c>
      <c r="W1306" s="32" t="s">
        <v>41</v>
      </c>
      <c r="X1306" s="32" t="s">
        <v>41</v>
      </c>
      <c r="Y1306" s="32" t="s">
        <v>41</v>
      </c>
      <c r="Z1306" s="42" t="s">
        <v>175</v>
      </c>
      <c r="AA1306" s="32" t="s">
        <v>41</v>
      </c>
      <c r="AB1306" s="45" t="s">
        <v>6164</v>
      </c>
      <c r="AC1306" s="27"/>
      <c r="AD1306" s="27"/>
      <c r="AE1306" s="27"/>
      <c r="AF1306" s="28" t="s">
        <v>6163</v>
      </c>
      <c r="AG1306" s="28">
        <f t="shared" si="51"/>
        <v>2</v>
      </c>
      <c r="AH1306" s="29" t="str">
        <f t="shared" si="52"/>
        <v>KK-200016</v>
      </c>
      <c r="AJ1306" s="30">
        <f>IFERROR(VLOOKUP($C1306,#REF!,2,FALSE)*1000000000,0)+IFERROR(VLOOKUP($D1306,#REF!,2,FALSE)*1000000,0)+IFERROR(VLOOKUP($E1306,#REF!,2,FALSE)*1000,0)+IFERROR(VLOOKUP($F1306,#REF!,2,FALSE),0)</f>
        <v>0</v>
      </c>
    </row>
    <row r="1307" spans="1:36" s="28" customFormat="1" ht="27" customHeight="1" x14ac:dyDescent="0.15">
      <c r="A1307" s="31" t="s">
        <v>32</v>
      </c>
      <c r="B1307" s="32">
        <v>1303</v>
      </c>
      <c r="C1307" s="33" t="s">
        <v>5957</v>
      </c>
      <c r="D1307" s="33" t="s">
        <v>6165</v>
      </c>
      <c r="E1307" s="34" t="s">
        <v>6166</v>
      </c>
      <c r="F1307" s="32"/>
      <c r="G1307" s="33" t="s">
        <v>6167</v>
      </c>
      <c r="H1307" s="35" t="s">
        <v>6168</v>
      </c>
      <c r="I1307" s="32">
        <v>11653950</v>
      </c>
      <c r="J1307" s="32">
        <v>13265730</v>
      </c>
      <c r="K1307" s="32" t="s">
        <v>6169</v>
      </c>
      <c r="L1307" s="36">
        <f t="shared" si="53"/>
        <v>0.12149953300722993</v>
      </c>
      <c r="M1307" s="32"/>
      <c r="N1307" s="32" t="s">
        <v>47</v>
      </c>
      <c r="O1307" s="32"/>
      <c r="P1307" s="37" t="s">
        <v>6170</v>
      </c>
      <c r="Q1307" s="32"/>
      <c r="R1307" s="32"/>
      <c r="S1307" s="32"/>
      <c r="T1307" s="32" t="s">
        <v>40</v>
      </c>
      <c r="U1307" s="32" t="s">
        <v>42</v>
      </c>
      <c r="V1307" s="32" t="s">
        <v>41</v>
      </c>
      <c r="W1307" s="32" t="s">
        <v>41</v>
      </c>
      <c r="X1307" s="32" t="s">
        <v>42</v>
      </c>
      <c r="Y1307" s="32" t="s">
        <v>41</v>
      </c>
      <c r="Z1307" s="32" t="s">
        <v>42</v>
      </c>
      <c r="AA1307" s="32" t="s">
        <v>41</v>
      </c>
      <c r="AB1307" s="39" t="s">
        <v>6171</v>
      </c>
      <c r="AC1307" s="27"/>
      <c r="AD1307" s="27"/>
      <c r="AE1307" s="27"/>
      <c r="AF1307" s="28" t="s">
        <v>6170</v>
      </c>
      <c r="AG1307" s="28">
        <f t="shared" si="51"/>
        <v>2</v>
      </c>
      <c r="AH1307" s="29" t="str">
        <f t="shared" si="52"/>
        <v>KT-110037</v>
      </c>
      <c r="AI1307" s="28">
        <v>15126197000</v>
      </c>
      <c r="AJ1307" s="30">
        <f>IFERROR(VLOOKUP($C1307,#REF!,2,FALSE)*1000000000,0)+IFERROR(VLOOKUP($D1307,#REF!,2,FALSE)*1000000,0)+IFERROR(VLOOKUP($E1307,#REF!,2,FALSE)*1000,0)+IFERROR(VLOOKUP($F1307,#REF!,2,FALSE),0)</f>
        <v>0</v>
      </c>
    </row>
    <row r="1308" spans="1:36" s="28" customFormat="1" ht="27" customHeight="1" x14ac:dyDescent="0.15">
      <c r="A1308" s="31" t="s">
        <v>32</v>
      </c>
      <c r="B1308" s="32">
        <v>1304</v>
      </c>
      <c r="C1308" s="33" t="s">
        <v>5957</v>
      </c>
      <c r="D1308" s="33" t="s">
        <v>6165</v>
      </c>
      <c r="E1308" s="34" t="s">
        <v>6166</v>
      </c>
      <c r="F1308" s="32"/>
      <c r="G1308" s="33" t="s">
        <v>6172</v>
      </c>
      <c r="H1308" s="35" t="s">
        <v>6173</v>
      </c>
      <c r="I1308" s="32">
        <v>592300</v>
      </c>
      <c r="J1308" s="32">
        <v>869700</v>
      </c>
      <c r="K1308" s="32" t="s">
        <v>6174</v>
      </c>
      <c r="L1308" s="43">
        <f t="shared" si="53"/>
        <v>0.31896056111302751</v>
      </c>
      <c r="M1308" s="32" t="s">
        <v>47</v>
      </c>
      <c r="N1308" s="32" t="s">
        <v>47</v>
      </c>
      <c r="O1308" s="32"/>
      <c r="P1308" s="37" t="s">
        <v>6175</v>
      </c>
      <c r="Q1308" s="32" t="s">
        <v>130</v>
      </c>
      <c r="R1308" s="32"/>
      <c r="S1308" s="32"/>
      <c r="T1308" s="32" t="s">
        <v>40</v>
      </c>
      <c r="U1308" s="32" t="s">
        <v>41</v>
      </c>
      <c r="V1308" s="32" t="s">
        <v>42</v>
      </c>
      <c r="W1308" s="32" t="s">
        <v>41</v>
      </c>
      <c r="X1308" s="32" t="s">
        <v>42</v>
      </c>
      <c r="Y1308" s="32" t="s">
        <v>41</v>
      </c>
      <c r="Z1308" s="32" t="s">
        <v>42</v>
      </c>
      <c r="AA1308" s="32" t="s">
        <v>41</v>
      </c>
      <c r="AB1308" s="39" t="s">
        <v>6176</v>
      </c>
      <c r="AC1308" s="27"/>
      <c r="AD1308" s="27"/>
      <c r="AE1308" s="27"/>
      <c r="AF1308" s="28" t="s">
        <v>6175</v>
      </c>
      <c r="AG1308" s="28">
        <f t="shared" si="51"/>
        <v>2</v>
      </c>
      <c r="AH1308" s="29" t="str">
        <f t="shared" si="52"/>
        <v>QS-160009</v>
      </c>
      <c r="AI1308" s="28">
        <v>15126197000</v>
      </c>
      <c r="AJ1308" s="30">
        <f>IFERROR(VLOOKUP($C1308,#REF!,2,FALSE)*1000000000,0)+IFERROR(VLOOKUP($D1308,#REF!,2,FALSE)*1000000,0)+IFERROR(VLOOKUP($E1308,#REF!,2,FALSE)*1000,0)+IFERROR(VLOOKUP($F1308,#REF!,2,FALSE),0)</f>
        <v>0</v>
      </c>
    </row>
    <row r="1309" spans="1:36" s="28" customFormat="1" ht="27" customHeight="1" x14ac:dyDescent="0.15">
      <c r="A1309" s="31" t="s">
        <v>32</v>
      </c>
      <c r="B1309" s="32">
        <v>1305</v>
      </c>
      <c r="C1309" s="33" t="s">
        <v>5957</v>
      </c>
      <c r="D1309" s="33" t="s">
        <v>6177</v>
      </c>
      <c r="E1309" s="34"/>
      <c r="F1309" s="32"/>
      <c r="G1309" s="33" t="s">
        <v>6178</v>
      </c>
      <c r="H1309" s="35" t="s">
        <v>6179</v>
      </c>
      <c r="I1309" s="32">
        <v>10442600</v>
      </c>
      <c r="J1309" s="32">
        <v>12482900</v>
      </c>
      <c r="K1309" s="32" t="s">
        <v>1445</v>
      </c>
      <c r="L1309" s="36">
        <f t="shared" si="53"/>
        <v>0.16344759631175443</v>
      </c>
      <c r="M1309" s="32"/>
      <c r="N1309" s="32" t="s">
        <v>47</v>
      </c>
      <c r="O1309" s="32"/>
      <c r="P1309" s="37" t="s">
        <v>6180</v>
      </c>
      <c r="Q1309" s="32"/>
      <c r="R1309" s="32"/>
      <c r="S1309" s="32"/>
      <c r="T1309" s="32" t="s">
        <v>40</v>
      </c>
      <c r="U1309" s="32" t="s">
        <v>41</v>
      </c>
      <c r="V1309" s="32" t="s">
        <v>42</v>
      </c>
      <c r="W1309" s="32" t="s">
        <v>42</v>
      </c>
      <c r="X1309" s="32" t="s">
        <v>42</v>
      </c>
      <c r="Y1309" s="32" t="s">
        <v>42</v>
      </c>
      <c r="Z1309" s="32" t="s">
        <v>42</v>
      </c>
      <c r="AA1309" s="32" t="s">
        <v>42</v>
      </c>
      <c r="AB1309" s="39" t="s">
        <v>6181</v>
      </c>
      <c r="AC1309" s="27"/>
      <c r="AD1309" s="27"/>
      <c r="AE1309" s="27"/>
      <c r="AF1309" s="28" t="s">
        <v>6180</v>
      </c>
      <c r="AG1309" s="28">
        <f t="shared" si="51"/>
        <v>2</v>
      </c>
      <c r="AH1309" s="29" t="str">
        <f t="shared" si="52"/>
        <v>CB-110020</v>
      </c>
      <c r="AI1309" s="28">
        <v>15127000000</v>
      </c>
      <c r="AJ1309" s="30">
        <f>IFERROR(VLOOKUP($C1309,#REF!,2,FALSE)*1000000000,0)+IFERROR(VLOOKUP($D1309,#REF!,2,FALSE)*1000000,0)+IFERROR(VLOOKUP($E1309,#REF!,2,FALSE)*1000,0)+IFERROR(VLOOKUP($F1309,#REF!,2,FALSE),0)</f>
        <v>0</v>
      </c>
    </row>
    <row r="1310" spans="1:36" s="28" customFormat="1" ht="27" customHeight="1" x14ac:dyDescent="0.15">
      <c r="A1310" s="31" t="s">
        <v>32</v>
      </c>
      <c r="B1310" s="32">
        <v>1306</v>
      </c>
      <c r="C1310" s="33" t="s">
        <v>5957</v>
      </c>
      <c r="D1310" s="33" t="s">
        <v>6182</v>
      </c>
      <c r="E1310" s="34"/>
      <c r="F1310" s="32"/>
      <c r="G1310" s="33" t="s">
        <v>6183</v>
      </c>
      <c r="H1310" s="35" t="s">
        <v>6184</v>
      </c>
      <c r="I1310" s="32">
        <v>22000000</v>
      </c>
      <c r="J1310" s="32">
        <v>22000000</v>
      </c>
      <c r="K1310" s="32" t="s">
        <v>6185</v>
      </c>
      <c r="L1310" s="49">
        <f t="shared" si="53"/>
        <v>0</v>
      </c>
      <c r="M1310" s="32"/>
      <c r="N1310" s="32" t="s">
        <v>47</v>
      </c>
      <c r="O1310" s="32"/>
      <c r="P1310" s="37" t="s">
        <v>6186</v>
      </c>
      <c r="Q1310" s="32"/>
      <c r="R1310" s="32"/>
      <c r="S1310" s="32"/>
      <c r="T1310" s="32" t="s">
        <v>40</v>
      </c>
      <c r="U1310" s="32" t="s">
        <v>74</v>
      </c>
      <c r="V1310" s="32" t="s">
        <v>42</v>
      </c>
      <c r="W1310" s="32" t="s">
        <v>41</v>
      </c>
      <c r="X1310" s="32" t="s">
        <v>42</v>
      </c>
      <c r="Y1310" s="32" t="s">
        <v>41</v>
      </c>
      <c r="Z1310" s="32" t="s">
        <v>42</v>
      </c>
      <c r="AA1310" s="32" t="s">
        <v>42</v>
      </c>
      <c r="AB1310" s="39" t="s">
        <v>6187</v>
      </c>
      <c r="AC1310" s="27"/>
      <c r="AD1310" s="27"/>
      <c r="AE1310" s="27"/>
      <c r="AF1310" s="28" t="s">
        <v>6186</v>
      </c>
      <c r="AG1310" s="28">
        <f t="shared" si="51"/>
        <v>2</v>
      </c>
      <c r="AH1310" s="29" t="str">
        <f t="shared" si="52"/>
        <v>CB-110045</v>
      </c>
      <c r="AI1310" s="28">
        <v>15128000000</v>
      </c>
      <c r="AJ1310" s="30">
        <f>IFERROR(VLOOKUP($C1310,#REF!,2,FALSE)*1000000000,0)+IFERROR(VLOOKUP($D1310,#REF!,2,FALSE)*1000000,0)+IFERROR(VLOOKUP($E1310,#REF!,2,FALSE)*1000,0)+IFERROR(VLOOKUP($F1310,#REF!,2,FALSE),0)</f>
        <v>0</v>
      </c>
    </row>
    <row r="1311" spans="1:36" s="28" customFormat="1" ht="27" customHeight="1" x14ac:dyDescent="0.15">
      <c r="A1311" s="31" t="s">
        <v>32</v>
      </c>
      <c r="B1311" s="32">
        <v>1307</v>
      </c>
      <c r="C1311" s="33" t="s">
        <v>5957</v>
      </c>
      <c r="D1311" s="33" t="s">
        <v>6188</v>
      </c>
      <c r="E1311" s="34"/>
      <c r="F1311" s="32"/>
      <c r="G1311" s="33" t="s">
        <v>6189</v>
      </c>
      <c r="H1311" s="35" t="s">
        <v>6190</v>
      </c>
      <c r="I1311" s="32">
        <v>59537</v>
      </c>
      <c r="J1311" s="32">
        <v>71848</v>
      </c>
      <c r="K1311" s="32" t="s">
        <v>6191</v>
      </c>
      <c r="L1311" s="36">
        <f t="shared" si="53"/>
        <v>0.17134784545150872</v>
      </c>
      <c r="M1311" s="32"/>
      <c r="N1311" s="32" t="s">
        <v>47</v>
      </c>
      <c r="O1311" s="32"/>
      <c r="P1311" s="37" t="s">
        <v>6192</v>
      </c>
      <c r="Q1311" s="32" t="s">
        <v>105</v>
      </c>
      <c r="R1311" s="32"/>
      <c r="S1311" s="32"/>
      <c r="T1311" s="32" t="s">
        <v>40</v>
      </c>
      <c r="U1311" s="32" t="s">
        <v>41</v>
      </c>
      <c r="V1311" s="32" t="s">
        <v>41</v>
      </c>
      <c r="W1311" s="32" t="s">
        <v>41</v>
      </c>
      <c r="X1311" s="32" t="s">
        <v>42</v>
      </c>
      <c r="Y1311" s="32" t="s">
        <v>41</v>
      </c>
      <c r="Z1311" s="32" t="s">
        <v>42</v>
      </c>
      <c r="AA1311" s="32" t="s">
        <v>41</v>
      </c>
      <c r="AB1311" s="39" t="s">
        <v>6193</v>
      </c>
      <c r="AC1311" s="27"/>
      <c r="AD1311" s="27"/>
      <c r="AE1311" s="27"/>
      <c r="AF1311" s="28" t="s">
        <v>6192</v>
      </c>
      <c r="AG1311" s="28">
        <f t="shared" si="51"/>
        <v>2</v>
      </c>
      <c r="AH1311" s="29" t="str">
        <f t="shared" si="52"/>
        <v>HK-140002</v>
      </c>
      <c r="AI1311" s="28">
        <v>15133000000</v>
      </c>
      <c r="AJ1311" s="30">
        <f>IFERROR(VLOOKUP($C1311,#REF!,2,FALSE)*1000000000,0)+IFERROR(VLOOKUP($D1311,#REF!,2,FALSE)*1000000,0)+IFERROR(VLOOKUP($E1311,#REF!,2,FALSE)*1000,0)+IFERROR(VLOOKUP($F1311,#REF!,2,FALSE),0)</f>
        <v>0</v>
      </c>
    </row>
    <row r="1312" spans="1:36" s="28" customFormat="1" ht="27" customHeight="1" x14ac:dyDescent="0.15">
      <c r="A1312" s="31" t="s">
        <v>32</v>
      </c>
      <c r="B1312" s="32">
        <v>1308</v>
      </c>
      <c r="C1312" s="33" t="s">
        <v>5957</v>
      </c>
      <c r="D1312" s="33" t="s">
        <v>6188</v>
      </c>
      <c r="E1312" s="34"/>
      <c r="F1312" s="32"/>
      <c r="G1312" s="33" t="s">
        <v>6194</v>
      </c>
      <c r="H1312" s="35" t="s">
        <v>6195</v>
      </c>
      <c r="I1312" s="32">
        <v>1839000</v>
      </c>
      <c r="J1312" s="32">
        <v>2072100</v>
      </c>
      <c r="K1312" s="32" t="s">
        <v>930</v>
      </c>
      <c r="L1312" s="36">
        <f t="shared" si="53"/>
        <v>0.11249457072535107</v>
      </c>
      <c r="M1312" s="32"/>
      <c r="N1312" s="32" t="s">
        <v>47</v>
      </c>
      <c r="O1312" s="32"/>
      <c r="P1312" s="37" t="s">
        <v>6196</v>
      </c>
      <c r="Q1312" s="32" t="s">
        <v>105</v>
      </c>
      <c r="R1312" s="32"/>
      <c r="S1312" s="32"/>
      <c r="T1312" s="32" t="s">
        <v>40</v>
      </c>
      <c r="U1312" s="32" t="s">
        <v>41</v>
      </c>
      <c r="V1312" s="32" t="s">
        <v>41</v>
      </c>
      <c r="W1312" s="32" t="s">
        <v>41</v>
      </c>
      <c r="X1312" s="32" t="s">
        <v>41</v>
      </c>
      <c r="Y1312" s="32" t="s">
        <v>41</v>
      </c>
      <c r="Z1312" s="32" t="s">
        <v>42</v>
      </c>
      <c r="AA1312" s="32" t="s">
        <v>41</v>
      </c>
      <c r="AB1312" s="39" t="s">
        <v>6197</v>
      </c>
      <c r="AC1312" s="27"/>
      <c r="AD1312" s="27"/>
      <c r="AE1312" s="27"/>
      <c r="AF1312" s="28" t="s">
        <v>6196</v>
      </c>
      <c r="AG1312" s="28">
        <f t="shared" si="51"/>
        <v>2</v>
      </c>
      <c r="AH1312" s="29" t="str">
        <f t="shared" si="52"/>
        <v>KT-100033</v>
      </c>
      <c r="AI1312" s="28">
        <v>15133000000</v>
      </c>
      <c r="AJ1312" s="30">
        <f>IFERROR(VLOOKUP($C1312,#REF!,2,FALSE)*1000000000,0)+IFERROR(VLOOKUP($D1312,#REF!,2,FALSE)*1000000,0)+IFERROR(VLOOKUP($E1312,#REF!,2,FALSE)*1000,0)+IFERROR(VLOOKUP($F1312,#REF!,2,FALSE),0)</f>
        <v>0</v>
      </c>
    </row>
    <row r="1313" spans="1:36" s="28" customFormat="1" ht="27" customHeight="1" x14ac:dyDescent="0.15">
      <c r="A1313" s="31" t="s">
        <v>32</v>
      </c>
      <c r="B1313" s="32">
        <v>1309</v>
      </c>
      <c r="C1313" s="33" t="s">
        <v>5957</v>
      </c>
      <c r="D1313" s="33" t="s">
        <v>6188</v>
      </c>
      <c r="E1313" s="34"/>
      <c r="F1313" s="32"/>
      <c r="G1313" s="33" t="s">
        <v>6198</v>
      </c>
      <c r="H1313" s="35" t="s">
        <v>6199</v>
      </c>
      <c r="I1313" s="32">
        <v>1404720</v>
      </c>
      <c r="J1313" s="32">
        <v>1764720</v>
      </c>
      <c r="K1313" s="32" t="s">
        <v>6200</v>
      </c>
      <c r="L1313" s="43">
        <f t="shared" si="53"/>
        <v>0.20399836801305593</v>
      </c>
      <c r="M1313" s="32"/>
      <c r="N1313" s="32" t="s">
        <v>47</v>
      </c>
      <c r="O1313" s="32"/>
      <c r="P1313" s="37" t="s">
        <v>6201</v>
      </c>
      <c r="Q1313" s="32" t="s">
        <v>105</v>
      </c>
      <c r="R1313" s="32"/>
      <c r="S1313" s="32"/>
      <c r="T1313" s="32" t="s">
        <v>40</v>
      </c>
      <c r="U1313" s="32" t="s">
        <v>41</v>
      </c>
      <c r="V1313" s="32" t="s">
        <v>42</v>
      </c>
      <c r="W1313" s="32" t="s">
        <v>41</v>
      </c>
      <c r="X1313" s="32" t="s">
        <v>42</v>
      </c>
      <c r="Y1313" s="32" t="s">
        <v>42</v>
      </c>
      <c r="Z1313" s="32" t="s">
        <v>41</v>
      </c>
      <c r="AA1313" s="32" t="s">
        <v>41</v>
      </c>
      <c r="AB1313" s="39" t="s">
        <v>6202</v>
      </c>
      <c r="AC1313" s="27"/>
      <c r="AD1313" s="27"/>
      <c r="AE1313" s="27"/>
      <c r="AF1313" s="28" t="s">
        <v>6201</v>
      </c>
      <c r="AG1313" s="28">
        <f t="shared" si="51"/>
        <v>2</v>
      </c>
      <c r="AH1313" s="29" t="str">
        <f t="shared" si="52"/>
        <v>KT-120077</v>
      </c>
      <c r="AI1313" s="28">
        <v>15133000000</v>
      </c>
      <c r="AJ1313" s="30">
        <f>IFERROR(VLOOKUP($C1313,#REF!,2,FALSE)*1000000000,0)+IFERROR(VLOOKUP($D1313,#REF!,2,FALSE)*1000000,0)+IFERROR(VLOOKUP($E1313,#REF!,2,FALSE)*1000,0)+IFERROR(VLOOKUP($F1313,#REF!,2,FALSE),0)</f>
        <v>0</v>
      </c>
    </row>
    <row r="1314" spans="1:36" s="28" customFormat="1" ht="27" customHeight="1" x14ac:dyDescent="0.15">
      <c r="A1314" s="31" t="s">
        <v>32</v>
      </c>
      <c r="B1314" s="32">
        <v>1310</v>
      </c>
      <c r="C1314" s="33" t="s">
        <v>5957</v>
      </c>
      <c r="D1314" s="33" t="s">
        <v>6188</v>
      </c>
      <c r="E1314" s="33"/>
      <c r="F1314" s="33"/>
      <c r="G1314" s="33" t="s">
        <v>6203</v>
      </c>
      <c r="H1314" s="33" t="s">
        <v>6204</v>
      </c>
      <c r="I1314" s="32">
        <v>393930</v>
      </c>
      <c r="J1314" s="32">
        <v>393930</v>
      </c>
      <c r="K1314" s="32" t="s">
        <v>6205</v>
      </c>
      <c r="L1314" s="49">
        <f t="shared" si="53"/>
        <v>0</v>
      </c>
      <c r="M1314" s="32"/>
      <c r="N1314" s="32" t="s">
        <v>47</v>
      </c>
      <c r="O1314" s="32"/>
      <c r="P1314" s="37" t="s">
        <v>6206</v>
      </c>
      <c r="Q1314" s="32"/>
      <c r="R1314" s="32"/>
      <c r="S1314" s="32"/>
      <c r="T1314" s="32" t="s">
        <v>40</v>
      </c>
      <c r="U1314" s="42" t="s">
        <v>42</v>
      </c>
      <c r="V1314" s="42" t="s">
        <v>41</v>
      </c>
      <c r="W1314" s="42" t="s">
        <v>42</v>
      </c>
      <c r="X1314" s="42" t="s">
        <v>42</v>
      </c>
      <c r="Y1314" s="42" t="s">
        <v>41</v>
      </c>
      <c r="Z1314" s="42" t="s">
        <v>42</v>
      </c>
      <c r="AA1314" s="42" t="s">
        <v>42</v>
      </c>
      <c r="AB1314" s="45" t="s">
        <v>6207</v>
      </c>
      <c r="AC1314" s="27"/>
      <c r="AD1314" s="27"/>
      <c r="AE1314" s="27"/>
      <c r="AF1314" s="28" t="s">
        <v>6206</v>
      </c>
      <c r="AG1314" s="28">
        <f t="shared" si="51"/>
        <v>2</v>
      </c>
      <c r="AH1314" s="29" t="str">
        <f t="shared" si="52"/>
        <v>QS-090019</v>
      </c>
      <c r="AI1314" s="28">
        <v>15133000000</v>
      </c>
      <c r="AJ1314" s="30">
        <f>IFERROR(VLOOKUP($C1314,#REF!,2,FALSE)*1000000000,0)+IFERROR(VLOOKUP($D1314,#REF!,2,FALSE)*1000000,0)+IFERROR(VLOOKUP($E1314,#REF!,2,FALSE)*1000,0)+IFERROR(VLOOKUP($F1314,#REF!,2,FALSE),0)</f>
        <v>0</v>
      </c>
    </row>
    <row r="1315" spans="1:36" s="28" customFormat="1" ht="27" customHeight="1" x14ac:dyDescent="0.15">
      <c r="A1315" s="31" t="s">
        <v>32</v>
      </c>
      <c r="B1315" s="32">
        <v>1311</v>
      </c>
      <c r="C1315" s="33" t="s">
        <v>5957</v>
      </c>
      <c r="D1315" s="33" t="s">
        <v>6188</v>
      </c>
      <c r="E1315" s="33"/>
      <c r="F1315" s="33"/>
      <c r="G1315" s="33" t="s">
        <v>6208</v>
      </c>
      <c r="H1315" s="33" t="s">
        <v>6209</v>
      </c>
      <c r="I1315" s="32">
        <v>1062364</v>
      </c>
      <c r="J1315" s="32">
        <v>1418253</v>
      </c>
      <c r="K1315" s="32" t="s">
        <v>6205</v>
      </c>
      <c r="L1315" s="36">
        <f t="shared" si="53"/>
        <v>0.25093477679934395</v>
      </c>
      <c r="M1315" s="32"/>
      <c r="N1315" s="32" t="s">
        <v>47</v>
      </c>
      <c r="O1315" s="32"/>
      <c r="P1315" s="37" t="s">
        <v>6210</v>
      </c>
      <c r="Q1315" s="32"/>
      <c r="R1315" s="32"/>
      <c r="S1315" s="32"/>
      <c r="T1315" s="32" t="s">
        <v>40</v>
      </c>
      <c r="U1315" s="42" t="s">
        <v>41</v>
      </c>
      <c r="V1315" s="42" t="s">
        <v>41</v>
      </c>
      <c r="W1315" s="42" t="s">
        <v>42</v>
      </c>
      <c r="X1315" s="42" t="s">
        <v>42</v>
      </c>
      <c r="Y1315" s="42" t="s">
        <v>41</v>
      </c>
      <c r="Z1315" s="42" t="s">
        <v>41</v>
      </c>
      <c r="AA1315" s="42" t="s">
        <v>41</v>
      </c>
      <c r="AB1315" s="45" t="s">
        <v>6211</v>
      </c>
      <c r="AC1315" s="27"/>
      <c r="AD1315" s="27"/>
      <c r="AE1315" s="27"/>
      <c r="AF1315" s="28" t="s">
        <v>6210</v>
      </c>
      <c r="AG1315" s="28">
        <f t="shared" si="51"/>
        <v>2</v>
      </c>
      <c r="AH1315" s="29" t="str">
        <f t="shared" si="52"/>
        <v>TH-100030</v>
      </c>
      <c r="AI1315" s="28">
        <v>15133000000</v>
      </c>
      <c r="AJ1315" s="30">
        <f>IFERROR(VLOOKUP($C1315,#REF!,2,FALSE)*1000000000,0)+IFERROR(VLOOKUP($D1315,#REF!,2,FALSE)*1000000,0)+IFERROR(VLOOKUP($E1315,#REF!,2,FALSE)*1000,0)+IFERROR(VLOOKUP($F1315,#REF!,2,FALSE),0)</f>
        <v>0</v>
      </c>
    </row>
    <row r="1316" spans="1:36" s="28" customFormat="1" ht="27" customHeight="1" x14ac:dyDescent="0.15">
      <c r="A1316" s="31" t="s">
        <v>32</v>
      </c>
      <c r="B1316" s="32">
        <v>1312</v>
      </c>
      <c r="C1316" s="33" t="s">
        <v>5957</v>
      </c>
      <c r="D1316" s="33" t="s">
        <v>6188</v>
      </c>
      <c r="E1316" s="33" t="s">
        <v>130</v>
      </c>
      <c r="F1316" s="33" t="s">
        <v>130</v>
      </c>
      <c r="G1316" s="33" t="s">
        <v>6212</v>
      </c>
      <c r="H1316" s="33" t="s">
        <v>6213</v>
      </c>
      <c r="I1316" s="32">
        <v>3876250</v>
      </c>
      <c r="J1316" s="32">
        <v>5626834</v>
      </c>
      <c r="K1316" s="32" t="s">
        <v>6214</v>
      </c>
      <c r="L1316" s="36">
        <f t="shared" si="53"/>
        <v>0.31111349650620579</v>
      </c>
      <c r="M1316" s="32"/>
      <c r="N1316" s="32" t="s">
        <v>47</v>
      </c>
      <c r="O1316" s="32"/>
      <c r="P1316" s="37" t="s">
        <v>6215</v>
      </c>
      <c r="Q1316" s="32" t="s">
        <v>130</v>
      </c>
      <c r="R1316" s="32" t="s">
        <v>130</v>
      </c>
      <c r="S1316" s="32" t="s">
        <v>130</v>
      </c>
      <c r="T1316" s="32" t="s">
        <v>158</v>
      </c>
      <c r="U1316" s="42" t="s">
        <v>41</v>
      </c>
      <c r="V1316" s="42" t="s">
        <v>41</v>
      </c>
      <c r="W1316" s="42" t="s">
        <v>41</v>
      </c>
      <c r="X1316" s="42" t="s">
        <v>42</v>
      </c>
      <c r="Y1316" s="42" t="s">
        <v>41</v>
      </c>
      <c r="Z1316" s="42" t="s">
        <v>41</v>
      </c>
      <c r="AA1316" s="42" t="s">
        <v>41</v>
      </c>
      <c r="AB1316" s="45" t="s">
        <v>6216</v>
      </c>
      <c r="AC1316" s="27"/>
      <c r="AD1316" s="27"/>
      <c r="AE1316" s="27"/>
      <c r="AF1316" s="28" t="s">
        <v>6215</v>
      </c>
      <c r="AG1316" s="28">
        <f t="shared" si="51"/>
        <v>2</v>
      </c>
      <c r="AH1316" s="29" t="str">
        <f t="shared" si="52"/>
        <v>KK-140024</v>
      </c>
      <c r="AI1316" s="28">
        <v>15133000000</v>
      </c>
      <c r="AJ1316" s="30">
        <f>IFERROR(VLOOKUP($C1316,#REF!,2,FALSE)*1000000000,0)+IFERROR(VLOOKUP($D1316,#REF!,2,FALSE)*1000000,0)+IFERROR(VLOOKUP($E1316,#REF!,2,FALSE)*1000,0)+IFERROR(VLOOKUP($F1316,#REF!,2,FALSE),0)</f>
        <v>0</v>
      </c>
    </row>
    <row r="1317" spans="1:36" s="28" customFormat="1" ht="27" customHeight="1" x14ac:dyDescent="0.15">
      <c r="A1317" s="31" t="s">
        <v>32</v>
      </c>
      <c r="B1317" s="32">
        <v>1313</v>
      </c>
      <c r="C1317" s="33" t="s">
        <v>5957</v>
      </c>
      <c r="D1317" s="33" t="s">
        <v>6188</v>
      </c>
      <c r="E1317" s="33"/>
      <c r="F1317" s="33"/>
      <c r="G1317" s="33" t="s">
        <v>6217</v>
      </c>
      <c r="H1317" s="33" t="s">
        <v>6213</v>
      </c>
      <c r="I1317" s="32">
        <v>7153540</v>
      </c>
      <c r="J1317" s="32">
        <v>11191896</v>
      </c>
      <c r="K1317" s="32" t="s">
        <v>918</v>
      </c>
      <c r="L1317" s="36">
        <f t="shared" si="53"/>
        <v>0.36082858525490225</v>
      </c>
      <c r="M1317" s="32"/>
      <c r="N1317" s="32" t="s">
        <v>47</v>
      </c>
      <c r="O1317" s="32"/>
      <c r="P1317" s="37" t="s">
        <v>6218</v>
      </c>
      <c r="Q1317" s="32" t="s">
        <v>105</v>
      </c>
      <c r="R1317" s="32"/>
      <c r="S1317" s="32"/>
      <c r="T1317" s="32" t="s">
        <v>158</v>
      </c>
      <c r="U1317" s="42" t="s">
        <v>176</v>
      </c>
      <c r="V1317" s="42" t="s">
        <v>176</v>
      </c>
      <c r="W1317" s="42" t="s">
        <v>176</v>
      </c>
      <c r="X1317" s="42" t="s">
        <v>175</v>
      </c>
      <c r="Y1317" s="42" t="s">
        <v>176</v>
      </c>
      <c r="Z1317" s="42" t="s">
        <v>175</v>
      </c>
      <c r="AA1317" s="42" t="s">
        <v>176</v>
      </c>
      <c r="AB1317" s="45" t="s">
        <v>6219</v>
      </c>
      <c r="AC1317" s="27"/>
      <c r="AD1317" s="27"/>
      <c r="AE1317" s="27"/>
      <c r="AF1317" s="28" t="s">
        <v>6218</v>
      </c>
      <c r="AG1317" s="28">
        <f t="shared" si="51"/>
        <v>2</v>
      </c>
      <c r="AH1317" s="29" t="str">
        <f t="shared" si="52"/>
        <v>KT-170035</v>
      </c>
      <c r="AJ1317" s="30">
        <f>IFERROR(VLOOKUP($C1317,#REF!,2,FALSE)*1000000000,0)+IFERROR(VLOOKUP($D1317,#REF!,2,FALSE)*1000000,0)+IFERROR(VLOOKUP($E1317,#REF!,2,FALSE)*1000,0)+IFERROR(VLOOKUP($F1317,#REF!,2,FALSE),0)</f>
        <v>0</v>
      </c>
    </row>
    <row r="1318" spans="1:36" s="28" customFormat="1" ht="27" customHeight="1" x14ac:dyDescent="0.15">
      <c r="A1318" s="31" t="s">
        <v>32</v>
      </c>
      <c r="B1318" s="32">
        <v>1314</v>
      </c>
      <c r="C1318" s="33" t="s">
        <v>5957</v>
      </c>
      <c r="D1318" s="33" t="s">
        <v>6188</v>
      </c>
      <c r="E1318" s="33"/>
      <c r="F1318" s="33"/>
      <c r="G1318" s="33" t="s">
        <v>6220</v>
      </c>
      <c r="H1318" s="46" t="s">
        <v>6221</v>
      </c>
      <c r="I1318" s="48">
        <v>822869.2</v>
      </c>
      <c r="J1318" s="47">
        <v>970800</v>
      </c>
      <c r="K1318" s="42" t="s">
        <v>6222</v>
      </c>
      <c r="L1318" s="36">
        <f t="shared" si="53"/>
        <v>0.15238030490317267</v>
      </c>
      <c r="M1318" s="32"/>
      <c r="N1318" s="32" t="s">
        <v>47</v>
      </c>
      <c r="O1318" s="32"/>
      <c r="P1318" s="40" t="s">
        <v>6223</v>
      </c>
      <c r="Q1318" s="32" t="s">
        <v>105</v>
      </c>
      <c r="R1318" s="32"/>
      <c r="S1318" s="32"/>
      <c r="T1318" s="32" t="s">
        <v>158</v>
      </c>
      <c r="U1318" s="42" t="s">
        <v>176</v>
      </c>
      <c r="V1318" s="42" t="s">
        <v>176</v>
      </c>
      <c r="W1318" s="42" t="s">
        <v>175</v>
      </c>
      <c r="X1318" s="42" t="s">
        <v>176</v>
      </c>
      <c r="Y1318" s="42" t="s">
        <v>176</v>
      </c>
      <c r="Z1318" s="42" t="s">
        <v>176</v>
      </c>
      <c r="AA1318" s="42" t="s">
        <v>176</v>
      </c>
      <c r="AB1318" s="45" t="s">
        <v>6224</v>
      </c>
      <c r="AC1318" s="27"/>
      <c r="AD1318" s="27"/>
      <c r="AE1318" s="27"/>
      <c r="AF1318" s="28" t="s">
        <v>6223</v>
      </c>
      <c r="AG1318" s="28">
        <f t="shared" si="51"/>
        <v>2</v>
      </c>
      <c r="AH1318" s="29" t="str">
        <f t="shared" si="52"/>
        <v>CB-170021</v>
      </c>
      <c r="AJ1318" s="30">
        <f>IFERROR(VLOOKUP($C1318,#REF!,2,FALSE)*1000000000,0)+IFERROR(VLOOKUP($D1318,#REF!,2,FALSE)*1000000,0)+IFERROR(VLOOKUP($E1318,#REF!,2,FALSE)*1000,0)+IFERROR(VLOOKUP($F1318,#REF!,2,FALSE),0)</f>
        <v>0</v>
      </c>
    </row>
    <row r="1319" spans="1:36" s="28" customFormat="1" ht="27" customHeight="1" x14ac:dyDescent="0.15">
      <c r="A1319" s="31" t="s">
        <v>32</v>
      </c>
      <c r="B1319" s="32">
        <v>1315</v>
      </c>
      <c r="C1319" s="33" t="s">
        <v>5957</v>
      </c>
      <c r="D1319" s="46" t="s">
        <v>6225</v>
      </c>
      <c r="E1319" s="33"/>
      <c r="F1319" s="33"/>
      <c r="G1319" t="s">
        <v>6226</v>
      </c>
      <c r="H1319" s="46" t="s">
        <v>6227</v>
      </c>
      <c r="I1319" s="48">
        <v>2901030</v>
      </c>
      <c r="J1319" s="47">
        <v>2938359</v>
      </c>
      <c r="K1319" s="42" t="s">
        <v>6228</v>
      </c>
      <c r="L1319" s="36">
        <f t="shared" si="53"/>
        <v>1.2704029698209052E-2</v>
      </c>
      <c r="M1319" s="32"/>
      <c r="N1319" s="32" t="s">
        <v>47</v>
      </c>
      <c r="O1319" s="32"/>
      <c r="P1319" s="40" t="s">
        <v>6229</v>
      </c>
      <c r="Q1319" s="32" t="s">
        <v>105</v>
      </c>
      <c r="R1319" s="32"/>
      <c r="S1319" s="32"/>
      <c r="T1319" s="32" t="s">
        <v>158</v>
      </c>
      <c r="U1319" s="42" t="s">
        <v>176</v>
      </c>
      <c r="V1319" s="42" t="s">
        <v>176</v>
      </c>
      <c r="W1319" s="42" t="s">
        <v>176</v>
      </c>
      <c r="X1319" s="42" t="s">
        <v>176</v>
      </c>
      <c r="Y1319" s="42" t="s">
        <v>176</v>
      </c>
      <c r="Z1319" s="42" t="s">
        <v>42</v>
      </c>
      <c r="AA1319" s="42" t="s">
        <v>176</v>
      </c>
      <c r="AB1319" s="45" t="s">
        <v>6230</v>
      </c>
      <c r="AC1319" s="27"/>
      <c r="AD1319" s="27"/>
      <c r="AE1319" s="27"/>
      <c r="AF1319" s="28" t="s">
        <v>6229</v>
      </c>
      <c r="AG1319" s="28">
        <f t="shared" si="51"/>
        <v>2</v>
      </c>
      <c r="AH1319" s="29" t="str">
        <f t="shared" si="52"/>
        <v>KT-160064</v>
      </c>
      <c r="AJ1319" s="30">
        <f>IFERROR(VLOOKUP($C1319,#REF!,2,FALSE)*1000000000,0)+IFERROR(VLOOKUP($D1319,#REF!,2,FALSE)*1000000,0)+IFERROR(VLOOKUP($E1319,#REF!,2,FALSE)*1000,0)+IFERROR(VLOOKUP($F1319,#REF!,2,FALSE),0)</f>
        <v>0</v>
      </c>
    </row>
    <row r="1320" spans="1:36" s="28" customFormat="1" ht="27" customHeight="1" x14ac:dyDescent="0.15">
      <c r="A1320" s="31" t="s">
        <v>32</v>
      </c>
      <c r="B1320" s="32">
        <v>1316</v>
      </c>
      <c r="C1320" s="33" t="s">
        <v>5957</v>
      </c>
      <c r="D1320" s="33" t="s">
        <v>6231</v>
      </c>
      <c r="E1320" s="33"/>
      <c r="F1320" s="33"/>
      <c r="G1320" s="33" t="s">
        <v>6232</v>
      </c>
      <c r="H1320" s="33" t="s">
        <v>6233</v>
      </c>
      <c r="I1320" s="32">
        <v>2241500</v>
      </c>
      <c r="J1320" s="32">
        <v>889000</v>
      </c>
      <c r="K1320" s="32" t="s">
        <v>1883</v>
      </c>
      <c r="L1320" s="36">
        <f t="shared" si="53"/>
        <v>-1.5213723284589427</v>
      </c>
      <c r="M1320" s="32"/>
      <c r="N1320" s="32" t="s">
        <v>47</v>
      </c>
      <c r="O1320" s="32"/>
      <c r="P1320" s="37" t="s">
        <v>6234</v>
      </c>
      <c r="Q1320" s="32"/>
      <c r="R1320" s="32"/>
      <c r="S1320" s="32"/>
      <c r="T1320" s="32" t="s">
        <v>40</v>
      </c>
      <c r="U1320" s="42" t="s">
        <v>74</v>
      </c>
      <c r="V1320" s="42" t="s">
        <v>42</v>
      </c>
      <c r="W1320" s="42" t="s">
        <v>41</v>
      </c>
      <c r="X1320" s="42" t="s">
        <v>42</v>
      </c>
      <c r="Y1320" s="42" t="s">
        <v>42</v>
      </c>
      <c r="Z1320" s="42" t="s">
        <v>42</v>
      </c>
      <c r="AA1320" s="42" t="s">
        <v>42</v>
      </c>
      <c r="AB1320" s="45" t="s">
        <v>6235</v>
      </c>
      <c r="AC1320" s="27"/>
      <c r="AD1320" s="27"/>
      <c r="AE1320" s="27"/>
      <c r="AF1320" s="28" t="s">
        <v>6234</v>
      </c>
      <c r="AG1320" s="28">
        <f t="shared" si="51"/>
        <v>2</v>
      </c>
      <c r="AH1320" s="29" t="str">
        <f t="shared" si="52"/>
        <v>KT-120039</v>
      </c>
      <c r="AI1320" s="28">
        <v>15137000000</v>
      </c>
      <c r="AJ1320" s="30">
        <f>IFERROR(VLOOKUP($C1320,#REF!,2,FALSE)*1000000000,0)+IFERROR(VLOOKUP($D1320,#REF!,2,FALSE)*1000000,0)+IFERROR(VLOOKUP($E1320,#REF!,2,FALSE)*1000,0)+IFERROR(VLOOKUP($F1320,#REF!,2,FALSE),0)</f>
        <v>0</v>
      </c>
    </row>
    <row r="1321" spans="1:36" s="28" customFormat="1" ht="27" customHeight="1" x14ac:dyDescent="0.15">
      <c r="A1321" s="31" t="s">
        <v>32</v>
      </c>
      <c r="B1321" s="32">
        <v>1317</v>
      </c>
      <c r="C1321" s="33" t="s">
        <v>5957</v>
      </c>
      <c r="D1321" s="33" t="s">
        <v>6231</v>
      </c>
      <c r="E1321" s="33"/>
      <c r="F1321" s="33"/>
      <c r="G1321" s="33" t="s">
        <v>6236</v>
      </c>
      <c r="H1321" s="33" t="s">
        <v>6233</v>
      </c>
      <c r="I1321" s="32">
        <v>3811150</v>
      </c>
      <c r="J1321" s="32">
        <v>760000</v>
      </c>
      <c r="K1321" s="32" t="s">
        <v>684</v>
      </c>
      <c r="L1321" s="36">
        <f t="shared" si="53"/>
        <v>-4.014671052631579</v>
      </c>
      <c r="M1321" s="32"/>
      <c r="N1321" s="32" t="s">
        <v>47</v>
      </c>
      <c r="O1321" s="32"/>
      <c r="P1321" s="37" t="s">
        <v>6237</v>
      </c>
      <c r="Q1321" s="32"/>
      <c r="R1321" s="32"/>
      <c r="S1321" s="32"/>
      <c r="T1321" s="32" t="s">
        <v>40</v>
      </c>
      <c r="U1321" s="42" t="s">
        <v>74</v>
      </c>
      <c r="V1321" s="42" t="s">
        <v>74</v>
      </c>
      <c r="W1321" s="42" t="s">
        <v>41</v>
      </c>
      <c r="X1321" s="42" t="s">
        <v>42</v>
      </c>
      <c r="Y1321" s="42" t="s">
        <v>74</v>
      </c>
      <c r="Z1321" s="42" t="s">
        <v>42</v>
      </c>
      <c r="AA1321" s="42" t="s">
        <v>42</v>
      </c>
      <c r="AB1321" s="45" t="s">
        <v>6238</v>
      </c>
      <c r="AC1321" s="27"/>
      <c r="AD1321" s="27"/>
      <c r="AE1321" s="27"/>
      <c r="AF1321" s="28" t="s">
        <v>6237</v>
      </c>
      <c r="AG1321" s="28">
        <f t="shared" si="51"/>
        <v>2</v>
      </c>
      <c r="AH1321" s="29" t="str">
        <f t="shared" si="52"/>
        <v>KT-140098</v>
      </c>
      <c r="AI1321" s="28">
        <v>15137000000</v>
      </c>
      <c r="AJ1321" s="30">
        <f>IFERROR(VLOOKUP($C1321,#REF!,2,FALSE)*1000000000,0)+IFERROR(VLOOKUP($D1321,#REF!,2,FALSE)*1000000,0)+IFERROR(VLOOKUP($E1321,#REF!,2,FALSE)*1000,0)+IFERROR(VLOOKUP($F1321,#REF!,2,FALSE),0)</f>
        <v>0</v>
      </c>
    </row>
    <row r="1322" spans="1:36" s="28" customFormat="1" ht="27" customHeight="1" x14ac:dyDescent="0.15">
      <c r="A1322" s="31" t="s">
        <v>32</v>
      </c>
      <c r="B1322" s="32">
        <v>1318</v>
      </c>
      <c r="C1322" s="33" t="s">
        <v>5957</v>
      </c>
      <c r="D1322" s="33" t="s">
        <v>6231</v>
      </c>
      <c r="E1322" s="33"/>
      <c r="F1322" s="33"/>
      <c r="G1322" s="33" t="s">
        <v>6239</v>
      </c>
      <c r="H1322" s="33" t="s">
        <v>6240</v>
      </c>
      <c r="I1322" s="32">
        <v>178000</v>
      </c>
      <c r="J1322" s="32">
        <v>148000</v>
      </c>
      <c r="K1322" s="32" t="s">
        <v>150</v>
      </c>
      <c r="L1322" s="36">
        <f t="shared" si="53"/>
        <v>-0.20270270270270263</v>
      </c>
      <c r="M1322" s="32" t="s">
        <v>47</v>
      </c>
      <c r="N1322" s="32" t="s">
        <v>47</v>
      </c>
      <c r="O1322" s="32"/>
      <c r="P1322" s="37" t="s">
        <v>6241</v>
      </c>
      <c r="Q1322" s="32"/>
      <c r="R1322" s="32"/>
      <c r="S1322" s="32"/>
      <c r="T1322" s="32" t="s">
        <v>158</v>
      </c>
      <c r="U1322" s="42" t="s">
        <v>175</v>
      </c>
      <c r="V1322" s="42" t="s">
        <v>175</v>
      </c>
      <c r="W1322" s="42" t="s">
        <v>229</v>
      </c>
      <c r="X1322" s="42" t="s">
        <v>175</v>
      </c>
      <c r="Y1322" s="42" t="s">
        <v>175</v>
      </c>
      <c r="Z1322" s="42" t="s">
        <v>175</v>
      </c>
      <c r="AA1322" s="42" t="s">
        <v>175</v>
      </c>
      <c r="AB1322" s="45" t="s">
        <v>6242</v>
      </c>
      <c r="AC1322" s="27"/>
      <c r="AD1322" s="27"/>
      <c r="AE1322" s="27"/>
      <c r="AF1322" s="28" t="s">
        <v>6241</v>
      </c>
      <c r="AG1322" s="28">
        <f t="shared" si="51"/>
        <v>2</v>
      </c>
      <c r="AH1322" s="29" t="str">
        <f t="shared" si="52"/>
        <v>CB-170009</v>
      </c>
      <c r="AJ1322" s="30">
        <f>IFERROR(VLOOKUP($C1322,#REF!,2,FALSE)*1000000000,0)+IFERROR(VLOOKUP($D1322,#REF!,2,FALSE)*1000000,0)+IFERROR(VLOOKUP($E1322,#REF!,2,FALSE)*1000,0)+IFERROR(VLOOKUP($F1322,#REF!,2,FALSE),0)</f>
        <v>0</v>
      </c>
    </row>
    <row r="1323" spans="1:36" s="28" customFormat="1" ht="27" customHeight="1" x14ac:dyDescent="0.15">
      <c r="A1323" s="31" t="s">
        <v>32</v>
      </c>
      <c r="B1323" s="32">
        <v>1319</v>
      </c>
      <c r="C1323" s="33" t="s">
        <v>5957</v>
      </c>
      <c r="D1323" s="33" t="s">
        <v>6231</v>
      </c>
      <c r="E1323" s="33"/>
      <c r="F1323" s="33"/>
      <c r="G1323" s="46" t="s">
        <v>6243</v>
      </c>
      <c r="H1323" s="46" t="s">
        <v>6244</v>
      </c>
      <c r="I1323" s="47">
        <v>106264</v>
      </c>
      <c r="J1323" s="47">
        <v>80374</v>
      </c>
      <c r="K1323" s="42" t="s">
        <v>1334</v>
      </c>
      <c r="L1323" s="36">
        <f t="shared" si="53"/>
        <v>-0.32211909323910715</v>
      </c>
      <c r="M1323" s="32"/>
      <c r="N1323" s="32" t="s">
        <v>47</v>
      </c>
      <c r="O1323" s="32"/>
      <c r="P1323" s="40" t="s">
        <v>6245</v>
      </c>
      <c r="Q1323" s="32"/>
      <c r="R1323" s="32"/>
      <c r="S1323" s="32"/>
      <c r="T1323" s="42" t="s">
        <v>40</v>
      </c>
      <c r="U1323" s="42" t="s">
        <v>174</v>
      </c>
      <c r="V1323" s="42" t="s">
        <v>175</v>
      </c>
      <c r="W1323" s="42" t="s">
        <v>176</v>
      </c>
      <c r="X1323" s="42" t="s">
        <v>175</v>
      </c>
      <c r="Y1323" s="42" t="s">
        <v>176</v>
      </c>
      <c r="Z1323" s="42" t="s">
        <v>175</v>
      </c>
      <c r="AA1323" s="42" t="s">
        <v>175</v>
      </c>
      <c r="AB1323" s="45" t="s">
        <v>6246</v>
      </c>
      <c r="AC1323" s="27"/>
      <c r="AD1323" s="27"/>
      <c r="AE1323" s="27"/>
      <c r="AF1323" s="28" t="s">
        <v>6245</v>
      </c>
      <c r="AG1323" s="28">
        <f t="shared" si="51"/>
        <v>2</v>
      </c>
      <c r="AH1323" s="29" t="str">
        <f t="shared" si="52"/>
        <v>QS-210048</v>
      </c>
      <c r="AJ1323" s="30">
        <f>IFERROR(VLOOKUP($C1323,#REF!,2,FALSE)*1000000000,0)+IFERROR(VLOOKUP($D1323,#REF!,2,FALSE)*1000000,0)+IFERROR(VLOOKUP($E1323,#REF!,2,FALSE)*1000,0)+IFERROR(VLOOKUP($F1323,#REF!,2,FALSE),0)</f>
        <v>0</v>
      </c>
    </row>
    <row r="1324" spans="1:36" s="28" customFormat="1" ht="27" customHeight="1" x14ac:dyDescent="0.15">
      <c r="A1324" s="31" t="s">
        <v>32</v>
      </c>
      <c r="B1324" s="32">
        <v>1320</v>
      </c>
      <c r="C1324" s="33" t="s">
        <v>5957</v>
      </c>
      <c r="D1324" s="33" t="s">
        <v>6231</v>
      </c>
      <c r="E1324" s="33"/>
      <c r="F1324" s="33"/>
      <c r="G1324" s="46" t="s">
        <v>6247</v>
      </c>
      <c r="H1324" s="46" t="s">
        <v>6248</v>
      </c>
      <c r="I1324" s="47">
        <v>457050</v>
      </c>
      <c r="J1324" s="47">
        <v>468600</v>
      </c>
      <c r="K1324" s="42" t="s">
        <v>6249</v>
      </c>
      <c r="L1324" s="36">
        <f t="shared" si="53"/>
        <v>2.4647887323943629E-2</v>
      </c>
      <c r="M1324" s="32"/>
      <c r="N1324" s="32" t="s">
        <v>47</v>
      </c>
      <c r="O1324" s="32"/>
      <c r="P1324" s="40" t="s">
        <v>6250</v>
      </c>
      <c r="Q1324" s="32"/>
      <c r="R1324" s="32"/>
      <c r="S1324" s="32"/>
      <c r="T1324" s="42" t="s">
        <v>40</v>
      </c>
      <c r="U1324" s="42" t="s">
        <v>176</v>
      </c>
      <c r="V1324" s="42" t="s">
        <v>175</v>
      </c>
      <c r="W1324" s="42" t="s">
        <v>176</v>
      </c>
      <c r="X1324" s="42" t="s">
        <v>175</v>
      </c>
      <c r="Y1324" s="42" t="s">
        <v>176</v>
      </c>
      <c r="Z1324" s="42" t="s">
        <v>175</v>
      </c>
      <c r="AA1324" s="42" t="s">
        <v>175</v>
      </c>
      <c r="AB1324" s="45" t="s">
        <v>6251</v>
      </c>
      <c r="AC1324" s="27"/>
      <c r="AD1324" s="27"/>
      <c r="AE1324" s="27"/>
      <c r="AF1324" s="28" t="s">
        <v>6250</v>
      </c>
      <c r="AG1324" s="28">
        <f t="shared" si="51"/>
        <v>2</v>
      </c>
      <c r="AH1324" s="29" t="str">
        <f t="shared" si="52"/>
        <v>KT-210077</v>
      </c>
      <c r="AJ1324" s="30">
        <f>IFERROR(VLOOKUP($C1324,#REF!,2,FALSE)*1000000000,0)+IFERROR(VLOOKUP($D1324,#REF!,2,FALSE)*1000000,0)+IFERROR(VLOOKUP($E1324,#REF!,2,FALSE)*1000,0)+IFERROR(VLOOKUP($F1324,#REF!,2,FALSE),0)</f>
        <v>0</v>
      </c>
    </row>
    <row r="1325" spans="1:36" s="28" customFormat="1" ht="27" customHeight="1" x14ac:dyDescent="0.15">
      <c r="A1325" s="31" t="s">
        <v>32</v>
      </c>
      <c r="B1325" s="32">
        <v>1321</v>
      </c>
      <c r="C1325" s="33" t="s">
        <v>5957</v>
      </c>
      <c r="D1325" s="33" t="s">
        <v>470</v>
      </c>
      <c r="E1325" s="33" t="s">
        <v>470</v>
      </c>
      <c r="F1325" s="33" t="s">
        <v>471</v>
      </c>
      <c r="G1325" s="33" t="s">
        <v>6252</v>
      </c>
      <c r="H1325" s="33" t="s">
        <v>6253</v>
      </c>
      <c r="I1325" s="32">
        <v>101190</v>
      </c>
      <c r="J1325" s="32">
        <v>250000</v>
      </c>
      <c r="K1325" s="32" t="s">
        <v>1977</v>
      </c>
      <c r="L1325" s="36">
        <f t="shared" si="53"/>
        <v>0.59523999999999999</v>
      </c>
      <c r="M1325" s="32"/>
      <c r="N1325" s="32" t="s">
        <v>47</v>
      </c>
      <c r="O1325" s="32"/>
      <c r="P1325" s="40" t="s">
        <v>6254</v>
      </c>
      <c r="Q1325" s="32" t="s">
        <v>130</v>
      </c>
      <c r="R1325" s="32"/>
      <c r="S1325" s="32"/>
      <c r="T1325" s="32" t="s">
        <v>40</v>
      </c>
      <c r="U1325" s="42" t="s">
        <v>509</v>
      </c>
      <c r="V1325" s="42" t="s">
        <v>509</v>
      </c>
      <c r="W1325" s="42" t="s">
        <v>509</v>
      </c>
      <c r="X1325" s="42" t="s">
        <v>509</v>
      </c>
      <c r="Y1325" s="42" t="s">
        <v>509</v>
      </c>
      <c r="Z1325" s="42" t="s">
        <v>509</v>
      </c>
      <c r="AA1325" s="42" t="s">
        <v>509</v>
      </c>
      <c r="AB1325" s="45" t="s">
        <v>6255</v>
      </c>
      <c r="AC1325" s="27"/>
      <c r="AD1325" s="27"/>
      <c r="AE1325" s="27"/>
      <c r="AF1325" s="28" t="s">
        <v>6256</v>
      </c>
      <c r="AG1325" s="28">
        <f t="shared" si="51"/>
        <v>2</v>
      </c>
      <c r="AH1325" s="29" t="str">
        <f t="shared" si="52"/>
        <v>KT-190079</v>
      </c>
      <c r="AI1325" s="28">
        <v>15290350251</v>
      </c>
      <c r="AJ1325" s="30">
        <f>IFERROR(VLOOKUP($C1325,#REF!,2,FALSE)*1000000000,0)+IFERROR(VLOOKUP($D1325,#REF!,2,FALSE)*1000000,0)+IFERROR(VLOOKUP($E1325,#REF!,2,FALSE)*1000,0)+IFERROR(VLOOKUP($F1325,#REF!,2,FALSE),0)</f>
        <v>0</v>
      </c>
    </row>
    <row r="1326" spans="1:36" s="28" customFormat="1" ht="27" customHeight="1" x14ac:dyDescent="0.15">
      <c r="A1326" s="31" t="s">
        <v>32</v>
      </c>
      <c r="B1326" s="32">
        <v>1322</v>
      </c>
      <c r="C1326" s="33" t="s">
        <v>5957</v>
      </c>
      <c r="D1326" s="33" t="s">
        <v>470</v>
      </c>
      <c r="E1326" s="33" t="s">
        <v>470</v>
      </c>
      <c r="F1326" s="33" t="s">
        <v>471</v>
      </c>
      <c r="G1326" s="46" t="s">
        <v>6257</v>
      </c>
      <c r="H1326" s="46" t="s">
        <v>6258</v>
      </c>
      <c r="I1326" s="32">
        <v>321050</v>
      </c>
      <c r="J1326" s="32">
        <v>297000</v>
      </c>
      <c r="K1326" s="32" t="s">
        <v>1977</v>
      </c>
      <c r="L1326" s="43">
        <f t="shared" si="53"/>
        <v>-8.0976430976430924E-2</v>
      </c>
      <c r="M1326" s="32"/>
      <c r="N1326" s="32" t="s">
        <v>47</v>
      </c>
      <c r="O1326" s="32"/>
      <c r="P1326" s="40" t="s">
        <v>6259</v>
      </c>
      <c r="Q1326" s="32"/>
      <c r="R1326" s="32"/>
      <c r="S1326" s="32"/>
      <c r="T1326" s="32" t="s">
        <v>40</v>
      </c>
      <c r="U1326" s="42" t="s">
        <v>174</v>
      </c>
      <c r="V1326" s="42" t="s">
        <v>175</v>
      </c>
      <c r="W1326" s="42" t="s">
        <v>229</v>
      </c>
      <c r="X1326" s="42" t="s">
        <v>175</v>
      </c>
      <c r="Y1326" s="42" t="s">
        <v>175</v>
      </c>
      <c r="Z1326" s="42" t="s">
        <v>175</v>
      </c>
      <c r="AA1326" s="42" t="s">
        <v>175</v>
      </c>
      <c r="AB1326" s="45" t="s">
        <v>6260</v>
      </c>
      <c r="AC1326" s="27"/>
      <c r="AD1326" s="27"/>
      <c r="AE1326" s="27"/>
      <c r="AF1326" s="28" t="s">
        <v>6259</v>
      </c>
      <c r="AG1326" s="28">
        <f t="shared" si="51"/>
        <v>2</v>
      </c>
      <c r="AH1326" s="29" t="str">
        <f t="shared" si="52"/>
        <v>HK-200020</v>
      </c>
      <c r="AJ1326" s="30">
        <f>IFERROR(VLOOKUP($C1326,#REF!,2,FALSE)*1000000000,0)+IFERROR(VLOOKUP($D1326,#REF!,2,FALSE)*1000000,0)+IFERROR(VLOOKUP($E1326,#REF!,2,FALSE)*1000,0)+IFERROR(VLOOKUP($F1326,#REF!,2,FALSE),0)</f>
        <v>0</v>
      </c>
    </row>
    <row r="1327" spans="1:36" s="28" customFormat="1" ht="27" customHeight="1" x14ac:dyDescent="0.15">
      <c r="A1327" s="31" t="s">
        <v>32</v>
      </c>
      <c r="B1327" s="32">
        <v>1323</v>
      </c>
      <c r="C1327" s="33" t="s">
        <v>5957</v>
      </c>
      <c r="D1327" s="33" t="s">
        <v>470</v>
      </c>
      <c r="E1327" s="33" t="s">
        <v>470</v>
      </c>
      <c r="F1327" s="33" t="s">
        <v>504</v>
      </c>
      <c r="G1327" s="33" t="s">
        <v>6261</v>
      </c>
      <c r="H1327" s="33" t="s">
        <v>6262</v>
      </c>
      <c r="I1327" s="32">
        <v>150000</v>
      </c>
      <c r="J1327" s="32">
        <v>154580</v>
      </c>
      <c r="K1327" s="32" t="s">
        <v>1883</v>
      </c>
      <c r="L1327" s="36">
        <f t="shared" si="53"/>
        <v>2.9628671238193793E-2</v>
      </c>
      <c r="M1327" s="32"/>
      <c r="N1327" s="32" t="s">
        <v>47</v>
      </c>
      <c r="O1327" s="32"/>
      <c r="P1327" s="37" t="s">
        <v>6263</v>
      </c>
      <c r="Q1327" s="32"/>
      <c r="R1327" s="32"/>
      <c r="S1327" s="32"/>
      <c r="T1327" s="32" t="s">
        <v>40</v>
      </c>
      <c r="U1327" s="42" t="s">
        <v>42</v>
      </c>
      <c r="V1327" s="42" t="s">
        <v>42</v>
      </c>
      <c r="W1327" s="42" t="s">
        <v>41</v>
      </c>
      <c r="X1327" s="42" t="s">
        <v>42</v>
      </c>
      <c r="Y1327" s="42" t="s">
        <v>41</v>
      </c>
      <c r="Z1327" s="42" t="s">
        <v>42</v>
      </c>
      <c r="AA1327" s="42" t="s">
        <v>42</v>
      </c>
      <c r="AB1327" s="45" t="s">
        <v>6264</v>
      </c>
      <c r="AC1327" s="27"/>
      <c r="AD1327" s="27"/>
      <c r="AE1327" s="27"/>
      <c r="AF1327" s="28" t="s">
        <v>6265</v>
      </c>
      <c r="AG1327" s="28">
        <f t="shared" si="51"/>
        <v>2</v>
      </c>
      <c r="AH1327" s="29" t="str">
        <f t="shared" si="52"/>
        <v>KT-130031</v>
      </c>
      <c r="AI1327" s="28">
        <v>15290350252</v>
      </c>
      <c r="AJ1327" s="30">
        <f>IFERROR(VLOOKUP($C1327,#REF!,2,FALSE)*1000000000,0)+IFERROR(VLOOKUP($D1327,#REF!,2,FALSE)*1000000,0)+IFERROR(VLOOKUP($E1327,#REF!,2,FALSE)*1000,0)+IFERROR(VLOOKUP($F1327,#REF!,2,FALSE),0)</f>
        <v>0</v>
      </c>
    </row>
    <row r="1328" spans="1:36" s="28" customFormat="1" ht="27" customHeight="1" x14ac:dyDescent="0.15">
      <c r="A1328" s="31" t="s">
        <v>32</v>
      </c>
      <c r="B1328" s="32">
        <v>1324</v>
      </c>
      <c r="C1328" s="33" t="s">
        <v>5957</v>
      </c>
      <c r="D1328" s="33" t="s">
        <v>470</v>
      </c>
      <c r="E1328" s="33" t="s">
        <v>470</v>
      </c>
      <c r="F1328" s="33" t="s">
        <v>504</v>
      </c>
      <c r="G1328" s="33" t="s">
        <v>6266</v>
      </c>
      <c r="H1328" s="33" t="s">
        <v>6267</v>
      </c>
      <c r="I1328" s="32">
        <v>4651600</v>
      </c>
      <c r="J1328" s="32">
        <v>7506000</v>
      </c>
      <c r="K1328" s="32" t="s">
        <v>6268</v>
      </c>
      <c r="L1328" s="36">
        <f t="shared" si="53"/>
        <v>0.38028244071409534</v>
      </c>
      <c r="M1328" s="32"/>
      <c r="N1328" s="32" t="s">
        <v>47</v>
      </c>
      <c r="O1328" s="32"/>
      <c r="P1328" s="37" t="s">
        <v>6269</v>
      </c>
      <c r="Q1328" s="32"/>
      <c r="R1328" s="32"/>
      <c r="S1328" s="32"/>
      <c r="T1328" s="32" t="s">
        <v>40</v>
      </c>
      <c r="U1328" s="42" t="s">
        <v>42</v>
      </c>
      <c r="V1328" s="42" t="s">
        <v>42</v>
      </c>
      <c r="W1328" s="42" t="s">
        <v>41</v>
      </c>
      <c r="X1328" s="42" t="s">
        <v>42</v>
      </c>
      <c r="Y1328" s="42" t="s">
        <v>41</v>
      </c>
      <c r="Z1328" s="42" t="s">
        <v>42</v>
      </c>
      <c r="AA1328" s="42" t="s">
        <v>42</v>
      </c>
      <c r="AB1328" s="45" t="s">
        <v>6270</v>
      </c>
      <c r="AC1328" s="27"/>
      <c r="AD1328" s="27"/>
      <c r="AE1328" s="27"/>
      <c r="AF1328" s="28" t="s">
        <v>6271</v>
      </c>
      <c r="AG1328" s="28">
        <f t="shared" si="51"/>
        <v>2</v>
      </c>
      <c r="AH1328" s="29" t="str">
        <f t="shared" si="52"/>
        <v>KT-130050</v>
      </c>
      <c r="AI1328" s="28">
        <v>15290350252</v>
      </c>
      <c r="AJ1328" s="30">
        <f>IFERROR(VLOOKUP($C1328,#REF!,2,FALSE)*1000000000,0)+IFERROR(VLOOKUP($D1328,#REF!,2,FALSE)*1000000,0)+IFERROR(VLOOKUP($E1328,#REF!,2,FALSE)*1000,0)+IFERROR(VLOOKUP($F1328,#REF!,2,FALSE),0)</f>
        <v>0</v>
      </c>
    </row>
    <row r="1329" spans="1:36" s="28" customFormat="1" ht="27" customHeight="1" x14ac:dyDescent="0.15">
      <c r="A1329" s="31" t="s">
        <v>32</v>
      </c>
      <c r="B1329" s="32">
        <v>1325</v>
      </c>
      <c r="C1329" s="33" t="s">
        <v>5957</v>
      </c>
      <c r="D1329" s="33" t="s">
        <v>470</v>
      </c>
      <c r="E1329" s="33" t="s">
        <v>470</v>
      </c>
      <c r="F1329" s="33" t="s">
        <v>387</v>
      </c>
      <c r="G1329" s="33" t="s">
        <v>6272</v>
      </c>
      <c r="H1329" s="33" t="s">
        <v>6273</v>
      </c>
      <c r="I1329" s="32">
        <v>878922</v>
      </c>
      <c r="J1329" s="32">
        <v>91722</v>
      </c>
      <c r="K1329" s="32" t="s">
        <v>6274</v>
      </c>
      <c r="L1329" s="36">
        <f t="shared" si="53"/>
        <v>-8.5824556812978354</v>
      </c>
      <c r="M1329" s="32" t="s">
        <v>47</v>
      </c>
      <c r="N1329" s="32"/>
      <c r="O1329" s="32"/>
      <c r="P1329" s="37" t="s">
        <v>6275</v>
      </c>
      <c r="Q1329" s="32"/>
      <c r="R1329" s="32"/>
      <c r="S1329" s="32"/>
      <c r="T1329" s="32" t="s">
        <v>158</v>
      </c>
      <c r="U1329" s="42" t="s">
        <v>175</v>
      </c>
      <c r="V1329" s="42" t="s">
        <v>175</v>
      </c>
      <c r="W1329" s="42" t="s">
        <v>509</v>
      </c>
      <c r="X1329" s="42" t="s">
        <v>176</v>
      </c>
      <c r="Y1329" s="42" t="s">
        <v>509</v>
      </c>
      <c r="Z1329" s="42" t="s">
        <v>509</v>
      </c>
      <c r="AA1329" s="42" t="s">
        <v>42</v>
      </c>
      <c r="AB1329" s="45" t="s">
        <v>6276</v>
      </c>
      <c r="AC1329" s="27"/>
      <c r="AD1329" s="27"/>
      <c r="AE1329" s="27"/>
      <c r="AF1329" s="28" t="s">
        <v>6275</v>
      </c>
      <c r="AG1329" s="28">
        <f t="shared" si="51"/>
        <v>2</v>
      </c>
      <c r="AH1329" s="29" t="str">
        <f t="shared" si="52"/>
        <v>KK-180029</v>
      </c>
      <c r="AJ1329" s="30">
        <f>IFERROR(VLOOKUP($C1329,#REF!,2,FALSE)*1000000000,0)+IFERROR(VLOOKUP($D1329,#REF!,2,FALSE)*1000000,0)+IFERROR(VLOOKUP($E1329,#REF!,2,FALSE)*1000,0)+IFERROR(VLOOKUP($F1329,#REF!,2,FALSE),0)</f>
        <v>0</v>
      </c>
    </row>
    <row r="1330" spans="1:36" s="28" customFormat="1" ht="27" customHeight="1" x14ac:dyDescent="0.15">
      <c r="A1330" s="31" t="s">
        <v>32</v>
      </c>
      <c r="B1330" s="32">
        <v>1326</v>
      </c>
      <c r="C1330" s="33" t="s">
        <v>5957</v>
      </c>
      <c r="D1330" s="33" t="s">
        <v>470</v>
      </c>
      <c r="E1330" s="33" t="s">
        <v>470</v>
      </c>
      <c r="F1330" s="33" t="s">
        <v>387</v>
      </c>
      <c r="G1330" s="33" t="s">
        <v>6277</v>
      </c>
      <c r="H1330" s="33" t="s">
        <v>6278</v>
      </c>
      <c r="I1330" s="32">
        <v>1833000</v>
      </c>
      <c r="J1330" s="32">
        <v>2341500</v>
      </c>
      <c r="K1330" s="32" t="s">
        <v>6279</v>
      </c>
      <c r="L1330" s="36">
        <f t="shared" si="53"/>
        <v>0.21716848174247272</v>
      </c>
      <c r="M1330" s="32" t="s">
        <v>47</v>
      </c>
      <c r="N1330" s="32" t="s">
        <v>47</v>
      </c>
      <c r="O1330" s="32" t="s">
        <v>47</v>
      </c>
      <c r="P1330" s="37" t="s">
        <v>6280</v>
      </c>
      <c r="Q1330" s="32" t="s">
        <v>105</v>
      </c>
      <c r="R1330" s="32"/>
      <c r="S1330" s="32"/>
      <c r="T1330" s="32" t="s">
        <v>158</v>
      </c>
      <c r="U1330" s="42" t="s">
        <v>176</v>
      </c>
      <c r="V1330" s="42" t="s">
        <v>176</v>
      </c>
      <c r="W1330" s="42" t="s">
        <v>509</v>
      </c>
      <c r="X1330" s="42" t="s">
        <v>509</v>
      </c>
      <c r="Y1330" s="42" t="s">
        <v>176</v>
      </c>
      <c r="Z1330" s="42" t="s">
        <v>509</v>
      </c>
      <c r="AA1330" s="42" t="s">
        <v>41</v>
      </c>
      <c r="AB1330" s="45" t="s">
        <v>6281</v>
      </c>
      <c r="AC1330" s="27"/>
      <c r="AD1330" s="27"/>
      <c r="AE1330" s="27"/>
      <c r="AF1330" s="28" t="s">
        <v>6280</v>
      </c>
      <c r="AG1330" s="28">
        <f t="shared" si="51"/>
        <v>2</v>
      </c>
      <c r="AH1330" s="29" t="str">
        <f t="shared" si="52"/>
        <v>KK-170001</v>
      </c>
      <c r="AJ1330" s="30">
        <f>IFERROR(VLOOKUP($C1330,#REF!,2,FALSE)*1000000000,0)+IFERROR(VLOOKUP($D1330,#REF!,2,FALSE)*1000000,0)+IFERROR(VLOOKUP($E1330,#REF!,2,FALSE)*1000,0)+IFERROR(VLOOKUP($F1330,#REF!,2,FALSE),0)</f>
        <v>0</v>
      </c>
    </row>
    <row r="1331" spans="1:36" s="28" customFormat="1" ht="27" customHeight="1" x14ac:dyDescent="0.15">
      <c r="A1331" s="31" t="s">
        <v>32</v>
      </c>
      <c r="B1331" s="32">
        <v>1327</v>
      </c>
      <c r="C1331" s="33" t="s">
        <v>5957</v>
      </c>
      <c r="D1331" s="33" t="s">
        <v>387</v>
      </c>
      <c r="E1331" s="33"/>
      <c r="F1331" s="33"/>
      <c r="G1331" s="33" t="s">
        <v>6282</v>
      </c>
      <c r="H1331" s="33" t="s">
        <v>6283</v>
      </c>
      <c r="I1331" s="32">
        <v>137000</v>
      </c>
      <c r="J1331" s="32">
        <v>291000</v>
      </c>
      <c r="K1331" s="32" t="s">
        <v>1114</v>
      </c>
      <c r="L1331" s="36">
        <f t="shared" si="53"/>
        <v>0.52920962199312716</v>
      </c>
      <c r="M1331" s="32"/>
      <c r="N1331" s="32" t="s">
        <v>47</v>
      </c>
      <c r="O1331" s="32"/>
      <c r="P1331" s="37" t="s">
        <v>6284</v>
      </c>
      <c r="Q1331" s="32" t="s">
        <v>105</v>
      </c>
      <c r="R1331" s="32"/>
      <c r="S1331" s="32"/>
      <c r="T1331" s="32" t="s">
        <v>40</v>
      </c>
      <c r="U1331" s="42" t="s">
        <v>41</v>
      </c>
      <c r="V1331" s="42" t="s">
        <v>41</v>
      </c>
      <c r="W1331" s="42" t="s">
        <v>41</v>
      </c>
      <c r="X1331" s="42" t="s">
        <v>41</v>
      </c>
      <c r="Y1331" s="42" t="s">
        <v>41</v>
      </c>
      <c r="Z1331" s="42" t="s">
        <v>42</v>
      </c>
      <c r="AA1331" s="42" t="s">
        <v>41</v>
      </c>
      <c r="AB1331" s="45" t="s">
        <v>6285</v>
      </c>
      <c r="AC1331" s="27"/>
      <c r="AD1331" s="27"/>
      <c r="AE1331" s="27"/>
      <c r="AF1331" s="28" t="s">
        <v>6284</v>
      </c>
      <c r="AG1331" s="28">
        <f t="shared" si="51"/>
        <v>2</v>
      </c>
      <c r="AH1331" s="29" t="str">
        <f t="shared" si="52"/>
        <v>CB-120033</v>
      </c>
      <c r="AI1331" s="28">
        <v>15291000000</v>
      </c>
      <c r="AJ1331" s="30">
        <f>IFERROR(VLOOKUP($C1331,#REF!,2,FALSE)*1000000000,0)+IFERROR(VLOOKUP($D1331,#REF!,2,FALSE)*1000000,0)+IFERROR(VLOOKUP($E1331,#REF!,2,FALSE)*1000,0)+IFERROR(VLOOKUP($F1331,#REF!,2,FALSE),0)</f>
        <v>0</v>
      </c>
    </row>
    <row r="1332" spans="1:36" s="28" customFormat="1" ht="27" customHeight="1" x14ac:dyDescent="0.15">
      <c r="A1332" s="31" t="s">
        <v>32</v>
      </c>
      <c r="B1332" s="32">
        <v>1328</v>
      </c>
      <c r="C1332" s="33" t="s">
        <v>5957</v>
      </c>
      <c r="D1332" s="33" t="s">
        <v>387</v>
      </c>
      <c r="E1332" s="33"/>
      <c r="F1332" s="33"/>
      <c r="G1332" s="33" t="s">
        <v>6286</v>
      </c>
      <c r="H1332" s="33" t="s">
        <v>6287</v>
      </c>
      <c r="I1332" s="32">
        <v>59686000</v>
      </c>
      <c r="J1332" s="32">
        <v>85218000</v>
      </c>
      <c r="K1332" s="32" t="s">
        <v>5264</v>
      </c>
      <c r="L1332" s="36">
        <f t="shared" si="53"/>
        <v>0.29960806402403251</v>
      </c>
      <c r="M1332" s="32"/>
      <c r="N1332" s="32" t="s">
        <v>47</v>
      </c>
      <c r="O1332" s="32"/>
      <c r="P1332" s="37" t="s">
        <v>6288</v>
      </c>
      <c r="Q1332" s="32" t="s">
        <v>105</v>
      </c>
      <c r="R1332" s="32"/>
      <c r="S1332" s="32"/>
      <c r="T1332" s="32" t="s">
        <v>40</v>
      </c>
      <c r="U1332" s="42" t="s">
        <v>41</v>
      </c>
      <c r="V1332" s="42" t="s">
        <v>41</v>
      </c>
      <c r="W1332" s="42" t="s">
        <v>42</v>
      </c>
      <c r="X1332" s="42" t="s">
        <v>42</v>
      </c>
      <c r="Y1332" s="42" t="s">
        <v>41</v>
      </c>
      <c r="Z1332" s="42" t="s">
        <v>41</v>
      </c>
      <c r="AA1332" s="42" t="s">
        <v>41</v>
      </c>
      <c r="AB1332" s="45" t="s">
        <v>6289</v>
      </c>
      <c r="AC1332" s="27"/>
      <c r="AD1332" s="27"/>
      <c r="AE1332" s="27"/>
      <c r="AF1332" s="28" t="s">
        <v>6288</v>
      </c>
      <c r="AG1332" s="28">
        <f t="shared" si="51"/>
        <v>2</v>
      </c>
      <c r="AH1332" s="29" t="str">
        <f t="shared" si="52"/>
        <v>HR-090012</v>
      </c>
      <c r="AI1332" s="28">
        <v>15291000000</v>
      </c>
      <c r="AJ1332" s="30">
        <f>IFERROR(VLOOKUP($C1332,#REF!,2,FALSE)*1000000000,0)+IFERROR(VLOOKUP($D1332,#REF!,2,FALSE)*1000000,0)+IFERROR(VLOOKUP($E1332,#REF!,2,FALSE)*1000,0)+IFERROR(VLOOKUP($F1332,#REF!,2,FALSE),0)</f>
        <v>0</v>
      </c>
    </row>
    <row r="1333" spans="1:36" s="28" customFormat="1" ht="27" customHeight="1" x14ac:dyDescent="0.15">
      <c r="A1333" s="31" t="s">
        <v>32</v>
      </c>
      <c r="B1333" s="32">
        <v>1329</v>
      </c>
      <c r="C1333" s="33" t="s">
        <v>5957</v>
      </c>
      <c r="D1333" s="33" t="s">
        <v>387</v>
      </c>
      <c r="E1333" s="33"/>
      <c r="F1333" s="33"/>
      <c r="G1333" s="33" t="s">
        <v>6290</v>
      </c>
      <c r="H1333" s="33" t="s">
        <v>6291</v>
      </c>
      <c r="I1333" s="32">
        <v>44160</v>
      </c>
      <c r="J1333" s="32">
        <v>58206.32</v>
      </c>
      <c r="K1333" s="32" t="s">
        <v>6292</v>
      </c>
      <c r="L1333" s="36">
        <f t="shared" si="53"/>
        <v>0.2413194993258464</v>
      </c>
      <c r="M1333" s="32"/>
      <c r="N1333" s="32" t="s">
        <v>47</v>
      </c>
      <c r="O1333" s="32"/>
      <c r="P1333" s="37" t="s">
        <v>6293</v>
      </c>
      <c r="Q1333" s="32"/>
      <c r="R1333" s="32"/>
      <c r="S1333" s="32"/>
      <c r="T1333" s="32" t="s">
        <v>40</v>
      </c>
      <c r="U1333" s="42" t="s">
        <v>41</v>
      </c>
      <c r="V1333" s="42" t="s">
        <v>41</v>
      </c>
      <c r="W1333" s="42" t="s">
        <v>42</v>
      </c>
      <c r="X1333" s="42" t="s">
        <v>42</v>
      </c>
      <c r="Y1333" s="42" t="s">
        <v>41</v>
      </c>
      <c r="Z1333" s="42" t="s">
        <v>42</v>
      </c>
      <c r="AA1333" s="42" t="s">
        <v>41</v>
      </c>
      <c r="AB1333" s="45" t="s">
        <v>6294</v>
      </c>
      <c r="AC1333" s="27"/>
      <c r="AD1333" s="27"/>
      <c r="AE1333" s="27"/>
      <c r="AF1333" s="28" t="s">
        <v>6293</v>
      </c>
      <c r="AG1333" s="28">
        <f t="shared" si="51"/>
        <v>2</v>
      </c>
      <c r="AH1333" s="29" t="str">
        <f t="shared" si="52"/>
        <v>KT-120062</v>
      </c>
      <c r="AI1333" s="28">
        <v>15291000000</v>
      </c>
      <c r="AJ1333" s="30">
        <f>IFERROR(VLOOKUP($C1333,#REF!,2,FALSE)*1000000000,0)+IFERROR(VLOOKUP($D1333,#REF!,2,FALSE)*1000000,0)+IFERROR(VLOOKUP($E1333,#REF!,2,FALSE)*1000,0)+IFERROR(VLOOKUP($F1333,#REF!,2,FALSE),0)</f>
        <v>0</v>
      </c>
    </row>
    <row r="1334" spans="1:36" s="28" customFormat="1" ht="27" customHeight="1" x14ac:dyDescent="0.15">
      <c r="A1334" s="31" t="s">
        <v>32</v>
      </c>
      <c r="B1334" s="32">
        <v>1330</v>
      </c>
      <c r="C1334" s="33" t="s">
        <v>5957</v>
      </c>
      <c r="D1334" s="33" t="s">
        <v>387</v>
      </c>
      <c r="E1334" s="33"/>
      <c r="F1334" s="33"/>
      <c r="G1334" s="33" t="s">
        <v>6295</v>
      </c>
      <c r="H1334" s="33" t="s">
        <v>6296</v>
      </c>
      <c r="I1334" s="32">
        <v>40415679.899999999</v>
      </c>
      <c r="J1334" s="32">
        <v>74812212.299999997</v>
      </c>
      <c r="K1334" s="32" t="s">
        <v>5264</v>
      </c>
      <c r="L1334" s="36">
        <f t="shared" si="53"/>
        <v>0.45977162474581712</v>
      </c>
      <c r="M1334" s="32"/>
      <c r="N1334" s="32" t="s">
        <v>47</v>
      </c>
      <c r="O1334" s="32"/>
      <c r="P1334" s="37" t="s">
        <v>6297</v>
      </c>
      <c r="Q1334" s="32" t="s">
        <v>105</v>
      </c>
      <c r="R1334" s="32"/>
      <c r="S1334" s="32"/>
      <c r="T1334" s="32" t="s">
        <v>40</v>
      </c>
      <c r="U1334" s="42" t="s">
        <v>41</v>
      </c>
      <c r="V1334" s="42" t="s">
        <v>41</v>
      </c>
      <c r="W1334" s="42" t="s">
        <v>41</v>
      </c>
      <c r="X1334" s="42" t="s">
        <v>42</v>
      </c>
      <c r="Y1334" s="42" t="s">
        <v>41</v>
      </c>
      <c r="Z1334" s="42" t="s">
        <v>42</v>
      </c>
      <c r="AA1334" s="42" t="s">
        <v>41</v>
      </c>
      <c r="AB1334" s="45" t="s">
        <v>6298</v>
      </c>
      <c r="AC1334" s="27"/>
      <c r="AD1334" s="27"/>
      <c r="AE1334" s="27"/>
      <c r="AF1334" s="28" t="s">
        <v>6297</v>
      </c>
      <c r="AG1334" s="28">
        <f t="shared" si="51"/>
        <v>2</v>
      </c>
      <c r="AH1334" s="29" t="str">
        <f t="shared" si="52"/>
        <v>TH-120010</v>
      </c>
      <c r="AI1334" s="28">
        <v>15291000000</v>
      </c>
      <c r="AJ1334" s="30">
        <f>IFERROR(VLOOKUP($C1334,#REF!,2,FALSE)*1000000000,0)+IFERROR(VLOOKUP($D1334,#REF!,2,FALSE)*1000000,0)+IFERROR(VLOOKUP($E1334,#REF!,2,FALSE)*1000,0)+IFERROR(VLOOKUP($F1334,#REF!,2,FALSE),0)</f>
        <v>0</v>
      </c>
    </row>
    <row r="1335" spans="1:36" s="28" customFormat="1" ht="27" customHeight="1" x14ac:dyDescent="0.15">
      <c r="A1335" s="31" t="s">
        <v>32</v>
      </c>
      <c r="B1335" s="32">
        <v>1331</v>
      </c>
      <c r="C1335" s="33" t="s">
        <v>5957</v>
      </c>
      <c r="D1335" s="33" t="s">
        <v>387</v>
      </c>
      <c r="E1335" s="33"/>
      <c r="F1335" s="33" t="s">
        <v>130</v>
      </c>
      <c r="G1335" s="33" t="s">
        <v>6299</v>
      </c>
      <c r="H1335" s="33" t="s">
        <v>6300</v>
      </c>
      <c r="I1335" s="32">
        <v>9724</v>
      </c>
      <c r="J1335" s="32">
        <v>8474</v>
      </c>
      <c r="K1335" s="32" t="s">
        <v>4955</v>
      </c>
      <c r="L1335" s="36">
        <f t="shared" si="53"/>
        <v>-0.14751003068208646</v>
      </c>
      <c r="M1335" s="32"/>
      <c r="N1335" s="32" t="s">
        <v>47</v>
      </c>
      <c r="O1335" s="32"/>
      <c r="P1335" s="37" t="s">
        <v>6301</v>
      </c>
      <c r="Q1335" s="32" t="s">
        <v>130</v>
      </c>
      <c r="R1335" s="32" t="s">
        <v>130</v>
      </c>
      <c r="S1335" s="32" t="s">
        <v>130</v>
      </c>
      <c r="T1335" s="32" t="s">
        <v>158</v>
      </c>
      <c r="U1335" s="42" t="s">
        <v>41</v>
      </c>
      <c r="V1335" s="42" t="s">
        <v>42</v>
      </c>
      <c r="W1335" s="42" t="s">
        <v>41</v>
      </c>
      <c r="X1335" s="42" t="s">
        <v>42</v>
      </c>
      <c r="Y1335" s="42" t="s">
        <v>42</v>
      </c>
      <c r="Z1335" s="42" t="s">
        <v>41</v>
      </c>
      <c r="AA1335" s="42" t="s">
        <v>42</v>
      </c>
      <c r="AB1335" s="45" t="s">
        <v>6302</v>
      </c>
      <c r="AC1335" s="27"/>
      <c r="AD1335" s="27"/>
      <c r="AE1335" s="27"/>
      <c r="AF1335" s="28" t="s">
        <v>6301</v>
      </c>
      <c r="AG1335" s="28">
        <f t="shared" si="51"/>
        <v>2</v>
      </c>
      <c r="AH1335" s="29" t="str">
        <f t="shared" si="52"/>
        <v>KK-150056</v>
      </c>
      <c r="AI1335" s="28">
        <v>15291000000</v>
      </c>
      <c r="AJ1335" s="30">
        <f>IFERROR(VLOOKUP($C1335,#REF!,2,FALSE)*1000000000,0)+IFERROR(VLOOKUP($D1335,#REF!,2,FALSE)*1000000,0)+IFERROR(VLOOKUP($E1335,#REF!,2,FALSE)*1000,0)+IFERROR(VLOOKUP($F1335,#REF!,2,FALSE),0)</f>
        <v>0</v>
      </c>
    </row>
    <row r="1336" spans="1:36" s="28" customFormat="1" ht="27" customHeight="1" x14ac:dyDescent="0.15">
      <c r="A1336" s="31" t="s">
        <v>32</v>
      </c>
      <c r="B1336" s="32">
        <v>1332</v>
      </c>
      <c r="C1336" s="33" t="s">
        <v>5957</v>
      </c>
      <c r="D1336" s="33" t="s">
        <v>387</v>
      </c>
      <c r="E1336" s="33"/>
      <c r="F1336" s="33"/>
      <c r="G1336" s="33" t="s">
        <v>6303</v>
      </c>
      <c r="H1336" s="46" t="s">
        <v>6304</v>
      </c>
      <c r="I1336" s="32">
        <v>326674</v>
      </c>
      <c r="J1336" s="32">
        <v>353920</v>
      </c>
      <c r="K1336" s="42" t="s">
        <v>6305</v>
      </c>
      <c r="L1336" s="43">
        <f t="shared" si="53"/>
        <v>7.6983499095840902E-2</v>
      </c>
      <c r="M1336" s="32"/>
      <c r="N1336" s="32" t="s">
        <v>47</v>
      </c>
      <c r="O1336" s="32"/>
      <c r="P1336" s="37" t="s">
        <v>6306</v>
      </c>
      <c r="Q1336" s="32" t="s">
        <v>105</v>
      </c>
      <c r="R1336" s="32"/>
      <c r="S1336" s="32"/>
      <c r="T1336" s="32" t="s">
        <v>158</v>
      </c>
      <c r="U1336" s="42" t="s">
        <v>42</v>
      </c>
      <c r="V1336" s="42" t="s">
        <v>41</v>
      </c>
      <c r="W1336" s="42" t="s">
        <v>41</v>
      </c>
      <c r="X1336" s="42" t="s">
        <v>42</v>
      </c>
      <c r="Y1336" s="42" t="s">
        <v>41</v>
      </c>
      <c r="Z1336" s="42" t="s">
        <v>41</v>
      </c>
      <c r="AA1336" s="42" t="s">
        <v>41</v>
      </c>
      <c r="AB1336" s="45" t="s">
        <v>6307</v>
      </c>
      <c r="AC1336" s="27"/>
      <c r="AD1336" s="27"/>
      <c r="AE1336" s="27"/>
      <c r="AF1336" s="28" t="s">
        <v>6306</v>
      </c>
      <c r="AG1336" s="28">
        <f t="shared" si="51"/>
        <v>2</v>
      </c>
      <c r="AH1336" s="29" t="str">
        <f t="shared" si="52"/>
        <v>KK-170055</v>
      </c>
      <c r="AJ1336" s="30">
        <f>IFERROR(VLOOKUP($C1336,#REF!,2,FALSE)*1000000000,0)+IFERROR(VLOOKUP($D1336,#REF!,2,FALSE)*1000000,0)+IFERROR(VLOOKUP($E1336,#REF!,2,FALSE)*1000,0)+IFERROR(VLOOKUP($F1336,#REF!,2,FALSE),0)</f>
        <v>0</v>
      </c>
    </row>
    <row r="1337" spans="1:36" s="28" customFormat="1" ht="27" customHeight="1" x14ac:dyDescent="0.15">
      <c r="A1337" s="31" t="s">
        <v>32</v>
      </c>
      <c r="B1337" s="32">
        <v>1333</v>
      </c>
      <c r="C1337" s="33" t="s">
        <v>6308</v>
      </c>
      <c r="D1337" s="33" t="s">
        <v>6309</v>
      </c>
      <c r="E1337" s="33" t="s">
        <v>6310</v>
      </c>
      <c r="F1337" s="33"/>
      <c r="G1337" s="33" t="s">
        <v>6311</v>
      </c>
      <c r="H1337" s="33" t="s">
        <v>6312</v>
      </c>
      <c r="I1337" s="32">
        <v>489140</v>
      </c>
      <c r="J1337" s="32">
        <v>1634332</v>
      </c>
      <c r="K1337" s="32" t="s">
        <v>400</v>
      </c>
      <c r="L1337" s="36">
        <f t="shared" si="53"/>
        <v>0.70070952535959652</v>
      </c>
      <c r="M1337" s="32"/>
      <c r="N1337" s="32" t="s">
        <v>47</v>
      </c>
      <c r="O1337" s="32"/>
      <c r="P1337" s="37" t="s">
        <v>6313</v>
      </c>
      <c r="Q1337" s="32" t="s">
        <v>105</v>
      </c>
      <c r="R1337" s="32"/>
      <c r="S1337" s="32"/>
      <c r="T1337" s="32" t="s">
        <v>40</v>
      </c>
      <c r="U1337" s="42" t="s">
        <v>75</v>
      </c>
      <c r="V1337" s="42" t="s">
        <v>75</v>
      </c>
      <c r="W1337" s="42" t="s">
        <v>41</v>
      </c>
      <c r="X1337" s="42" t="s">
        <v>41</v>
      </c>
      <c r="Y1337" s="42" t="s">
        <v>41</v>
      </c>
      <c r="Z1337" s="42" t="s">
        <v>42</v>
      </c>
      <c r="AA1337" s="42" t="s">
        <v>41</v>
      </c>
      <c r="AB1337" s="45" t="s">
        <v>6314</v>
      </c>
      <c r="AC1337" s="27"/>
      <c r="AD1337" s="27"/>
      <c r="AE1337" s="27"/>
      <c r="AF1337" s="28" t="s">
        <v>6313</v>
      </c>
      <c r="AG1337" s="28">
        <f t="shared" si="51"/>
        <v>2</v>
      </c>
      <c r="AH1337" s="29" t="str">
        <f t="shared" si="52"/>
        <v>TH-100007</v>
      </c>
      <c r="AI1337" s="28">
        <v>16138205000</v>
      </c>
      <c r="AJ1337" s="30">
        <f>IFERROR(VLOOKUP($C1337,#REF!,2,FALSE)*1000000000,0)+IFERROR(VLOOKUP($D1337,#REF!,2,FALSE)*1000000,0)+IFERROR(VLOOKUP($E1337,#REF!,2,FALSE)*1000,0)+IFERROR(VLOOKUP($F1337,#REF!,2,FALSE),0)</f>
        <v>0</v>
      </c>
    </row>
    <row r="1338" spans="1:36" s="28" customFormat="1" ht="27" customHeight="1" x14ac:dyDescent="0.15">
      <c r="A1338" s="31" t="s">
        <v>32</v>
      </c>
      <c r="B1338" s="32">
        <v>1334</v>
      </c>
      <c r="C1338" s="33" t="s">
        <v>6308</v>
      </c>
      <c r="D1338" s="33" t="s">
        <v>6315</v>
      </c>
      <c r="E1338" s="33" t="s">
        <v>130</v>
      </c>
      <c r="F1338" s="33" t="s">
        <v>130</v>
      </c>
      <c r="G1338" s="33" t="s">
        <v>6316</v>
      </c>
      <c r="H1338" s="33" t="s">
        <v>6317</v>
      </c>
      <c r="I1338" s="32">
        <v>57900</v>
      </c>
      <c r="J1338" s="32">
        <v>62300</v>
      </c>
      <c r="K1338" s="32" t="s">
        <v>2639</v>
      </c>
      <c r="L1338" s="36">
        <f t="shared" si="53"/>
        <v>7.0626003210272903E-2</v>
      </c>
      <c r="M1338" s="32"/>
      <c r="N1338" s="32" t="s">
        <v>47</v>
      </c>
      <c r="O1338" s="32"/>
      <c r="P1338" s="37" t="s">
        <v>6318</v>
      </c>
      <c r="Q1338" s="32" t="s">
        <v>130</v>
      </c>
      <c r="R1338" s="32" t="s">
        <v>130</v>
      </c>
      <c r="S1338" s="32" t="s">
        <v>130</v>
      </c>
      <c r="T1338" s="32" t="s">
        <v>158</v>
      </c>
      <c r="U1338" s="42" t="s">
        <v>42</v>
      </c>
      <c r="V1338" s="42" t="s">
        <v>42</v>
      </c>
      <c r="W1338" s="42" t="s">
        <v>509</v>
      </c>
      <c r="X1338" s="42" t="s">
        <v>41</v>
      </c>
      <c r="Y1338" s="42" t="s">
        <v>42</v>
      </c>
      <c r="Z1338" s="42" t="s">
        <v>42</v>
      </c>
      <c r="AA1338" s="42" t="s">
        <v>42</v>
      </c>
      <c r="AB1338" s="45" t="s">
        <v>6319</v>
      </c>
      <c r="AC1338" s="27"/>
      <c r="AD1338" s="27"/>
      <c r="AE1338" s="27"/>
      <c r="AF1338" s="28" t="s">
        <v>6318</v>
      </c>
      <c r="AG1338" s="28">
        <f t="shared" si="51"/>
        <v>2</v>
      </c>
      <c r="AH1338" s="29" t="str">
        <f t="shared" si="52"/>
        <v>CB-180001</v>
      </c>
      <c r="AI1338" s="28">
        <v>16139000000</v>
      </c>
      <c r="AJ1338" s="30">
        <f>IFERROR(VLOOKUP($C1338,#REF!,2,FALSE)*1000000000,0)+IFERROR(VLOOKUP($D1338,#REF!,2,FALSE)*1000000,0)+IFERROR(VLOOKUP($E1338,#REF!,2,FALSE)*1000,0)+IFERROR(VLOOKUP($F1338,#REF!,2,FALSE),0)</f>
        <v>0</v>
      </c>
    </row>
    <row r="1339" spans="1:36" s="28" customFormat="1" ht="27" customHeight="1" x14ac:dyDescent="0.15">
      <c r="A1339" s="31" t="s">
        <v>32</v>
      </c>
      <c r="B1339" s="32">
        <v>1335</v>
      </c>
      <c r="C1339" s="33" t="s">
        <v>6308</v>
      </c>
      <c r="D1339" s="33" t="s">
        <v>6320</v>
      </c>
      <c r="E1339" s="33"/>
      <c r="F1339" s="33"/>
      <c r="G1339" s="33" t="s">
        <v>6321</v>
      </c>
      <c r="H1339" s="33" t="s">
        <v>6322</v>
      </c>
      <c r="I1339" s="47">
        <v>7385429</v>
      </c>
      <c r="J1339" s="47">
        <v>35743740</v>
      </c>
      <c r="K1339" s="32" t="s">
        <v>6323</v>
      </c>
      <c r="L1339" s="36">
        <f t="shared" si="53"/>
        <v>0.79337839297174839</v>
      </c>
      <c r="M1339" s="32"/>
      <c r="N1339" s="32" t="s">
        <v>47</v>
      </c>
      <c r="O1339" s="32"/>
      <c r="P1339" s="40" t="s">
        <v>6324</v>
      </c>
      <c r="Q1339" s="32"/>
      <c r="R1339" s="42"/>
      <c r="S1339" s="32"/>
      <c r="T1339" s="42" t="s">
        <v>715</v>
      </c>
      <c r="U1339" s="42" t="s">
        <v>509</v>
      </c>
      <c r="V1339" s="42" t="s">
        <v>509</v>
      </c>
      <c r="W1339" s="42" t="s">
        <v>509</v>
      </c>
      <c r="X1339" s="42" t="s">
        <v>509</v>
      </c>
      <c r="Y1339" s="42" t="s">
        <v>509</v>
      </c>
      <c r="Z1339" s="42" t="s">
        <v>509</v>
      </c>
      <c r="AA1339" s="42" t="s">
        <v>509</v>
      </c>
      <c r="AB1339" s="45" t="s">
        <v>6325</v>
      </c>
      <c r="AC1339" s="27"/>
      <c r="AD1339" s="27"/>
      <c r="AE1339" s="27"/>
      <c r="AF1339" s="28" t="s">
        <v>6326</v>
      </c>
      <c r="AG1339" s="28">
        <f t="shared" si="51"/>
        <v>2</v>
      </c>
      <c r="AH1339" s="29" t="str">
        <f t="shared" si="52"/>
        <v>KT-160137</v>
      </c>
      <c r="AJ1339" s="30">
        <f>IFERROR(VLOOKUP($C1339,#REF!,2,FALSE)*1000000000,0)+IFERROR(VLOOKUP($D1339,#REF!,2,FALSE)*1000000,0)+IFERROR(VLOOKUP($E1339,#REF!,2,FALSE)*1000,0)+IFERROR(VLOOKUP($F1339,#REF!,2,FALSE),0)</f>
        <v>0</v>
      </c>
    </row>
    <row r="1340" spans="1:36" s="28" customFormat="1" ht="27" customHeight="1" x14ac:dyDescent="0.15">
      <c r="A1340" s="31" t="s">
        <v>32</v>
      </c>
      <c r="B1340" s="32">
        <v>1336</v>
      </c>
      <c r="C1340" s="33" t="s">
        <v>6327</v>
      </c>
      <c r="D1340" s="33" t="s">
        <v>470</v>
      </c>
      <c r="E1340" s="33" t="s">
        <v>470</v>
      </c>
      <c r="F1340" s="33" t="s">
        <v>471</v>
      </c>
      <c r="G1340" s="46" t="s">
        <v>6328</v>
      </c>
      <c r="H1340" s="46" t="s">
        <v>6329</v>
      </c>
      <c r="I1340" s="32">
        <v>4953000</v>
      </c>
      <c r="J1340" s="32">
        <v>14090000</v>
      </c>
      <c r="K1340" s="42" t="s">
        <v>6330</v>
      </c>
      <c r="L1340" s="36">
        <f t="shared" si="53"/>
        <v>0.64847409510290988</v>
      </c>
      <c r="M1340" s="32"/>
      <c r="N1340" s="32" t="s">
        <v>47</v>
      </c>
      <c r="O1340" s="32"/>
      <c r="P1340" s="37" t="s">
        <v>6331</v>
      </c>
      <c r="Q1340" s="32"/>
      <c r="R1340" s="42"/>
      <c r="S1340" s="32"/>
      <c r="T1340" s="32" t="s">
        <v>158</v>
      </c>
      <c r="U1340" s="42" t="s">
        <v>41</v>
      </c>
      <c r="V1340" s="42" t="s">
        <v>41</v>
      </c>
      <c r="W1340" s="42" t="s">
        <v>41</v>
      </c>
      <c r="X1340" s="42" t="s">
        <v>41</v>
      </c>
      <c r="Y1340" s="42" t="s">
        <v>41</v>
      </c>
      <c r="Z1340" s="42" t="s">
        <v>41</v>
      </c>
      <c r="AA1340" s="42" t="s">
        <v>41</v>
      </c>
      <c r="AB1340" s="45" t="s">
        <v>6332</v>
      </c>
      <c r="AC1340" s="27"/>
      <c r="AD1340" s="27"/>
      <c r="AE1340" s="27"/>
      <c r="AF1340" s="28" t="s">
        <v>6331</v>
      </c>
      <c r="AG1340" s="28">
        <f t="shared" si="51"/>
        <v>2</v>
      </c>
      <c r="AH1340" s="29" t="str">
        <f t="shared" si="52"/>
        <v>SK-170001</v>
      </c>
      <c r="AJ1340" s="30">
        <f>IFERROR(VLOOKUP($C1340,#REF!,2,FALSE)*1000000000,0)+IFERROR(VLOOKUP($D1340,#REF!,2,FALSE)*1000000,0)+IFERROR(VLOOKUP($E1340,#REF!,2,FALSE)*1000,0)+IFERROR(VLOOKUP($F1340,#REF!,2,FALSE),0)</f>
        <v>0</v>
      </c>
    </row>
    <row r="1341" spans="1:36" s="28" customFormat="1" ht="27" customHeight="1" x14ac:dyDescent="0.15">
      <c r="A1341" s="31" t="s">
        <v>32</v>
      </c>
      <c r="B1341" s="32">
        <v>1337</v>
      </c>
      <c r="C1341" s="33" t="s">
        <v>6333</v>
      </c>
      <c r="D1341" s="46" t="s">
        <v>6334</v>
      </c>
      <c r="E1341" s="33" t="s">
        <v>130</v>
      </c>
      <c r="F1341" s="33" t="s">
        <v>130</v>
      </c>
      <c r="G1341" s="33" t="s">
        <v>6335</v>
      </c>
      <c r="H1341" s="33" t="s">
        <v>6336</v>
      </c>
      <c r="I1341" s="32">
        <v>7358000</v>
      </c>
      <c r="J1341" s="32">
        <v>8116700</v>
      </c>
      <c r="K1341" s="32" t="s">
        <v>749</v>
      </c>
      <c r="L1341" s="36">
        <f t="shared" si="53"/>
        <v>9.3473948772284321E-2</v>
      </c>
      <c r="M1341" s="32"/>
      <c r="N1341" s="32" t="s">
        <v>47</v>
      </c>
      <c r="O1341" s="32"/>
      <c r="P1341" s="37" t="s">
        <v>6337</v>
      </c>
      <c r="Q1341" s="32" t="s">
        <v>130</v>
      </c>
      <c r="R1341" s="32" t="s">
        <v>130</v>
      </c>
      <c r="S1341" s="32" t="s">
        <v>130</v>
      </c>
      <c r="T1341" s="32" t="s">
        <v>158</v>
      </c>
      <c r="U1341" s="42" t="s">
        <v>75</v>
      </c>
      <c r="V1341" s="42" t="s">
        <v>75</v>
      </c>
      <c r="W1341" s="42" t="s">
        <v>41</v>
      </c>
      <c r="X1341" s="42" t="s">
        <v>42</v>
      </c>
      <c r="Y1341" s="42" t="s">
        <v>75</v>
      </c>
      <c r="Z1341" s="42" t="s">
        <v>42</v>
      </c>
      <c r="AA1341" s="42" t="s">
        <v>41</v>
      </c>
      <c r="AB1341" s="45" t="s">
        <v>6338</v>
      </c>
      <c r="AC1341" s="27"/>
      <c r="AD1341" s="27"/>
      <c r="AE1341" s="27"/>
      <c r="AF1341" s="28" t="s">
        <v>6337</v>
      </c>
      <c r="AG1341" s="28">
        <f t="shared" si="51"/>
        <v>2</v>
      </c>
      <c r="AH1341" s="29" t="str">
        <f t="shared" si="52"/>
        <v>KT-150074</v>
      </c>
      <c r="AI1341" s="28">
        <v>18153000000</v>
      </c>
      <c r="AJ1341" s="30">
        <f>IFERROR(VLOOKUP($C1341,#REF!,2,FALSE)*1000000000,0)+IFERROR(VLOOKUP($D1341,#REF!,2,FALSE)*1000000,0)+IFERROR(VLOOKUP($E1341,#REF!,2,FALSE)*1000,0)+IFERROR(VLOOKUP($F1341,#REF!,2,FALSE),0)</f>
        <v>0</v>
      </c>
    </row>
    <row r="1342" spans="1:36" s="28" customFormat="1" ht="27" customHeight="1" x14ac:dyDescent="0.15">
      <c r="A1342" s="31" t="s">
        <v>32</v>
      </c>
      <c r="B1342" s="32">
        <v>1338</v>
      </c>
      <c r="C1342" s="33" t="s">
        <v>6339</v>
      </c>
      <c r="D1342" s="33" t="s">
        <v>6340</v>
      </c>
      <c r="E1342" s="33"/>
      <c r="F1342" s="33"/>
      <c r="G1342" s="33" t="s">
        <v>6341</v>
      </c>
      <c r="H1342" s="33" t="s">
        <v>6342</v>
      </c>
      <c r="I1342" s="32">
        <v>1012805</v>
      </c>
      <c r="J1342" s="32">
        <v>1232923</v>
      </c>
      <c r="K1342" s="32" t="s">
        <v>930</v>
      </c>
      <c r="L1342" s="36">
        <f t="shared" si="53"/>
        <v>0.1785334526162623</v>
      </c>
      <c r="M1342" s="32"/>
      <c r="N1342" s="32" t="s">
        <v>47</v>
      </c>
      <c r="O1342" s="32"/>
      <c r="P1342" s="37" t="s">
        <v>6343</v>
      </c>
      <c r="Q1342" s="32"/>
      <c r="R1342" s="32"/>
      <c r="S1342" s="32"/>
      <c r="T1342" s="32" t="s">
        <v>40</v>
      </c>
      <c r="U1342" s="42" t="s">
        <v>41</v>
      </c>
      <c r="V1342" s="42" t="s">
        <v>42</v>
      </c>
      <c r="W1342" s="42" t="s">
        <v>41</v>
      </c>
      <c r="X1342" s="42" t="s">
        <v>42</v>
      </c>
      <c r="Y1342" s="42" t="s">
        <v>42</v>
      </c>
      <c r="Z1342" s="42" t="s">
        <v>41</v>
      </c>
      <c r="AA1342" s="42" t="s">
        <v>42</v>
      </c>
      <c r="AB1342" s="45" t="s">
        <v>6344</v>
      </c>
      <c r="AC1342" s="27"/>
      <c r="AD1342" s="27"/>
      <c r="AE1342" s="27"/>
      <c r="AF1342" s="28" t="s">
        <v>6343</v>
      </c>
      <c r="AG1342" s="28">
        <f t="shared" si="51"/>
        <v>2</v>
      </c>
      <c r="AH1342" s="29" t="str">
        <f t="shared" si="52"/>
        <v>CG-110006</v>
      </c>
      <c r="AI1342" s="28">
        <v>20172000000</v>
      </c>
      <c r="AJ1342" s="30">
        <f>IFERROR(VLOOKUP($C1342,#REF!,2,FALSE)*1000000000,0)+IFERROR(VLOOKUP($D1342,#REF!,2,FALSE)*1000000,0)+IFERROR(VLOOKUP($E1342,#REF!,2,FALSE)*1000,0)+IFERROR(VLOOKUP($F1342,#REF!,2,FALSE),0)</f>
        <v>0</v>
      </c>
    </row>
    <row r="1343" spans="1:36" s="28" customFormat="1" ht="27" customHeight="1" x14ac:dyDescent="0.15">
      <c r="A1343" s="31" t="s">
        <v>32</v>
      </c>
      <c r="B1343" s="32">
        <v>1339</v>
      </c>
      <c r="C1343" s="33" t="s">
        <v>6339</v>
      </c>
      <c r="D1343" s="33" t="s">
        <v>6345</v>
      </c>
      <c r="E1343" s="33"/>
      <c r="F1343" s="33"/>
      <c r="G1343" s="33" t="s">
        <v>6346</v>
      </c>
      <c r="H1343" s="33" t="s">
        <v>6347</v>
      </c>
      <c r="I1343" s="32">
        <v>21804652</v>
      </c>
      <c r="J1343" s="32">
        <v>57090815</v>
      </c>
      <c r="K1343" s="32" t="s">
        <v>913</v>
      </c>
      <c r="L1343" s="36">
        <f t="shared" si="53"/>
        <v>0.61807075271214817</v>
      </c>
      <c r="M1343" s="32"/>
      <c r="N1343" s="32" t="s">
        <v>47</v>
      </c>
      <c r="O1343" s="32"/>
      <c r="P1343" s="37" t="s">
        <v>6348</v>
      </c>
      <c r="Q1343" s="32" t="s">
        <v>6349</v>
      </c>
      <c r="R1343" s="32"/>
      <c r="S1343" s="32"/>
      <c r="T1343" s="32" t="s">
        <v>40</v>
      </c>
      <c r="U1343" s="42" t="s">
        <v>41</v>
      </c>
      <c r="V1343" s="42" t="s">
        <v>75</v>
      </c>
      <c r="W1343" s="42" t="s">
        <v>41</v>
      </c>
      <c r="X1343" s="42" t="s">
        <v>41</v>
      </c>
      <c r="Y1343" s="42" t="s">
        <v>41</v>
      </c>
      <c r="Z1343" s="42" t="s">
        <v>41</v>
      </c>
      <c r="AA1343" s="42" t="s">
        <v>41</v>
      </c>
      <c r="AB1343" s="45" t="s">
        <v>6350</v>
      </c>
      <c r="AC1343" s="27"/>
      <c r="AD1343" s="27"/>
      <c r="AE1343" s="27"/>
      <c r="AF1343" s="28" t="s">
        <v>6348</v>
      </c>
      <c r="AG1343" s="28">
        <f t="shared" si="51"/>
        <v>2</v>
      </c>
      <c r="AH1343" s="29" t="str">
        <f t="shared" si="52"/>
        <v>KK-080018</v>
      </c>
      <c r="AI1343" s="28">
        <v>20173000000</v>
      </c>
      <c r="AJ1343" s="30">
        <f>IFERROR(VLOOKUP($C1343,#REF!,2,FALSE)*1000000000,0)+IFERROR(VLOOKUP($D1343,#REF!,2,FALSE)*1000000,0)+IFERROR(VLOOKUP($E1343,#REF!,2,FALSE)*1000,0)+IFERROR(VLOOKUP($F1343,#REF!,2,FALSE),0)</f>
        <v>0</v>
      </c>
    </row>
    <row r="1344" spans="1:36" s="28" customFormat="1" ht="27" customHeight="1" x14ac:dyDescent="0.15">
      <c r="A1344" s="31" t="s">
        <v>32</v>
      </c>
      <c r="B1344" s="32">
        <v>1340</v>
      </c>
      <c r="C1344" s="33" t="s">
        <v>6339</v>
      </c>
      <c r="D1344" s="33" t="s">
        <v>6345</v>
      </c>
      <c r="E1344" s="33"/>
      <c r="F1344" s="33"/>
      <c r="G1344" s="33" t="s">
        <v>6351</v>
      </c>
      <c r="H1344" s="33" t="s">
        <v>6352</v>
      </c>
      <c r="I1344" s="32">
        <v>192270</v>
      </c>
      <c r="J1344" s="32">
        <v>283876</v>
      </c>
      <c r="K1344" s="32" t="s">
        <v>5699</v>
      </c>
      <c r="L1344" s="36">
        <f t="shared" si="53"/>
        <v>0.32269723400357908</v>
      </c>
      <c r="M1344" s="32"/>
      <c r="N1344" s="32" t="s">
        <v>47</v>
      </c>
      <c r="O1344" s="32"/>
      <c r="P1344" s="37" t="s">
        <v>6353</v>
      </c>
      <c r="Q1344" s="32" t="s">
        <v>105</v>
      </c>
      <c r="R1344" s="32"/>
      <c r="S1344" s="32"/>
      <c r="T1344" s="32" t="s">
        <v>158</v>
      </c>
      <c r="U1344" s="42" t="s">
        <v>176</v>
      </c>
      <c r="V1344" s="42" t="s">
        <v>176</v>
      </c>
      <c r="W1344" s="42" t="s">
        <v>175</v>
      </c>
      <c r="X1344" s="42" t="s">
        <v>229</v>
      </c>
      <c r="Y1344" s="42" t="s">
        <v>176</v>
      </c>
      <c r="Z1344" s="42" t="s">
        <v>176</v>
      </c>
      <c r="AA1344" s="42" t="s">
        <v>176</v>
      </c>
      <c r="AB1344" s="45" t="s">
        <v>6354</v>
      </c>
      <c r="AC1344" s="27"/>
      <c r="AD1344" s="27"/>
      <c r="AE1344" s="27"/>
      <c r="AF1344" s="28" t="s">
        <v>6353</v>
      </c>
      <c r="AG1344" s="28">
        <f t="shared" si="51"/>
        <v>2</v>
      </c>
      <c r="AH1344" s="29" t="str">
        <f t="shared" si="52"/>
        <v>KT-150005</v>
      </c>
      <c r="AJ1344" s="30">
        <f>IFERROR(VLOOKUP($C1344,#REF!,2,FALSE)*1000000000,0)+IFERROR(VLOOKUP($D1344,#REF!,2,FALSE)*1000000,0)+IFERROR(VLOOKUP($E1344,#REF!,2,FALSE)*1000,0)+IFERROR(VLOOKUP($F1344,#REF!,2,FALSE),0)</f>
        <v>0</v>
      </c>
    </row>
    <row r="1345" spans="1:36" s="28" customFormat="1" ht="27" customHeight="1" x14ac:dyDescent="0.15">
      <c r="A1345" s="31" t="s">
        <v>32</v>
      </c>
      <c r="B1345" s="32">
        <v>1341</v>
      </c>
      <c r="C1345" s="33" t="s">
        <v>6339</v>
      </c>
      <c r="D1345" s="33" t="s">
        <v>6345</v>
      </c>
      <c r="E1345" s="33"/>
      <c r="F1345" s="33"/>
      <c r="G1345" s="46" t="s">
        <v>6355</v>
      </c>
      <c r="H1345" s="46" t="s">
        <v>6356</v>
      </c>
      <c r="I1345" s="32">
        <v>97600</v>
      </c>
      <c r="J1345" s="32">
        <v>106620</v>
      </c>
      <c r="K1345" s="42" t="s">
        <v>1664</v>
      </c>
      <c r="L1345" s="36">
        <f t="shared" si="53"/>
        <v>8.4599512286625433E-2</v>
      </c>
      <c r="M1345" s="32"/>
      <c r="N1345" s="32" t="s">
        <v>47</v>
      </c>
      <c r="O1345" s="32"/>
      <c r="P1345" s="40" t="s">
        <v>6357</v>
      </c>
      <c r="Q1345" s="32"/>
      <c r="R1345" s="32"/>
      <c r="S1345" s="32"/>
      <c r="T1345" s="32" t="s">
        <v>158</v>
      </c>
      <c r="U1345" s="42" t="s">
        <v>175</v>
      </c>
      <c r="V1345" s="42" t="s">
        <v>176</v>
      </c>
      <c r="W1345" s="42" t="s">
        <v>509</v>
      </c>
      <c r="X1345" s="42" t="s">
        <v>229</v>
      </c>
      <c r="Y1345" s="42" t="s">
        <v>176</v>
      </c>
      <c r="Z1345" s="42" t="s">
        <v>509</v>
      </c>
      <c r="AA1345" s="42" t="s">
        <v>176</v>
      </c>
      <c r="AB1345" s="45" t="s">
        <v>6358</v>
      </c>
      <c r="AC1345" s="27"/>
      <c r="AD1345" s="27"/>
      <c r="AE1345" s="27"/>
      <c r="AF1345" s="28" t="s">
        <v>6357</v>
      </c>
      <c r="AG1345" s="28">
        <f t="shared" si="51"/>
        <v>2</v>
      </c>
      <c r="AH1345" s="29" t="str">
        <f t="shared" si="52"/>
        <v>QS-170019</v>
      </c>
      <c r="AJ1345" s="30">
        <f>IFERROR(VLOOKUP($C1345,#REF!,2,FALSE)*1000000000,0)+IFERROR(VLOOKUP($D1345,#REF!,2,FALSE)*1000000,0)+IFERROR(VLOOKUP($E1345,#REF!,2,FALSE)*1000,0)+IFERROR(VLOOKUP($F1345,#REF!,2,FALSE),0)</f>
        <v>0</v>
      </c>
    </row>
    <row r="1346" spans="1:36" s="28" customFormat="1" ht="27" customHeight="1" x14ac:dyDescent="0.15">
      <c r="A1346" s="31" t="s">
        <v>32</v>
      </c>
      <c r="B1346" s="32">
        <v>1342</v>
      </c>
      <c r="C1346" s="33" t="s">
        <v>6339</v>
      </c>
      <c r="D1346" s="33" t="s">
        <v>387</v>
      </c>
      <c r="E1346" s="33"/>
      <c r="F1346" s="33"/>
      <c r="G1346" s="33" t="s">
        <v>6359</v>
      </c>
      <c r="H1346" s="33" t="s">
        <v>6360</v>
      </c>
      <c r="I1346" s="32">
        <v>161357</v>
      </c>
      <c r="J1346" s="32">
        <v>118530</v>
      </c>
      <c r="K1346" s="32" t="s">
        <v>478</v>
      </c>
      <c r="L1346" s="36">
        <f t="shared" si="53"/>
        <v>-0.3613178098371721</v>
      </c>
      <c r="M1346" s="32"/>
      <c r="N1346" s="32" t="s">
        <v>47</v>
      </c>
      <c r="O1346" s="32"/>
      <c r="P1346" s="37" t="s">
        <v>6361</v>
      </c>
      <c r="Q1346" s="32" t="s">
        <v>105</v>
      </c>
      <c r="R1346" s="32"/>
      <c r="S1346" s="32"/>
      <c r="T1346" s="32" t="s">
        <v>40</v>
      </c>
      <c r="U1346" s="42" t="s">
        <v>42</v>
      </c>
      <c r="V1346" s="42" t="s">
        <v>41</v>
      </c>
      <c r="W1346" s="42" t="s">
        <v>41</v>
      </c>
      <c r="X1346" s="42" t="s">
        <v>42</v>
      </c>
      <c r="Y1346" s="42" t="s">
        <v>41</v>
      </c>
      <c r="Z1346" s="42" t="s">
        <v>41</v>
      </c>
      <c r="AA1346" s="42" t="s">
        <v>41</v>
      </c>
      <c r="AB1346" s="45" t="s">
        <v>6362</v>
      </c>
      <c r="AC1346" s="27"/>
      <c r="AD1346" s="27"/>
      <c r="AE1346" s="27"/>
      <c r="AF1346" s="28" t="s">
        <v>6361</v>
      </c>
      <c r="AG1346" s="28">
        <f t="shared" si="51"/>
        <v>2</v>
      </c>
      <c r="AH1346" s="29" t="str">
        <f t="shared" si="52"/>
        <v>QS-110036</v>
      </c>
      <c r="AI1346" s="28">
        <v>20291000000</v>
      </c>
      <c r="AJ1346" s="30">
        <f>IFERROR(VLOOKUP($C1346,#REF!,2,FALSE)*1000000000,0)+IFERROR(VLOOKUP($D1346,#REF!,2,FALSE)*1000000,0)+IFERROR(VLOOKUP($E1346,#REF!,2,FALSE)*1000,0)+IFERROR(VLOOKUP($F1346,#REF!,2,FALSE),0)</f>
        <v>0</v>
      </c>
    </row>
    <row r="1347" spans="1:36" s="28" customFormat="1" ht="27" customHeight="1" x14ac:dyDescent="0.15">
      <c r="A1347" s="31" t="s">
        <v>32</v>
      </c>
      <c r="B1347" s="32">
        <v>1343</v>
      </c>
      <c r="C1347" s="33" t="s">
        <v>6363</v>
      </c>
      <c r="D1347" s="33" t="s">
        <v>6364</v>
      </c>
      <c r="E1347" s="33" t="s">
        <v>6365</v>
      </c>
      <c r="F1347" s="33"/>
      <c r="G1347" s="33" t="s">
        <v>6366</v>
      </c>
      <c r="H1347" s="33" t="s">
        <v>6367</v>
      </c>
      <c r="I1347" s="32">
        <v>22490000</v>
      </c>
      <c r="J1347" s="32">
        <v>28000000</v>
      </c>
      <c r="K1347" s="32" t="s">
        <v>6368</v>
      </c>
      <c r="L1347" s="36">
        <f t="shared" si="53"/>
        <v>0.19678571428571423</v>
      </c>
      <c r="M1347" s="32"/>
      <c r="N1347" s="32" t="s">
        <v>47</v>
      </c>
      <c r="O1347" s="32"/>
      <c r="P1347" s="37" t="s">
        <v>6369</v>
      </c>
      <c r="Q1347" s="32" t="s">
        <v>105</v>
      </c>
      <c r="R1347" s="32"/>
      <c r="S1347" s="32"/>
      <c r="T1347" s="32" t="s">
        <v>40</v>
      </c>
      <c r="U1347" s="42" t="s">
        <v>42</v>
      </c>
      <c r="V1347" s="42" t="s">
        <v>41</v>
      </c>
      <c r="W1347" s="42" t="s">
        <v>41</v>
      </c>
      <c r="X1347" s="42" t="s">
        <v>41</v>
      </c>
      <c r="Y1347" s="42" t="s">
        <v>41</v>
      </c>
      <c r="Z1347" s="42" t="s">
        <v>41</v>
      </c>
      <c r="AA1347" s="42" t="s">
        <v>41</v>
      </c>
      <c r="AB1347" s="45" t="s">
        <v>6370</v>
      </c>
      <c r="AC1347" s="27"/>
      <c r="AD1347" s="27"/>
      <c r="AE1347" s="27"/>
      <c r="AF1347" s="28" t="s">
        <v>6369</v>
      </c>
      <c r="AG1347" s="28">
        <f t="shared" si="51"/>
        <v>2</v>
      </c>
      <c r="AH1347" s="29" t="str">
        <f t="shared" si="52"/>
        <v>HK-110013</v>
      </c>
      <c r="AI1347" s="28">
        <v>21174221000</v>
      </c>
      <c r="AJ1347" s="30">
        <f>IFERROR(VLOOKUP($C1347,#REF!,2,FALSE)*1000000000,0)+IFERROR(VLOOKUP($D1347,#REF!,2,FALSE)*1000000,0)+IFERROR(VLOOKUP($E1347,#REF!,2,FALSE)*1000,0)+IFERROR(VLOOKUP($F1347,#REF!,2,FALSE),0)</f>
        <v>0</v>
      </c>
    </row>
    <row r="1348" spans="1:36" s="28" customFormat="1" ht="27" customHeight="1" x14ac:dyDescent="0.15">
      <c r="A1348" s="31" t="s">
        <v>32</v>
      </c>
      <c r="B1348" s="32">
        <v>1344</v>
      </c>
      <c r="C1348" s="33" t="s">
        <v>6363</v>
      </c>
      <c r="D1348" s="33" t="s">
        <v>6364</v>
      </c>
      <c r="E1348" s="33" t="s">
        <v>6365</v>
      </c>
      <c r="F1348" s="33"/>
      <c r="G1348" s="33" t="s">
        <v>6371</v>
      </c>
      <c r="H1348" s="33" t="s">
        <v>6372</v>
      </c>
      <c r="I1348" s="32">
        <v>1500</v>
      </c>
      <c r="J1348" s="32">
        <v>230</v>
      </c>
      <c r="K1348" s="32" t="s">
        <v>4241</v>
      </c>
      <c r="L1348" s="36">
        <f t="shared" si="53"/>
        <v>-5.5217391304347823</v>
      </c>
      <c r="M1348" s="32"/>
      <c r="N1348" s="32" t="s">
        <v>47</v>
      </c>
      <c r="O1348" s="32"/>
      <c r="P1348" s="37" t="s">
        <v>6373</v>
      </c>
      <c r="Q1348" s="32"/>
      <c r="R1348" s="32"/>
      <c r="S1348" s="32"/>
      <c r="T1348" s="32" t="s">
        <v>40</v>
      </c>
      <c r="U1348" s="42" t="s">
        <v>74</v>
      </c>
      <c r="V1348" s="42" t="s">
        <v>42</v>
      </c>
      <c r="W1348" s="42" t="s">
        <v>42</v>
      </c>
      <c r="X1348" s="42" t="s">
        <v>41</v>
      </c>
      <c r="Y1348" s="42" t="s">
        <v>42</v>
      </c>
      <c r="Z1348" s="42" t="s">
        <v>41</v>
      </c>
      <c r="AA1348" s="42" t="s">
        <v>42</v>
      </c>
      <c r="AB1348" s="45" t="s">
        <v>6374</v>
      </c>
      <c r="AC1348" s="27"/>
      <c r="AD1348" s="27"/>
      <c r="AE1348" s="27"/>
      <c r="AF1348" s="28" t="s">
        <v>6373</v>
      </c>
      <c r="AG1348" s="28">
        <f t="shared" si="51"/>
        <v>2</v>
      </c>
      <c r="AH1348" s="29" t="str">
        <f t="shared" si="52"/>
        <v>KK-080006</v>
      </c>
      <c r="AI1348" s="28">
        <v>21174221000</v>
      </c>
      <c r="AJ1348" s="30">
        <f>IFERROR(VLOOKUP($C1348,#REF!,2,FALSE)*1000000000,0)+IFERROR(VLOOKUP($D1348,#REF!,2,FALSE)*1000000,0)+IFERROR(VLOOKUP($E1348,#REF!,2,FALSE)*1000,0)+IFERROR(VLOOKUP($F1348,#REF!,2,FALSE),0)</f>
        <v>0</v>
      </c>
    </row>
    <row r="1349" spans="1:36" s="28" customFormat="1" ht="27" customHeight="1" x14ac:dyDescent="0.15">
      <c r="A1349" s="31" t="s">
        <v>32</v>
      </c>
      <c r="B1349" s="32">
        <v>1345</v>
      </c>
      <c r="C1349" s="33" t="s">
        <v>6363</v>
      </c>
      <c r="D1349" s="33" t="s">
        <v>6364</v>
      </c>
      <c r="E1349" s="33" t="s">
        <v>6365</v>
      </c>
      <c r="F1349" s="33"/>
      <c r="G1349" s="33" t="s">
        <v>6375</v>
      </c>
      <c r="H1349" s="33" t="s">
        <v>6376</v>
      </c>
      <c r="I1349" s="32">
        <v>558</v>
      </c>
      <c r="J1349" s="32">
        <v>562</v>
      </c>
      <c r="K1349" s="32" t="s">
        <v>6377</v>
      </c>
      <c r="L1349" s="36">
        <f t="shared" si="53"/>
        <v>7.1174377224199059E-3</v>
      </c>
      <c r="M1349" s="32"/>
      <c r="N1349" s="32" t="s">
        <v>47</v>
      </c>
      <c r="O1349" s="32"/>
      <c r="P1349" s="37" t="s">
        <v>6378</v>
      </c>
      <c r="Q1349" s="32"/>
      <c r="R1349" s="32"/>
      <c r="S1349" s="32"/>
      <c r="T1349" s="32" t="s">
        <v>40</v>
      </c>
      <c r="U1349" s="42" t="s">
        <v>41</v>
      </c>
      <c r="V1349" s="42" t="s">
        <v>42</v>
      </c>
      <c r="W1349" s="42" t="s">
        <v>41</v>
      </c>
      <c r="X1349" s="42" t="s">
        <v>509</v>
      </c>
      <c r="Y1349" s="42" t="s">
        <v>42</v>
      </c>
      <c r="Z1349" s="42" t="s">
        <v>509</v>
      </c>
      <c r="AA1349" s="42" t="s">
        <v>42</v>
      </c>
      <c r="AB1349" s="45" t="s">
        <v>6379</v>
      </c>
      <c r="AC1349" s="27"/>
      <c r="AD1349" s="27"/>
      <c r="AE1349" s="27"/>
      <c r="AF1349" s="28" t="s">
        <v>6378</v>
      </c>
      <c r="AG1349" s="28">
        <f t="shared" si="51"/>
        <v>2</v>
      </c>
      <c r="AH1349" s="29" t="str">
        <f t="shared" si="52"/>
        <v>QS-120023</v>
      </c>
      <c r="AI1349" s="28">
        <v>21174221000</v>
      </c>
      <c r="AJ1349" s="30">
        <f>IFERROR(VLOOKUP($C1349,#REF!,2,FALSE)*1000000000,0)+IFERROR(VLOOKUP($D1349,#REF!,2,FALSE)*1000000,0)+IFERROR(VLOOKUP($E1349,#REF!,2,FALSE)*1000,0)+IFERROR(VLOOKUP($F1349,#REF!,2,FALSE),0)</f>
        <v>0</v>
      </c>
    </row>
    <row r="1350" spans="1:36" s="28" customFormat="1" ht="27" customHeight="1" x14ac:dyDescent="0.15">
      <c r="A1350" s="31" t="s">
        <v>32</v>
      </c>
      <c r="B1350" s="32">
        <v>1346</v>
      </c>
      <c r="C1350" s="33" t="s">
        <v>6363</v>
      </c>
      <c r="D1350" s="33" t="s">
        <v>6364</v>
      </c>
      <c r="E1350" s="33" t="s">
        <v>6365</v>
      </c>
      <c r="F1350" s="33"/>
      <c r="G1350" s="33" t="s">
        <v>6380</v>
      </c>
      <c r="H1350" s="33" t="s">
        <v>6381</v>
      </c>
      <c r="I1350" s="32">
        <v>2560901</v>
      </c>
      <c r="J1350" s="32">
        <v>2576052</v>
      </c>
      <c r="K1350" s="32" t="s">
        <v>6382</v>
      </c>
      <c r="L1350" s="36">
        <f t="shared" si="53"/>
        <v>5.8814806533408204E-3</v>
      </c>
      <c r="M1350" s="32"/>
      <c r="N1350" s="32" t="s">
        <v>47</v>
      </c>
      <c r="O1350" s="32"/>
      <c r="P1350" s="37" t="s">
        <v>6383</v>
      </c>
      <c r="Q1350" s="32" t="s">
        <v>130</v>
      </c>
      <c r="R1350" s="32"/>
      <c r="S1350" s="32"/>
      <c r="T1350" s="32" t="s">
        <v>40</v>
      </c>
      <c r="U1350" s="42" t="s">
        <v>41</v>
      </c>
      <c r="V1350" s="42" t="s">
        <v>41</v>
      </c>
      <c r="W1350" s="42" t="s">
        <v>42</v>
      </c>
      <c r="X1350" s="42" t="s">
        <v>42</v>
      </c>
      <c r="Y1350" s="42" t="s">
        <v>41</v>
      </c>
      <c r="Z1350" s="42" t="s">
        <v>41</v>
      </c>
      <c r="AA1350" s="42" t="s">
        <v>41</v>
      </c>
      <c r="AB1350" s="45" t="s">
        <v>6384</v>
      </c>
      <c r="AC1350" s="27"/>
      <c r="AD1350" s="27"/>
      <c r="AE1350" s="27"/>
      <c r="AF1350" s="28" t="s">
        <v>6385</v>
      </c>
      <c r="AG1350" s="28">
        <f t="shared" si="51"/>
        <v>2</v>
      </c>
      <c r="AH1350" s="29" t="str">
        <f t="shared" si="52"/>
        <v>KT-130060</v>
      </c>
      <c r="AI1350" s="28">
        <v>21174221000</v>
      </c>
      <c r="AJ1350" s="30">
        <f>IFERROR(VLOOKUP($C1350,#REF!,2,FALSE)*1000000000,0)+IFERROR(VLOOKUP($D1350,#REF!,2,FALSE)*1000000,0)+IFERROR(VLOOKUP($E1350,#REF!,2,FALSE)*1000,0)+IFERROR(VLOOKUP($F1350,#REF!,2,FALSE),0)</f>
        <v>0</v>
      </c>
    </row>
    <row r="1351" spans="1:36" s="28" customFormat="1" ht="27" customHeight="1" x14ac:dyDescent="0.15">
      <c r="A1351" s="31" t="s">
        <v>32</v>
      </c>
      <c r="B1351" s="32">
        <v>1347</v>
      </c>
      <c r="C1351" s="33" t="s">
        <v>6363</v>
      </c>
      <c r="D1351" s="33" t="s">
        <v>6364</v>
      </c>
      <c r="E1351" s="33" t="s">
        <v>6365</v>
      </c>
      <c r="F1351" s="33" t="s">
        <v>130</v>
      </c>
      <c r="G1351" s="33" t="s">
        <v>6386</v>
      </c>
      <c r="H1351" s="33" t="s">
        <v>6387</v>
      </c>
      <c r="I1351" s="32">
        <v>1005000</v>
      </c>
      <c r="J1351" s="32">
        <v>0</v>
      </c>
      <c r="K1351" s="32" t="s">
        <v>6388</v>
      </c>
      <c r="L1351" s="49">
        <v>-1</v>
      </c>
      <c r="M1351" s="32"/>
      <c r="N1351" s="32" t="s">
        <v>47</v>
      </c>
      <c r="O1351" s="32"/>
      <c r="P1351" s="37" t="s">
        <v>6389</v>
      </c>
      <c r="Q1351" s="32" t="s">
        <v>130</v>
      </c>
      <c r="R1351" s="32" t="s">
        <v>130</v>
      </c>
      <c r="S1351" s="32" t="s">
        <v>130</v>
      </c>
      <c r="T1351" s="32" t="s">
        <v>158</v>
      </c>
      <c r="U1351" s="42" t="s">
        <v>42</v>
      </c>
      <c r="V1351" s="42" t="s">
        <v>41</v>
      </c>
      <c r="W1351" s="42" t="s">
        <v>41</v>
      </c>
      <c r="X1351" s="42" t="s">
        <v>41</v>
      </c>
      <c r="Y1351" s="42" t="s">
        <v>41</v>
      </c>
      <c r="Z1351" s="42" t="s">
        <v>41</v>
      </c>
      <c r="AA1351" s="42" t="s">
        <v>41</v>
      </c>
      <c r="AB1351" s="45" t="s">
        <v>6390</v>
      </c>
      <c r="AC1351" s="27"/>
      <c r="AD1351" s="27"/>
      <c r="AE1351" s="27"/>
      <c r="AF1351" s="28" t="s">
        <v>6389</v>
      </c>
      <c r="AG1351" s="28">
        <f t="shared" si="51"/>
        <v>2</v>
      </c>
      <c r="AH1351" s="29" t="str">
        <f t="shared" si="52"/>
        <v>KK-160003</v>
      </c>
      <c r="AI1351" s="28">
        <v>21174221000</v>
      </c>
      <c r="AJ1351" s="30">
        <f>IFERROR(VLOOKUP($C1351,#REF!,2,FALSE)*1000000000,0)+IFERROR(VLOOKUP($D1351,#REF!,2,FALSE)*1000000,0)+IFERROR(VLOOKUP($E1351,#REF!,2,FALSE)*1000,0)+IFERROR(VLOOKUP($F1351,#REF!,2,FALSE),0)</f>
        <v>0</v>
      </c>
    </row>
    <row r="1352" spans="1:36" s="28" customFormat="1" ht="27" customHeight="1" x14ac:dyDescent="0.15">
      <c r="A1352" s="31" t="s">
        <v>32</v>
      </c>
      <c r="B1352" s="32">
        <v>1348</v>
      </c>
      <c r="C1352" s="33" t="s">
        <v>6363</v>
      </c>
      <c r="D1352" s="33" t="s">
        <v>6364</v>
      </c>
      <c r="E1352" s="33" t="s">
        <v>6365</v>
      </c>
      <c r="F1352" s="33" t="s">
        <v>130</v>
      </c>
      <c r="G1352" s="33" t="s">
        <v>6391</v>
      </c>
      <c r="H1352" s="33" t="s">
        <v>6392</v>
      </c>
      <c r="I1352" s="32">
        <v>2118000</v>
      </c>
      <c r="J1352" s="32">
        <v>4675000</v>
      </c>
      <c r="K1352" s="32" t="s">
        <v>6388</v>
      </c>
      <c r="L1352" s="43">
        <f t="shared" ref="L1352:L1415" si="54">1-I1352/J1352</f>
        <v>0.54695187165775394</v>
      </c>
      <c r="M1352" s="32"/>
      <c r="N1352" s="32" t="s">
        <v>47</v>
      </c>
      <c r="O1352" s="32"/>
      <c r="P1352" s="37" t="s">
        <v>6393</v>
      </c>
      <c r="Q1352" s="32" t="s">
        <v>130</v>
      </c>
      <c r="R1352" s="32" t="s">
        <v>130</v>
      </c>
      <c r="S1352" s="32" t="s">
        <v>158</v>
      </c>
      <c r="T1352" s="32" t="s">
        <v>158</v>
      </c>
      <c r="U1352" s="42" t="s">
        <v>41</v>
      </c>
      <c r="V1352" s="42" t="s">
        <v>41</v>
      </c>
      <c r="W1352" s="42" t="s">
        <v>41</v>
      </c>
      <c r="X1352" s="42" t="s">
        <v>41</v>
      </c>
      <c r="Y1352" s="42" t="s">
        <v>41</v>
      </c>
      <c r="Z1352" s="42" t="s">
        <v>42</v>
      </c>
      <c r="AA1352" s="42" t="s">
        <v>41</v>
      </c>
      <c r="AB1352" s="45" t="s">
        <v>6394</v>
      </c>
      <c r="AC1352" s="27"/>
      <c r="AD1352" s="27"/>
      <c r="AE1352" s="27"/>
      <c r="AF1352" s="28" t="s">
        <v>6393</v>
      </c>
      <c r="AG1352" s="28">
        <f t="shared" ref="AG1352:AG1436" si="55">LEN(LEFT(AF1352,FIND("-",AF1352)-1))</f>
        <v>2</v>
      </c>
      <c r="AH1352" s="29" t="str">
        <f t="shared" ref="AH1352:AH1436" si="56">LEFT(AF1352,FIND("-",AF1352)+6)</f>
        <v>KK-140032</v>
      </c>
      <c r="AI1352" s="28">
        <v>21174221000</v>
      </c>
      <c r="AJ1352" s="30">
        <f>IFERROR(VLOOKUP($C1352,#REF!,2,FALSE)*1000000000,0)+IFERROR(VLOOKUP($D1352,#REF!,2,FALSE)*1000000,0)+IFERROR(VLOOKUP($E1352,#REF!,2,FALSE)*1000,0)+IFERROR(VLOOKUP($F1352,#REF!,2,FALSE),0)</f>
        <v>0</v>
      </c>
    </row>
    <row r="1353" spans="1:36" s="28" customFormat="1" ht="27" customHeight="1" x14ac:dyDescent="0.15">
      <c r="A1353" s="31" t="s">
        <v>32</v>
      </c>
      <c r="B1353" s="32">
        <v>1349</v>
      </c>
      <c r="C1353" s="33" t="s">
        <v>6363</v>
      </c>
      <c r="D1353" s="33" t="s">
        <v>6364</v>
      </c>
      <c r="E1353" s="33" t="s">
        <v>6395</v>
      </c>
      <c r="F1353" s="33"/>
      <c r="G1353" s="33" t="s">
        <v>6396</v>
      </c>
      <c r="H1353" s="33" t="s">
        <v>6397</v>
      </c>
      <c r="I1353" s="32">
        <v>233200</v>
      </c>
      <c r="J1353" s="32">
        <v>482700</v>
      </c>
      <c r="K1353" s="32" t="s">
        <v>1445</v>
      </c>
      <c r="L1353" s="36">
        <f t="shared" si="54"/>
        <v>0.51688419308058831</v>
      </c>
      <c r="M1353" s="32"/>
      <c r="N1353" s="32" t="s">
        <v>47</v>
      </c>
      <c r="O1353" s="32"/>
      <c r="P1353" s="37" t="s">
        <v>6398</v>
      </c>
      <c r="Q1353" s="32" t="s">
        <v>6399</v>
      </c>
      <c r="R1353" s="32"/>
      <c r="S1353" s="32"/>
      <c r="T1353" s="32" t="s">
        <v>40</v>
      </c>
      <c r="U1353" s="42" t="s">
        <v>41</v>
      </c>
      <c r="V1353" s="42" t="s">
        <v>75</v>
      </c>
      <c r="W1353" s="42" t="s">
        <v>41</v>
      </c>
      <c r="X1353" s="42" t="s">
        <v>41</v>
      </c>
      <c r="Y1353" s="42" t="s">
        <v>41</v>
      </c>
      <c r="Z1353" s="42" t="s">
        <v>42</v>
      </c>
      <c r="AA1353" s="42" t="s">
        <v>41</v>
      </c>
      <c r="AB1353" s="45" t="s">
        <v>6400</v>
      </c>
      <c r="AC1353" s="27"/>
      <c r="AD1353" s="27"/>
      <c r="AE1353" s="27"/>
      <c r="AF1353" s="28" t="s">
        <v>6398</v>
      </c>
      <c r="AG1353" s="28">
        <f t="shared" si="55"/>
        <v>2</v>
      </c>
      <c r="AH1353" s="29" t="str">
        <f t="shared" si="56"/>
        <v>CG-100018</v>
      </c>
      <c r="AI1353" s="28">
        <v>21174222000</v>
      </c>
      <c r="AJ1353" s="30">
        <f>IFERROR(VLOOKUP($C1353,#REF!,2,FALSE)*1000000000,0)+IFERROR(VLOOKUP($D1353,#REF!,2,FALSE)*1000000,0)+IFERROR(VLOOKUP($E1353,#REF!,2,FALSE)*1000,0)+IFERROR(VLOOKUP($F1353,#REF!,2,FALSE),0)</f>
        <v>0</v>
      </c>
    </row>
    <row r="1354" spans="1:36" s="28" customFormat="1" ht="27" customHeight="1" x14ac:dyDescent="0.15">
      <c r="A1354" s="31" t="s">
        <v>32</v>
      </c>
      <c r="B1354" s="32">
        <v>1350</v>
      </c>
      <c r="C1354" s="33" t="s">
        <v>6363</v>
      </c>
      <c r="D1354" s="33" t="s">
        <v>6364</v>
      </c>
      <c r="E1354" s="33" t="s">
        <v>6395</v>
      </c>
      <c r="F1354" s="33"/>
      <c r="G1354" s="33" t="s">
        <v>6401</v>
      </c>
      <c r="H1354" s="33" t="s">
        <v>6402</v>
      </c>
      <c r="I1354" s="32">
        <v>11917700</v>
      </c>
      <c r="J1354" s="32">
        <v>10707700</v>
      </c>
      <c r="K1354" s="32" t="s">
        <v>308</v>
      </c>
      <c r="L1354" s="43">
        <f t="shared" si="54"/>
        <v>-0.11300279238305144</v>
      </c>
      <c r="M1354" s="32"/>
      <c r="N1354" s="32" t="s">
        <v>47</v>
      </c>
      <c r="O1354" s="32"/>
      <c r="P1354" s="37" t="s">
        <v>6403</v>
      </c>
      <c r="Q1354" s="32"/>
      <c r="R1354" s="32"/>
      <c r="S1354" s="32"/>
      <c r="T1354" s="32" t="s">
        <v>40</v>
      </c>
      <c r="U1354" s="42" t="s">
        <v>42</v>
      </c>
      <c r="V1354" s="42" t="s">
        <v>42</v>
      </c>
      <c r="W1354" s="42" t="s">
        <v>41</v>
      </c>
      <c r="X1354" s="42" t="s">
        <v>41</v>
      </c>
      <c r="Y1354" s="42" t="s">
        <v>42</v>
      </c>
      <c r="Z1354" s="42" t="s">
        <v>42</v>
      </c>
      <c r="AA1354" s="42" t="s">
        <v>42</v>
      </c>
      <c r="AB1354" s="45" t="s">
        <v>6404</v>
      </c>
      <c r="AC1354" s="27"/>
      <c r="AD1354" s="27"/>
      <c r="AE1354" s="27"/>
      <c r="AF1354" s="28" t="s">
        <v>6403</v>
      </c>
      <c r="AG1354" s="28">
        <f t="shared" si="55"/>
        <v>2</v>
      </c>
      <c r="AH1354" s="29" t="str">
        <f t="shared" si="56"/>
        <v>CG-120018</v>
      </c>
      <c r="AI1354" s="28">
        <v>21174222000</v>
      </c>
      <c r="AJ1354" s="30">
        <f>IFERROR(VLOOKUP($C1354,#REF!,2,FALSE)*1000000000,0)+IFERROR(VLOOKUP($D1354,#REF!,2,FALSE)*1000000,0)+IFERROR(VLOOKUP($E1354,#REF!,2,FALSE)*1000,0)+IFERROR(VLOOKUP($F1354,#REF!,2,FALSE),0)</f>
        <v>0</v>
      </c>
    </row>
    <row r="1355" spans="1:36" s="28" customFormat="1" ht="27" customHeight="1" x14ac:dyDescent="0.15">
      <c r="A1355" s="31" t="s">
        <v>32</v>
      </c>
      <c r="B1355" s="32">
        <v>1351</v>
      </c>
      <c r="C1355" s="33" t="s">
        <v>6363</v>
      </c>
      <c r="D1355" s="33" t="s">
        <v>6364</v>
      </c>
      <c r="E1355" s="33" t="s">
        <v>6395</v>
      </c>
      <c r="F1355" s="33"/>
      <c r="G1355" s="46" t="s">
        <v>6405</v>
      </c>
      <c r="H1355" s="46" t="s">
        <v>6406</v>
      </c>
      <c r="I1355" s="32">
        <v>6119610</v>
      </c>
      <c r="J1355" s="32">
        <v>18680359</v>
      </c>
      <c r="K1355" s="42" t="s">
        <v>6407</v>
      </c>
      <c r="L1355" s="36">
        <f t="shared" si="54"/>
        <v>0.67240404748110039</v>
      </c>
      <c r="M1355" s="32"/>
      <c r="N1355" s="32"/>
      <c r="O1355" s="32" t="s">
        <v>47</v>
      </c>
      <c r="P1355" s="40" t="s">
        <v>6408</v>
      </c>
      <c r="Q1355" s="32" t="s">
        <v>105</v>
      </c>
      <c r="R1355" s="32"/>
      <c r="S1355" s="32"/>
      <c r="T1355" s="32" t="s">
        <v>40</v>
      </c>
      <c r="U1355" s="42" t="s">
        <v>41</v>
      </c>
      <c r="V1355" s="42" t="s">
        <v>41</v>
      </c>
      <c r="W1355" s="42" t="s">
        <v>41</v>
      </c>
      <c r="X1355" s="42" t="s">
        <v>41</v>
      </c>
      <c r="Y1355" s="42" t="s">
        <v>41</v>
      </c>
      <c r="Z1355" s="42" t="s">
        <v>509</v>
      </c>
      <c r="AA1355" s="42" t="s">
        <v>41</v>
      </c>
      <c r="AB1355" s="45" t="s">
        <v>6409</v>
      </c>
      <c r="AC1355" s="27"/>
      <c r="AD1355" s="27"/>
      <c r="AE1355" s="27"/>
      <c r="AF1355" s="28" t="s">
        <v>6408</v>
      </c>
      <c r="AG1355" s="28">
        <f t="shared" si="55"/>
        <v>2</v>
      </c>
      <c r="AH1355" s="29" t="str">
        <f t="shared" si="56"/>
        <v>HK-190010</v>
      </c>
      <c r="AJ1355" s="30">
        <f>IFERROR(VLOOKUP($C1355,#REF!,2,FALSE)*1000000000,0)+IFERROR(VLOOKUP($D1355,#REF!,2,FALSE)*1000000,0)+IFERROR(VLOOKUP($E1355,#REF!,2,FALSE)*1000,0)+IFERROR(VLOOKUP($F1355,#REF!,2,FALSE),0)</f>
        <v>0</v>
      </c>
    </row>
    <row r="1356" spans="1:36" s="28" customFormat="1" ht="27" customHeight="1" x14ac:dyDescent="0.15">
      <c r="A1356" s="31" t="s">
        <v>32</v>
      </c>
      <c r="B1356" s="32">
        <v>1352</v>
      </c>
      <c r="C1356" s="33" t="s">
        <v>6363</v>
      </c>
      <c r="D1356" s="33" t="s">
        <v>6364</v>
      </c>
      <c r="E1356" s="34" t="s">
        <v>6410</v>
      </c>
      <c r="F1356" s="32"/>
      <c r="G1356" s="33" t="s">
        <v>6411</v>
      </c>
      <c r="H1356" s="35" t="s">
        <v>6412</v>
      </c>
      <c r="I1356" s="32">
        <v>1190000</v>
      </c>
      <c r="J1356" s="32">
        <v>1300000</v>
      </c>
      <c r="K1356" s="32" t="s">
        <v>308</v>
      </c>
      <c r="L1356" s="36">
        <f t="shared" si="54"/>
        <v>8.4615384615384648E-2</v>
      </c>
      <c r="M1356" s="32"/>
      <c r="N1356" s="32" t="s">
        <v>47</v>
      </c>
      <c r="O1356" s="32"/>
      <c r="P1356" s="37" t="s">
        <v>6413</v>
      </c>
      <c r="Q1356" s="38"/>
      <c r="R1356" s="32"/>
      <c r="S1356" s="32"/>
      <c r="T1356" s="32" t="s">
        <v>40</v>
      </c>
      <c r="U1356" s="32" t="s">
        <v>42</v>
      </c>
      <c r="V1356" s="32" t="s">
        <v>41</v>
      </c>
      <c r="W1356" s="32" t="s">
        <v>41</v>
      </c>
      <c r="X1356" s="32" t="s">
        <v>42</v>
      </c>
      <c r="Y1356" s="32" t="s">
        <v>41</v>
      </c>
      <c r="Z1356" s="32" t="s">
        <v>42</v>
      </c>
      <c r="AA1356" s="32" t="s">
        <v>42</v>
      </c>
      <c r="AB1356" s="39" t="s">
        <v>6414</v>
      </c>
      <c r="AC1356" s="27"/>
      <c r="AD1356" s="27"/>
      <c r="AE1356" s="27"/>
      <c r="AF1356" s="28" t="s">
        <v>6413</v>
      </c>
      <c r="AG1356" s="28">
        <f t="shared" si="55"/>
        <v>2</v>
      </c>
      <c r="AH1356" s="29" t="str">
        <f t="shared" si="56"/>
        <v>CB-110006</v>
      </c>
      <c r="AI1356" s="28">
        <v>21174223000</v>
      </c>
      <c r="AJ1356" s="30">
        <f>IFERROR(VLOOKUP($C1356,#REF!,2,FALSE)*1000000000,0)+IFERROR(VLOOKUP($D1356,#REF!,2,FALSE)*1000000,0)+IFERROR(VLOOKUP($E1356,#REF!,2,FALSE)*1000,0)+IFERROR(VLOOKUP($F1356,#REF!,2,FALSE),0)</f>
        <v>0</v>
      </c>
    </row>
    <row r="1357" spans="1:36" s="28" customFormat="1" ht="27" customHeight="1" x14ac:dyDescent="0.15">
      <c r="A1357" s="31" t="s">
        <v>32</v>
      </c>
      <c r="B1357" s="32">
        <v>1353</v>
      </c>
      <c r="C1357" s="33" t="s">
        <v>6363</v>
      </c>
      <c r="D1357" s="33" t="s">
        <v>6415</v>
      </c>
      <c r="E1357" s="34" t="s">
        <v>6416</v>
      </c>
      <c r="F1357" s="32"/>
      <c r="G1357" s="33" t="s">
        <v>6417</v>
      </c>
      <c r="H1357" s="35" t="s">
        <v>6418</v>
      </c>
      <c r="I1357" s="32">
        <v>4374749</v>
      </c>
      <c r="J1357" s="32">
        <v>4415928</v>
      </c>
      <c r="K1357" s="32" t="s">
        <v>6419</v>
      </c>
      <c r="L1357" s="36">
        <f t="shared" si="54"/>
        <v>9.3251067499289242E-3</v>
      </c>
      <c r="M1357" s="32"/>
      <c r="N1357" s="32" t="s">
        <v>47</v>
      </c>
      <c r="O1357" s="32"/>
      <c r="P1357" s="37" t="s">
        <v>6420</v>
      </c>
      <c r="Q1357" s="32"/>
      <c r="R1357" s="32"/>
      <c r="S1357" s="32"/>
      <c r="T1357" s="32" t="s">
        <v>40</v>
      </c>
      <c r="U1357" s="32" t="s">
        <v>42</v>
      </c>
      <c r="V1357" s="32" t="s">
        <v>41</v>
      </c>
      <c r="W1357" s="32" t="s">
        <v>41</v>
      </c>
      <c r="X1357" s="32" t="s">
        <v>41</v>
      </c>
      <c r="Y1357" s="32" t="s">
        <v>41</v>
      </c>
      <c r="Z1357" s="32" t="s">
        <v>41</v>
      </c>
      <c r="AA1357" s="32" t="s">
        <v>41</v>
      </c>
      <c r="AB1357" s="39" t="s">
        <v>6421</v>
      </c>
      <c r="AC1357" s="27"/>
      <c r="AD1357" s="27"/>
      <c r="AE1357" s="27"/>
      <c r="AF1357" s="28" t="s">
        <v>6420</v>
      </c>
      <c r="AG1357" s="28">
        <f t="shared" si="55"/>
        <v>2</v>
      </c>
      <c r="AH1357" s="29" t="str">
        <f t="shared" si="56"/>
        <v>QS-100037</v>
      </c>
      <c r="AI1357" s="28">
        <v>21175225000</v>
      </c>
      <c r="AJ1357" s="30">
        <f>IFERROR(VLOOKUP($C1357,#REF!,2,FALSE)*1000000000,0)+IFERROR(VLOOKUP($D1357,#REF!,2,FALSE)*1000000,0)+IFERROR(VLOOKUP($E1357,#REF!,2,FALSE)*1000,0)+IFERROR(VLOOKUP($F1357,#REF!,2,FALSE),0)</f>
        <v>0</v>
      </c>
    </row>
    <row r="1358" spans="1:36" s="28" customFormat="1" ht="27" customHeight="1" x14ac:dyDescent="0.15">
      <c r="A1358" s="31" t="s">
        <v>32</v>
      </c>
      <c r="B1358" s="32">
        <v>1354</v>
      </c>
      <c r="C1358" s="33" t="s">
        <v>6363</v>
      </c>
      <c r="D1358" s="33" t="s">
        <v>6415</v>
      </c>
      <c r="E1358" s="34" t="s">
        <v>6416</v>
      </c>
      <c r="F1358" s="32"/>
      <c r="G1358" s="33" t="s">
        <v>6422</v>
      </c>
      <c r="H1358" s="35" t="s">
        <v>6423</v>
      </c>
      <c r="I1358" s="32">
        <v>10784900</v>
      </c>
      <c r="J1358" s="32">
        <v>15631550</v>
      </c>
      <c r="K1358" s="32" t="s">
        <v>150</v>
      </c>
      <c r="L1358" s="36">
        <f t="shared" si="54"/>
        <v>0.31005562468213321</v>
      </c>
      <c r="M1358" s="32"/>
      <c r="N1358" s="32" t="s">
        <v>47</v>
      </c>
      <c r="O1358" s="32"/>
      <c r="P1358" s="37" t="s">
        <v>6424</v>
      </c>
      <c r="Q1358" s="32" t="s">
        <v>130</v>
      </c>
      <c r="R1358" s="32"/>
      <c r="S1358" s="32"/>
      <c r="T1358" s="32" t="s">
        <v>40</v>
      </c>
      <c r="U1358" s="32" t="s">
        <v>75</v>
      </c>
      <c r="V1358" s="32" t="s">
        <v>42</v>
      </c>
      <c r="W1358" s="32" t="s">
        <v>41</v>
      </c>
      <c r="X1358" s="32" t="s">
        <v>42</v>
      </c>
      <c r="Y1358" s="32" t="s">
        <v>42</v>
      </c>
      <c r="Z1358" s="32" t="s">
        <v>41</v>
      </c>
      <c r="AA1358" s="32" t="s">
        <v>41</v>
      </c>
      <c r="AB1358" s="39" t="s">
        <v>6425</v>
      </c>
      <c r="AC1358" s="27"/>
      <c r="AD1358" s="27"/>
      <c r="AE1358" s="27"/>
      <c r="AF1358" s="28" t="s">
        <v>6424</v>
      </c>
      <c r="AG1358" s="28">
        <f t="shared" si="55"/>
        <v>2</v>
      </c>
      <c r="AH1358" s="29" t="str">
        <f t="shared" si="56"/>
        <v>KT-140120</v>
      </c>
      <c r="AI1358" s="28">
        <v>21175225000</v>
      </c>
      <c r="AJ1358" s="30">
        <f>IFERROR(VLOOKUP($C1358,#REF!,2,FALSE)*1000000000,0)+IFERROR(VLOOKUP($D1358,#REF!,2,FALSE)*1000000,0)+IFERROR(VLOOKUP($E1358,#REF!,2,FALSE)*1000,0)+IFERROR(VLOOKUP($F1358,#REF!,2,FALSE),0)</f>
        <v>0</v>
      </c>
    </row>
    <row r="1359" spans="1:36" s="28" customFormat="1" ht="27" customHeight="1" x14ac:dyDescent="0.15">
      <c r="A1359" s="31" t="s">
        <v>32</v>
      </c>
      <c r="B1359" s="32">
        <v>1355</v>
      </c>
      <c r="C1359" s="33" t="s">
        <v>6363</v>
      </c>
      <c r="D1359" s="33" t="s">
        <v>6415</v>
      </c>
      <c r="E1359" s="34" t="s">
        <v>6426</v>
      </c>
      <c r="F1359" s="32"/>
      <c r="G1359" s="33" t="s">
        <v>6427</v>
      </c>
      <c r="H1359" s="35" t="s">
        <v>6428</v>
      </c>
      <c r="I1359" s="32">
        <v>44000000</v>
      </c>
      <c r="J1359" s="32">
        <v>44000000</v>
      </c>
      <c r="K1359" s="32" t="s">
        <v>6429</v>
      </c>
      <c r="L1359" s="49">
        <f t="shared" si="54"/>
        <v>0</v>
      </c>
      <c r="M1359" s="32"/>
      <c r="N1359" s="32"/>
      <c r="O1359" s="32" t="s">
        <v>47</v>
      </c>
      <c r="P1359" s="37" t="s">
        <v>6430</v>
      </c>
      <c r="Q1359" s="32"/>
      <c r="R1359" s="32"/>
      <c r="S1359" s="32"/>
      <c r="T1359" s="32" t="s">
        <v>158</v>
      </c>
      <c r="U1359" s="42" t="s">
        <v>175</v>
      </c>
      <c r="V1359" s="42" t="s">
        <v>175</v>
      </c>
      <c r="W1359" s="42" t="s">
        <v>176</v>
      </c>
      <c r="X1359" s="42" t="s">
        <v>175</v>
      </c>
      <c r="Y1359" s="42" t="s">
        <v>175</v>
      </c>
      <c r="Z1359" s="42" t="s">
        <v>229</v>
      </c>
      <c r="AA1359" s="42" t="s">
        <v>176</v>
      </c>
      <c r="AB1359" s="45" t="s">
        <v>6431</v>
      </c>
      <c r="AC1359" s="27"/>
      <c r="AD1359" s="27"/>
      <c r="AE1359" s="27"/>
      <c r="AF1359" s="28" t="s">
        <v>6430</v>
      </c>
      <c r="AG1359" s="28">
        <f t="shared" si="55"/>
        <v>2</v>
      </c>
      <c r="AH1359" s="29" t="str">
        <f t="shared" si="56"/>
        <v>QS-170041</v>
      </c>
      <c r="AJ1359" s="30">
        <f>IFERROR(VLOOKUP($C1359,#REF!,2,FALSE)*1000000000,0)+IFERROR(VLOOKUP($D1359,#REF!,2,FALSE)*1000000,0)+IFERROR(VLOOKUP($E1359,#REF!,2,FALSE)*1000,0)+IFERROR(VLOOKUP($F1359,#REF!,2,FALSE),0)</f>
        <v>0</v>
      </c>
    </row>
    <row r="1360" spans="1:36" s="28" customFormat="1" ht="27" customHeight="1" x14ac:dyDescent="0.15">
      <c r="A1360" s="31" t="s">
        <v>32</v>
      </c>
      <c r="B1360" s="32">
        <v>1356</v>
      </c>
      <c r="C1360" s="33" t="s">
        <v>6363</v>
      </c>
      <c r="D1360" s="33" t="s">
        <v>6415</v>
      </c>
      <c r="E1360" s="33" t="s">
        <v>6432</v>
      </c>
      <c r="F1360" s="32"/>
      <c r="G1360" s="33" t="s">
        <v>6433</v>
      </c>
      <c r="H1360" s="35" t="s">
        <v>6434</v>
      </c>
      <c r="I1360" s="32">
        <v>386260</v>
      </c>
      <c r="J1360" s="32">
        <v>603300</v>
      </c>
      <c r="K1360" s="32" t="s">
        <v>6435</v>
      </c>
      <c r="L1360" s="36">
        <f t="shared" si="54"/>
        <v>0.359754682579148</v>
      </c>
      <c r="M1360" s="32"/>
      <c r="N1360" s="32" t="s">
        <v>47</v>
      </c>
      <c r="O1360" s="32"/>
      <c r="P1360" s="37" t="s">
        <v>6436</v>
      </c>
      <c r="Q1360" s="32"/>
      <c r="R1360" s="32"/>
      <c r="S1360" s="32"/>
      <c r="T1360" s="32" t="s">
        <v>40</v>
      </c>
      <c r="U1360" s="32" t="s">
        <v>41</v>
      </c>
      <c r="V1360" s="32" t="s">
        <v>42</v>
      </c>
      <c r="W1360" s="32" t="s">
        <v>42</v>
      </c>
      <c r="X1360" s="32" t="s">
        <v>42</v>
      </c>
      <c r="Y1360" s="32" t="s">
        <v>42</v>
      </c>
      <c r="Z1360" s="32" t="s">
        <v>41</v>
      </c>
      <c r="AA1360" s="32" t="s">
        <v>42</v>
      </c>
      <c r="AB1360" s="39" t="s">
        <v>6437</v>
      </c>
      <c r="AC1360" s="27"/>
      <c r="AD1360" s="27"/>
      <c r="AE1360" s="27"/>
      <c r="AF1360" s="28" t="s">
        <v>6436</v>
      </c>
      <c r="AG1360" s="28">
        <f t="shared" si="55"/>
        <v>2</v>
      </c>
      <c r="AH1360" s="29" t="str">
        <f t="shared" si="56"/>
        <v>HR-090004</v>
      </c>
      <c r="AI1360" s="28">
        <v>21175228000</v>
      </c>
      <c r="AJ1360" s="30">
        <f>IFERROR(VLOOKUP($C1360,#REF!,2,FALSE)*1000000000,0)+IFERROR(VLOOKUP($D1360,#REF!,2,FALSE)*1000000,0)+IFERROR(VLOOKUP($E1360,#REF!,2,FALSE)*1000,0)+IFERROR(VLOOKUP($F1360,#REF!,2,FALSE),0)</f>
        <v>0</v>
      </c>
    </row>
    <row r="1361" spans="1:36" s="28" customFormat="1" ht="27" customHeight="1" x14ac:dyDescent="0.15">
      <c r="A1361" s="31" t="s">
        <v>32</v>
      </c>
      <c r="B1361" s="32">
        <v>1357</v>
      </c>
      <c r="C1361" s="33" t="s">
        <v>6363</v>
      </c>
      <c r="D1361" s="33" t="s">
        <v>6438</v>
      </c>
      <c r="E1361" s="32"/>
      <c r="F1361" s="32"/>
      <c r="G1361" s="33" t="s">
        <v>6439</v>
      </c>
      <c r="H1361" s="35" t="s">
        <v>6440</v>
      </c>
      <c r="I1361" s="32">
        <v>13380920</v>
      </c>
      <c r="J1361" s="32">
        <v>16500305</v>
      </c>
      <c r="K1361" s="32" t="s">
        <v>704</v>
      </c>
      <c r="L1361" s="36">
        <f t="shared" si="54"/>
        <v>0.18905014180040913</v>
      </c>
      <c r="M1361" s="32"/>
      <c r="N1361" s="32" t="s">
        <v>47</v>
      </c>
      <c r="O1361" s="32"/>
      <c r="P1361" s="37" t="s">
        <v>6441</v>
      </c>
      <c r="Q1361" s="32"/>
      <c r="R1361" s="32"/>
      <c r="S1361" s="32"/>
      <c r="T1361" s="32" t="s">
        <v>40</v>
      </c>
      <c r="U1361" s="32" t="s">
        <v>41</v>
      </c>
      <c r="V1361" s="32" t="s">
        <v>41</v>
      </c>
      <c r="W1361" s="32" t="s">
        <v>42</v>
      </c>
      <c r="X1361" s="32" t="s">
        <v>41</v>
      </c>
      <c r="Y1361" s="32" t="s">
        <v>42</v>
      </c>
      <c r="Z1361" s="32" t="s">
        <v>42</v>
      </c>
      <c r="AA1361" s="32" t="s">
        <v>42</v>
      </c>
      <c r="AB1361" s="39" t="s">
        <v>6442</v>
      </c>
      <c r="AC1361" s="27"/>
      <c r="AD1361" s="27"/>
      <c r="AE1361" s="27"/>
      <c r="AF1361" s="28" t="s">
        <v>6441</v>
      </c>
      <c r="AG1361" s="28">
        <f t="shared" si="55"/>
        <v>2</v>
      </c>
      <c r="AH1361" s="29" t="str">
        <f t="shared" si="56"/>
        <v>KK-080048</v>
      </c>
      <c r="AI1361" s="28">
        <v>21178000000</v>
      </c>
      <c r="AJ1361" s="30">
        <f>IFERROR(VLOOKUP($C1361,#REF!,2,FALSE)*1000000000,0)+IFERROR(VLOOKUP($D1361,#REF!,2,FALSE)*1000000,0)+IFERROR(VLOOKUP($E1361,#REF!,2,FALSE)*1000,0)+IFERROR(VLOOKUP($F1361,#REF!,2,FALSE),0)</f>
        <v>0</v>
      </c>
    </row>
    <row r="1362" spans="1:36" s="28" customFormat="1" ht="27" customHeight="1" x14ac:dyDescent="0.15">
      <c r="A1362" s="31" t="s">
        <v>32</v>
      </c>
      <c r="B1362" s="32">
        <v>1358</v>
      </c>
      <c r="C1362" s="33" t="s">
        <v>6363</v>
      </c>
      <c r="D1362" s="33" t="s">
        <v>6443</v>
      </c>
      <c r="E1362" s="33"/>
      <c r="F1362" s="33"/>
      <c r="G1362" s="33" t="s">
        <v>6444</v>
      </c>
      <c r="H1362" s="33" t="s">
        <v>6445</v>
      </c>
      <c r="I1362" s="32">
        <v>1141750</v>
      </c>
      <c r="J1362" s="32">
        <v>1066760</v>
      </c>
      <c r="K1362" s="32" t="s">
        <v>1293</v>
      </c>
      <c r="L1362" s="36">
        <f t="shared" si="54"/>
        <v>-7.0296974014773639E-2</v>
      </c>
      <c r="M1362" s="32"/>
      <c r="N1362" s="32" t="s">
        <v>47</v>
      </c>
      <c r="O1362" s="32"/>
      <c r="P1362" s="37" t="s">
        <v>6446</v>
      </c>
      <c r="Q1362" s="32"/>
      <c r="R1362" s="32"/>
      <c r="S1362" s="32"/>
      <c r="T1362" s="32" t="s">
        <v>40</v>
      </c>
      <c r="U1362" s="42" t="s">
        <v>74</v>
      </c>
      <c r="V1362" s="42" t="s">
        <v>509</v>
      </c>
      <c r="W1362" s="42" t="s">
        <v>41</v>
      </c>
      <c r="X1362" s="42" t="s">
        <v>42</v>
      </c>
      <c r="Y1362" s="42" t="s">
        <v>509</v>
      </c>
      <c r="Z1362" s="42" t="s">
        <v>42</v>
      </c>
      <c r="AA1362" s="42" t="s">
        <v>42</v>
      </c>
      <c r="AB1362" s="45" t="s">
        <v>6447</v>
      </c>
      <c r="AC1362" s="27"/>
      <c r="AD1362" s="27"/>
      <c r="AE1362" s="27"/>
      <c r="AF1362" s="28" t="s">
        <v>6446</v>
      </c>
      <c r="AG1362" s="28">
        <f t="shared" si="55"/>
        <v>2</v>
      </c>
      <c r="AH1362" s="29" t="str">
        <f t="shared" si="56"/>
        <v>HR-090008</v>
      </c>
      <c r="AI1362" s="28">
        <v>21179000000</v>
      </c>
      <c r="AJ1362" s="30">
        <f>IFERROR(VLOOKUP($C1362,#REF!,2,FALSE)*1000000000,0)+IFERROR(VLOOKUP($D1362,#REF!,2,FALSE)*1000000,0)+IFERROR(VLOOKUP($E1362,#REF!,2,FALSE)*1000,0)+IFERROR(VLOOKUP($F1362,#REF!,2,FALSE),0)</f>
        <v>0</v>
      </c>
    </row>
    <row r="1363" spans="1:36" s="28" customFormat="1" ht="27" customHeight="1" x14ac:dyDescent="0.15">
      <c r="A1363" s="31" t="s">
        <v>32</v>
      </c>
      <c r="B1363" s="32">
        <v>1359</v>
      </c>
      <c r="C1363" s="33" t="s">
        <v>6363</v>
      </c>
      <c r="D1363" s="46" t="s">
        <v>6448</v>
      </c>
      <c r="E1363" s="33"/>
      <c r="F1363" s="33"/>
      <c r="G1363" t="s">
        <v>6449</v>
      </c>
      <c r="H1363" s="46" t="s">
        <v>6450</v>
      </c>
      <c r="I1363" s="47">
        <v>4713460</v>
      </c>
      <c r="J1363" s="47">
        <v>4213460</v>
      </c>
      <c r="K1363" s="42" t="s">
        <v>6330</v>
      </c>
      <c r="L1363" s="36">
        <f t="shared" si="54"/>
        <v>-0.11866731854580315</v>
      </c>
      <c r="M1363" s="32"/>
      <c r="N1363" s="32"/>
      <c r="O1363" s="32" t="s">
        <v>47</v>
      </c>
      <c r="P1363" s="40" t="s">
        <v>6451</v>
      </c>
      <c r="Q1363" s="32"/>
      <c r="R1363" s="32"/>
      <c r="S1363" s="32"/>
      <c r="T1363" s="32" t="s">
        <v>40</v>
      </c>
      <c r="U1363" s="42" t="s">
        <v>175</v>
      </c>
      <c r="V1363" s="42" t="s">
        <v>175</v>
      </c>
      <c r="W1363" s="42" t="s">
        <v>175</v>
      </c>
      <c r="X1363" s="42" t="s">
        <v>229</v>
      </c>
      <c r="Y1363" s="42" t="s">
        <v>229</v>
      </c>
      <c r="Z1363" s="42" t="s">
        <v>175</v>
      </c>
      <c r="AA1363" s="42" t="s">
        <v>176</v>
      </c>
      <c r="AB1363" s="45" t="s">
        <v>6452</v>
      </c>
      <c r="AC1363" s="27"/>
      <c r="AD1363" s="27"/>
      <c r="AE1363" s="27"/>
      <c r="AF1363" s="28" t="s">
        <v>6451</v>
      </c>
      <c r="AG1363" s="28">
        <f t="shared" si="55"/>
        <v>2</v>
      </c>
      <c r="AH1363" s="29" t="str">
        <f t="shared" si="56"/>
        <v>QS-180024</v>
      </c>
      <c r="AJ1363" s="30">
        <f>IFERROR(VLOOKUP($C1363,#REF!,2,FALSE)*1000000000,0)+IFERROR(VLOOKUP($D1363,#REF!,2,FALSE)*1000000,0)+IFERROR(VLOOKUP($E1363,#REF!,2,FALSE)*1000,0)+IFERROR(VLOOKUP($F1363,#REF!,2,FALSE),0)</f>
        <v>0</v>
      </c>
    </row>
    <row r="1364" spans="1:36" s="28" customFormat="1" ht="27" customHeight="1" x14ac:dyDescent="0.15">
      <c r="A1364" s="31" t="s">
        <v>32</v>
      </c>
      <c r="B1364" s="32">
        <v>1360</v>
      </c>
      <c r="C1364" s="33" t="s">
        <v>6363</v>
      </c>
      <c r="D1364" s="46" t="s">
        <v>640</v>
      </c>
      <c r="E1364" s="33"/>
      <c r="F1364" s="33"/>
      <c r="G1364" s="33" t="s">
        <v>6453</v>
      </c>
      <c r="H1364" s="33" t="s">
        <v>6454</v>
      </c>
      <c r="I1364" s="32">
        <v>33000000</v>
      </c>
      <c r="J1364" s="32">
        <v>32900000</v>
      </c>
      <c r="K1364" s="32" t="s">
        <v>308</v>
      </c>
      <c r="L1364" s="43">
        <f t="shared" si="54"/>
        <v>-3.0395136778116338E-3</v>
      </c>
      <c r="M1364" s="32"/>
      <c r="N1364" s="32" t="s">
        <v>47</v>
      </c>
      <c r="O1364" s="32"/>
      <c r="P1364" s="37" t="s">
        <v>6455</v>
      </c>
      <c r="Q1364" s="32"/>
      <c r="R1364" s="32"/>
      <c r="S1364" s="32"/>
      <c r="T1364" s="32" t="s">
        <v>40</v>
      </c>
      <c r="U1364" s="42" t="s">
        <v>42</v>
      </c>
      <c r="V1364" s="42" t="s">
        <v>42</v>
      </c>
      <c r="W1364" s="42" t="s">
        <v>42</v>
      </c>
      <c r="X1364" s="42" t="s">
        <v>41</v>
      </c>
      <c r="Y1364" s="42" t="s">
        <v>42</v>
      </c>
      <c r="Z1364" s="42" t="s">
        <v>42</v>
      </c>
      <c r="AA1364" s="42" t="s">
        <v>42</v>
      </c>
      <c r="AB1364" s="45" t="s">
        <v>6456</v>
      </c>
      <c r="AC1364" s="27"/>
      <c r="AD1364" s="27"/>
      <c r="AE1364" s="27"/>
      <c r="AF1364" s="28" t="s">
        <v>6455</v>
      </c>
      <c r="AG1364" s="28">
        <f t="shared" si="55"/>
        <v>2</v>
      </c>
      <c r="AH1364" s="29" t="str">
        <f t="shared" si="56"/>
        <v>QS-120012</v>
      </c>
      <c r="AI1364" s="28">
        <v>21291000000</v>
      </c>
      <c r="AJ1364" s="30">
        <f>IFERROR(VLOOKUP($C1364,#REF!,2,FALSE)*1000000000,0)+IFERROR(VLOOKUP($D1364,#REF!,2,FALSE)*1000000,0)+IFERROR(VLOOKUP($E1364,#REF!,2,FALSE)*1000,0)+IFERROR(VLOOKUP($F1364,#REF!,2,FALSE),0)</f>
        <v>0</v>
      </c>
    </row>
    <row r="1365" spans="1:36" s="28" customFormat="1" ht="27" customHeight="1" x14ac:dyDescent="0.15">
      <c r="A1365" s="31" t="s">
        <v>32</v>
      </c>
      <c r="B1365" s="32">
        <v>1361</v>
      </c>
      <c r="C1365" t="s">
        <v>6363</v>
      </c>
      <c r="D1365" s="46"/>
      <c r="E1365" s="33"/>
      <c r="F1365" s="33"/>
      <c r="G1365" s="46" t="s">
        <v>6457</v>
      </c>
      <c r="H1365" s="46" t="s">
        <v>6458</v>
      </c>
      <c r="I1365" s="32">
        <v>3513250</v>
      </c>
      <c r="J1365" s="32">
        <v>2108000</v>
      </c>
      <c r="K1365" s="4" t="s">
        <v>6459</v>
      </c>
      <c r="L1365" s="36">
        <f t="shared" si="54"/>
        <v>-0.66662713472485779</v>
      </c>
      <c r="M1365" s="32"/>
      <c r="N1365" s="32"/>
      <c r="O1365" s="32" t="s">
        <v>47</v>
      </c>
      <c r="P1365" s="40" t="s">
        <v>6460</v>
      </c>
      <c r="Q1365" s="32"/>
      <c r="R1365" s="32"/>
      <c r="S1365" s="32"/>
      <c r="T1365" s="32" t="s">
        <v>40</v>
      </c>
      <c r="U1365" s="42" t="s">
        <v>42</v>
      </c>
      <c r="V1365" s="42" t="s">
        <v>42</v>
      </c>
      <c r="W1365" s="42" t="s">
        <v>42</v>
      </c>
      <c r="X1365" s="42" t="s">
        <v>42</v>
      </c>
      <c r="Y1365" s="42" t="s">
        <v>42</v>
      </c>
      <c r="Z1365" s="42" t="s">
        <v>41</v>
      </c>
      <c r="AA1365" s="42" t="s">
        <v>42</v>
      </c>
      <c r="AB1365" s="45" t="s">
        <v>6461</v>
      </c>
      <c r="AC1365" s="27"/>
      <c r="AD1365" s="27"/>
      <c r="AE1365" s="27"/>
      <c r="AF1365" s="28" t="s">
        <v>6460</v>
      </c>
      <c r="AG1365" s="28">
        <f t="shared" si="55"/>
        <v>2</v>
      </c>
      <c r="AH1365" s="29" t="str">
        <f t="shared" si="56"/>
        <v>KT-190142</v>
      </c>
      <c r="AJ1365" s="30">
        <f>IFERROR(VLOOKUP($C1365,#REF!,2,FALSE)*1000000000,0)+IFERROR(VLOOKUP($D1365,#REF!,2,FALSE)*1000000,0)+IFERROR(VLOOKUP($E1365,#REF!,2,FALSE)*1000,0)+IFERROR(VLOOKUP($F1365,#REF!,2,FALSE),0)</f>
        <v>0</v>
      </c>
    </row>
    <row r="1366" spans="1:36" s="28" customFormat="1" ht="27" customHeight="1" x14ac:dyDescent="0.15">
      <c r="A1366" s="31" t="s">
        <v>32</v>
      </c>
      <c r="B1366" s="32">
        <v>1362</v>
      </c>
      <c r="C1366" s="33" t="s">
        <v>6462</v>
      </c>
      <c r="D1366" s="33" t="s">
        <v>6463</v>
      </c>
      <c r="E1366" s="33"/>
      <c r="F1366" s="33"/>
      <c r="G1366" s="33" t="s">
        <v>6464</v>
      </c>
      <c r="H1366" s="33" t="s">
        <v>6465</v>
      </c>
      <c r="I1366" s="32">
        <v>22000</v>
      </c>
      <c r="J1366" s="32">
        <v>45262</v>
      </c>
      <c r="K1366" s="32" t="s">
        <v>2639</v>
      </c>
      <c r="L1366" s="36">
        <f t="shared" si="54"/>
        <v>0.51394105430604031</v>
      </c>
      <c r="M1366" s="32" t="s">
        <v>47</v>
      </c>
      <c r="N1366" s="32"/>
      <c r="O1366" s="32"/>
      <c r="P1366" s="37" t="s">
        <v>6466</v>
      </c>
      <c r="Q1366" s="32" t="s">
        <v>130</v>
      </c>
      <c r="R1366" s="32"/>
      <c r="S1366" s="32"/>
      <c r="T1366" s="32" t="s">
        <v>40</v>
      </c>
      <c r="U1366" s="42" t="s">
        <v>41</v>
      </c>
      <c r="V1366" s="42" t="s">
        <v>41</v>
      </c>
      <c r="W1366" s="42" t="s">
        <v>41</v>
      </c>
      <c r="X1366" s="42" t="s">
        <v>41</v>
      </c>
      <c r="Y1366" s="42" t="s">
        <v>41</v>
      </c>
      <c r="Z1366" s="42" t="s">
        <v>41</v>
      </c>
      <c r="AA1366" s="42" t="s">
        <v>41</v>
      </c>
      <c r="AB1366" s="45" t="s">
        <v>6467</v>
      </c>
      <c r="AC1366" s="27"/>
      <c r="AD1366" s="27"/>
      <c r="AE1366" s="27"/>
      <c r="AF1366" s="28" t="s">
        <v>6466</v>
      </c>
      <c r="AG1366" s="28">
        <f t="shared" si="55"/>
        <v>2</v>
      </c>
      <c r="AH1366" s="29" t="str">
        <f t="shared" si="56"/>
        <v>KT-140130</v>
      </c>
      <c r="AI1366" s="28">
        <v>22000000000</v>
      </c>
      <c r="AJ1366" s="30">
        <f>IFERROR(VLOOKUP($C1366,#REF!,2,FALSE)*1000000000,0)+IFERROR(VLOOKUP($D1366,#REF!,2,FALSE)*1000000,0)+IFERROR(VLOOKUP($E1366,#REF!,2,FALSE)*1000,0)+IFERROR(VLOOKUP($F1366,#REF!,2,FALSE),0)</f>
        <v>0</v>
      </c>
    </row>
    <row r="1367" spans="1:36" s="28" customFormat="1" ht="27" customHeight="1" x14ac:dyDescent="0.15">
      <c r="A1367" s="31" t="s">
        <v>32</v>
      </c>
      <c r="B1367" s="32">
        <v>1363</v>
      </c>
      <c r="C1367" s="33" t="s">
        <v>6462</v>
      </c>
      <c r="D1367" s="33" t="s">
        <v>6468</v>
      </c>
      <c r="E1367" s="33"/>
      <c r="F1367" s="33"/>
      <c r="G1367" s="33" t="s">
        <v>6469</v>
      </c>
      <c r="H1367" s="33" t="s">
        <v>6470</v>
      </c>
      <c r="I1367" s="32">
        <v>75000</v>
      </c>
      <c r="J1367" s="32">
        <v>39000</v>
      </c>
      <c r="K1367" s="32" t="s">
        <v>6292</v>
      </c>
      <c r="L1367" s="36">
        <f t="shared" si="54"/>
        <v>-0.92307692307692313</v>
      </c>
      <c r="M1367" s="32"/>
      <c r="N1367" s="32" t="s">
        <v>47</v>
      </c>
      <c r="O1367" s="32"/>
      <c r="P1367" s="37" t="s">
        <v>6471</v>
      </c>
      <c r="Q1367" s="32"/>
      <c r="R1367" s="32"/>
      <c r="S1367" s="32"/>
      <c r="T1367" s="32" t="s">
        <v>40</v>
      </c>
      <c r="U1367" s="42" t="s">
        <v>74</v>
      </c>
      <c r="V1367" s="42" t="s">
        <v>41</v>
      </c>
      <c r="W1367" s="42" t="s">
        <v>42</v>
      </c>
      <c r="X1367" s="42" t="s">
        <v>41</v>
      </c>
      <c r="Y1367" s="42" t="s">
        <v>41</v>
      </c>
      <c r="Z1367" s="42" t="s">
        <v>42</v>
      </c>
      <c r="AA1367" s="42" t="s">
        <v>42</v>
      </c>
      <c r="AB1367" s="45" t="s">
        <v>6472</v>
      </c>
      <c r="AC1367" s="27"/>
      <c r="AD1367" s="27"/>
      <c r="AE1367" s="27"/>
      <c r="AF1367" s="28" t="s">
        <v>6471</v>
      </c>
      <c r="AG1367" s="28">
        <f t="shared" si="55"/>
        <v>2</v>
      </c>
      <c r="AH1367" s="29" t="str">
        <f t="shared" si="56"/>
        <v>KK-100089</v>
      </c>
      <c r="AI1367" s="28">
        <v>22000000000</v>
      </c>
      <c r="AJ1367" s="30">
        <f>IFERROR(VLOOKUP($C1367,#REF!,2,FALSE)*1000000000,0)+IFERROR(VLOOKUP($D1367,#REF!,2,FALSE)*1000000,0)+IFERROR(VLOOKUP($E1367,#REF!,2,FALSE)*1000,0)+IFERROR(VLOOKUP($F1367,#REF!,2,FALSE),0)</f>
        <v>0</v>
      </c>
    </row>
    <row r="1368" spans="1:36" s="28" customFormat="1" ht="27" customHeight="1" x14ac:dyDescent="0.15">
      <c r="A1368" s="31" t="s">
        <v>32</v>
      </c>
      <c r="B1368" s="32">
        <v>1364</v>
      </c>
      <c r="C1368" s="33" t="s">
        <v>6462</v>
      </c>
      <c r="D1368" s="33" t="s">
        <v>6473</v>
      </c>
      <c r="E1368" s="33"/>
      <c r="F1368" s="33"/>
      <c r="G1368" s="33" t="s">
        <v>6474</v>
      </c>
      <c r="H1368" s="33" t="s">
        <v>6475</v>
      </c>
      <c r="I1368" s="32">
        <v>116400</v>
      </c>
      <c r="J1368" s="32">
        <v>125378</v>
      </c>
      <c r="K1368" s="32" t="s">
        <v>2173</v>
      </c>
      <c r="L1368" s="36">
        <f t="shared" si="54"/>
        <v>7.1607459043851351E-2</v>
      </c>
      <c r="M1368" s="32"/>
      <c r="N1368" s="32" t="s">
        <v>47</v>
      </c>
      <c r="O1368" s="32"/>
      <c r="P1368" s="37" t="s">
        <v>6476</v>
      </c>
      <c r="Q1368" s="32"/>
      <c r="R1368" s="32"/>
      <c r="S1368" s="32"/>
      <c r="T1368" s="32" t="s">
        <v>40</v>
      </c>
      <c r="U1368" s="42" t="s">
        <v>42</v>
      </c>
      <c r="V1368" s="42" t="s">
        <v>41</v>
      </c>
      <c r="W1368" s="42" t="s">
        <v>42</v>
      </c>
      <c r="X1368" s="42" t="s">
        <v>42</v>
      </c>
      <c r="Y1368" s="42" t="s">
        <v>42</v>
      </c>
      <c r="Z1368" s="42" t="s">
        <v>42</v>
      </c>
      <c r="AA1368" s="42" t="s">
        <v>42</v>
      </c>
      <c r="AB1368" s="45" t="s">
        <v>6477</v>
      </c>
      <c r="AC1368" s="27"/>
      <c r="AD1368" s="27"/>
      <c r="AE1368" s="27"/>
      <c r="AF1368" s="28" t="s">
        <v>6476</v>
      </c>
      <c r="AG1368" s="28">
        <f t="shared" si="55"/>
        <v>2</v>
      </c>
      <c r="AH1368" s="29" t="str">
        <f t="shared" si="56"/>
        <v>KK-100060</v>
      </c>
      <c r="AI1368" s="28">
        <v>22191000000</v>
      </c>
      <c r="AJ1368" s="30">
        <f>IFERROR(VLOOKUP($C1368,#REF!,2,FALSE)*1000000000,0)+IFERROR(VLOOKUP($D1368,#REF!,2,FALSE)*1000000,0)+IFERROR(VLOOKUP($E1368,#REF!,2,FALSE)*1000,0)+IFERROR(VLOOKUP($F1368,#REF!,2,FALSE),0)</f>
        <v>0</v>
      </c>
    </row>
    <row r="1369" spans="1:36" s="28" customFormat="1" ht="27" customHeight="1" x14ac:dyDescent="0.15">
      <c r="A1369" s="31" t="s">
        <v>32</v>
      </c>
      <c r="B1369" s="32">
        <v>1365</v>
      </c>
      <c r="C1369" s="33" t="s">
        <v>6462</v>
      </c>
      <c r="D1369" s="33" t="s">
        <v>6473</v>
      </c>
      <c r="E1369" s="33"/>
      <c r="F1369" s="33"/>
      <c r="G1369" s="33" t="s">
        <v>6478</v>
      </c>
      <c r="H1369" s="33" t="s">
        <v>6479</v>
      </c>
      <c r="I1369" s="32">
        <v>6000</v>
      </c>
      <c r="J1369" s="32">
        <v>6500</v>
      </c>
      <c r="K1369" s="32" t="s">
        <v>2168</v>
      </c>
      <c r="L1369" s="36">
        <f t="shared" si="54"/>
        <v>7.6923076923076872E-2</v>
      </c>
      <c r="M1369" s="32"/>
      <c r="N1369" s="32" t="s">
        <v>47</v>
      </c>
      <c r="O1369" s="32"/>
      <c r="P1369" s="37" t="s">
        <v>6480</v>
      </c>
      <c r="Q1369" s="32"/>
      <c r="R1369" s="32"/>
      <c r="S1369" s="32"/>
      <c r="T1369" s="32" t="s">
        <v>40</v>
      </c>
      <c r="U1369" s="42" t="s">
        <v>42</v>
      </c>
      <c r="V1369" s="42" t="s">
        <v>42</v>
      </c>
      <c r="W1369" s="42" t="s">
        <v>42</v>
      </c>
      <c r="X1369" s="42" t="s">
        <v>42</v>
      </c>
      <c r="Y1369" s="42" t="s">
        <v>42</v>
      </c>
      <c r="Z1369" s="42" t="s">
        <v>42</v>
      </c>
      <c r="AA1369" s="42" t="s">
        <v>42</v>
      </c>
      <c r="AB1369" s="45" t="s">
        <v>6481</v>
      </c>
      <c r="AC1369" s="27"/>
      <c r="AD1369" s="27"/>
      <c r="AE1369" s="27"/>
      <c r="AF1369" s="28" t="s">
        <v>6480</v>
      </c>
      <c r="AG1369" s="28">
        <f t="shared" si="55"/>
        <v>2</v>
      </c>
      <c r="AH1369" s="29" t="str">
        <f t="shared" si="56"/>
        <v>QS-080024</v>
      </c>
      <c r="AI1369" s="28">
        <v>22191000000</v>
      </c>
      <c r="AJ1369" s="30">
        <f>IFERROR(VLOOKUP($C1369,#REF!,2,FALSE)*1000000000,0)+IFERROR(VLOOKUP($D1369,#REF!,2,FALSE)*1000000,0)+IFERROR(VLOOKUP($E1369,#REF!,2,FALSE)*1000,0)+IFERROR(VLOOKUP($F1369,#REF!,2,FALSE),0)</f>
        <v>0</v>
      </c>
    </row>
    <row r="1370" spans="1:36" s="28" customFormat="1" ht="27" customHeight="1" x14ac:dyDescent="0.15">
      <c r="A1370" s="31" t="s">
        <v>32</v>
      </c>
      <c r="B1370" s="32">
        <v>1366</v>
      </c>
      <c r="C1370" s="33" t="s">
        <v>6462</v>
      </c>
      <c r="D1370" s="33" t="s">
        <v>6473</v>
      </c>
      <c r="E1370" s="33" t="s">
        <v>130</v>
      </c>
      <c r="F1370" s="33" t="s">
        <v>130</v>
      </c>
      <c r="G1370" s="33" t="s">
        <v>6482</v>
      </c>
      <c r="H1370" s="33" t="s">
        <v>6483</v>
      </c>
      <c r="I1370" s="32">
        <v>24000</v>
      </c>
      <c r="J1370" s="32">
        <v>19000</v>
      </c>
      <c r="K1370" s="32" t="s">
        <v>959</v>
      </c>
      <c r="L1370" s="36">
        <f t="shared" si="54"/>
        <v>-0.26315789473684204</v>
      </c>
      <c r="M1370" s="32"/>
      <c r="N1370" s="32" t="s">
        <v>47</v>
      </c>
      <c r="O1370" s="32"/>
      <c r="P1370" s="37" t="s">
        <v>6484</v>
      </c>
      <c r="Q1370" s="32" t="s">
        <v>130</v>
      </c>
      <c r="R1370" s="32" t="s">
        <v>130</v>
      </c>
      <c r="S1370" s="32" t="s">
        <v>130</v>
      </c>
      <c r="T1370" s="42" t="s">
        <v>158</v>
      </c>
      <c r="U1370" s="42" t="s">
        <v>42</v>
      </c>
      <c r="V1370" s="42" t="s">
        <v>41</v>
      </c>
      <c r="W1370" s="42" t="s">
        <v>41</v>
      </c>
      <c r="X1370" s="42" t="s">
        <v>41</v>
      </c>
      <c r="Y1370" s="42" t="s">
        <v>41</v>
      </c>
      <c r="Z1370" s="42" t="s">
        <v>42</v>
      </c>
      <c r="AA1370" s="42" t="s">
        <v>41</v>
      </c>
      <c r="AB1370" s="45" t="s">
        <v>6485</v>
      </c>
      <c r="AC1370" s="27"/>
      <c r="AD1370" s="27"/>
      <c r="AE1370" s="27"/>
      <c r="AF1370" s="28" t="s">
        <v>6484</v>
      </c>
      <c r="AG1370" s="28">
        <f t="shared" si="55"/>
        <v>2</v>
      </c>
      <c r="AH1370" s="29" t="str">
        <f t="shared" si="56"/>
        <v>KK-160058</v>
      </c>
      <c r="AI1370" s="28">
        <v>22191000000</v>
      </c>
      <c r="AJ1370" s="30">
        <f>IFERROR(VLOOKUP($C1370,#REF!,2,FALSE)*1000000000,0)+IFERROR(VLOOKUP($D1370,#REF!,2,FALSE)*1000000,0)+IFERROR(VLOOKUP($E1370,#REF!,2,FALSE)*1000,0)+IFERROR(VLOOKUP($F1370,#REF!,2,FALSE),0)</f>
        <v>0</v>
      </c>
    </row>
    <row r="1371" spans="1:36" s="28" customFormat="1" ht="27" customHeight="1" x14ac:dyDescent="0.15">
      <c r="A1371" s="31" t="s">
        <v>32</v>
      </c>
      <c r="B1371" s="32">
        <v>1367</v>
      </c>
      <c r="C1371" s="33" t="s">
        <v>6462</v>
      </c>
      <c r="D1371" s="33" t="s">
        <v>6486</v>
      </c>
      <c r="E1371" s="33"/>
      <c r="F1371" s="33"/>
      <c r="G1371" s="33" t="s">
        <v>6487</v>
      </c>
      <c r="H1371" s="33" t="s">
        <v>6488</v>
      </c>
      <c r="I1371" s="32">
        <v>2450000</v>
      </c>
      <c r="J1371" s="32">
        <v>2628095</v>
      </c>
      <c r="K1371" s="32" t="s">
        <v>308</v>
      </c>
      <c r="L1371" s="36">
        <f t="shared" si="54"/>
        <v>6.7765815162693865E-2</v>
      </c>
      <c r="M1371" s="32"/>
      <c r="N1371" s="32" t="s">
        <v>47</v>
      </c>
      <c r="O1371" s="32"/>
      <c r="P1371" s="37" t="s">
        <v>6489</v>
      </c>
      <c r="Q1371" s="32"/>
      <c r="R1371" s="32"/>
      <c r="S1371" s="32"/>
      <c r="T1371" s="32" t="s">
        <v>40</v>
      </c>
      <c r="U1371" s="42" t="s">
        <v>42</v>
      </c>
      <c r="V1371" s="42" t="s">
        <v>41</v>
      </c>
      <c r="W1371" s="42" t="s">
        <v>42</v>
      </c>
      <c r="X1371" s="42" t="s">
        <v>41</v>
      </c>
      <c r="Y1371" s="42" t="s">
        <v>42</v>
      </c>
      <c r="Z1371" s="42" t="s">
        <v>41</v>
      </c>
      <c r="AA1371" s="42" t="s">
        <v>42</v>
      </c>
      <c r="AB1371" s="45" t="s">
        <v>6490</v>
      </c>
      <c r="AC1371" s="27"/>
      <c r="AD1371" s="27"/>
      <c r="AE1371" s="27"/>
      <c r="AF1371" s="28" t="s">
        <v>6489</v>
      </c>
      <c r="AG1371" s="28">
        <f t="shared" si="55"/>
        <v>2</v>
      </c>
      <c r="AH1371" s="29" t="str">
        <f t="shared" si="56"/>
        <v>CG-110023</v>
      </c>
      <c r="AI1371" s="28">
        <v>22192000000</v>
      </c>
      <c r="AJ1371" s="30">
        <f>IFERROR(VLOOKUP($C1371,#REF!,2,FALSE)*1000000000,0)+IFERROR(VLOOKUP($D1371,#REF!,2,FALSE)*1000000,0)+IFERROR(VLOOKUP($E1371,#REF!,2,FALSE)*1000,0)+IFERROR(VLOOKUP($F1371,#REF!,2,FALSE),0)</f>
        <v>0</v>
      </c>
    </row>
    <row r="1372" spans="1:36" s="28" customFormat="1" ht="27" customHeight="1" x14ac:dyDescent="0.15">
      <c r="A1372" s="31" t="s">
        <v>32</v>
      </c>
      <c r="B1372" s="32">
        <v>1368</v>
      </c>
      <c r="C1372" s="33" t="s">
        <v>6462</v>
      </c>
      <c r="D1372" s="33" t="s">
        <v>6486</v>
      </c>
      <c r="E1372" s="32"/>
      <c r="F1372" s="32"/>
      <c r="G1372" s="33" t="s">
        <v>6491</v>
      </c>
      <c r="H1372" s="35" t="s">
        <v>6492</v>
      </c>
      <c r="I1372" s="32">
        <v>988144</v>
      </c>
      <c r="J1372" s="32">
        <v>1060720</v>
      </c>
      <c r="K1372" s="32" t="s">
        <v>308</v>
      </c>
      <c r="L1372" s="36">
        <f t="shared" si="54"/>
        <v>6.8421449581416383E-2</v>
      </c>
      <c r="M1372" s="32"/>
      <c r="N1372" s="32" t="s">
        <v>47</v>
      </c>
      <c r="O1372" s="32"/>
      <c r="P1372" s="37" t="s">
        <v>6493</v>
      </c>
      <c r="Q1372" s="32"/>
      <c r="R1372" s="32"/>
      <c r="S1372" s="32"/>
      <c r="T1372" s="32" t="s">
        <v>40</v>
      </c>
      <c r="U1372" s="32" t="s">
        <v>41</v>
      </c>
      <c r="V1372" s="32" t="s">
        <v>42</v>
      </c>
      <c r="W1372" s="32" t="s">
        <v>42</v>
      </c>
      <c r="X1372" s="32" t="s">
        <v>42</v>
      </c>
      <c r="Y1372" s="32" t="s">
        <v>42</v>
      </c>
      <c r="Z1372" s="32" t="s">
        <v>41</v>
      </c>
      <c r="AA1372" s="32" t="s">
        <v>42</v>
      </c>
      <c r="AB1372" s="39" t="s">
        <v>6494</v>
      </c>
      <c r="AC1372" s="27"/>
      <c r="AD1372" s="27"/>
      <c r="AE1372" s="27"/>
      <c r="AF1372" s="28" t="s">
        <v>6493</v>
      </c>
      <c r="AG1372" s="28">
        <f t="shared" si="55"/>
        <v>2</v>
      </c>
      <c r="AH1372" s="29" t="str">
        <f t="shared" si="56"/>
        <v>CG-120036</v>
      </c>
      <c r="AI1372" s="28">
        <v>22192000000</v>
      </c>
      <c r="AJ1372" s="30">
        <f>IFERROR(VLOOKUP($C1372,#REF!,2,FALSE)*1000000000,0)+IFERROR(VLOOKUP($D1372,#REF!,2,FALSE)*1000000,0)+IFERROR(VLOOKUP($E1372,#REF!,2,FALSE)*1000,0)+IFERROR(VLOOKUP($F1372,#REF!,2,FALSE),0)</f>
        <v>0</v>
      </c>
    </row>
    <row r="1373" spans="1:36" s="28" customFormat="1" ht="27" customHeight="1" x14ac:dyDescent="0.15">
      <c r="A1373" s="31" t="s">
        <v>32</v>
      </c>
      <c r="B1373" s="32">
        <v>1369</v>
      </c>
      <c r="C1373" s="33" t="s">
        <v>6462</v>
      </c>
      <c r="D1373" s="33" t="s">
        <v>6486</v>
      </c>
      <c r="E1373" s="32"/>
      <c r="F1373" s="32"/>
      <c r="G1373" s="33" t="s">
        <v>6495</v>
      </c>
      <c r="H1373" s="35" t="s">
        <v>6496</v>
      </c>
      <c r="I1373" s="32">
        <v>2174958</v>
      </c>
      <c r="J1373" s="32">
        <v>2565600</v>
      </c>
      <c r="K1373" s="32" t="s">
        <v>308</v>
      </c>
      <c r="L1373" s="36">
        <f t="shared" si="54"/>
        <v>0.15226145930776425</v>
      </c>
      <c r="M1373" s="32"/>
      <c r="N1373" s="32" t="s">
        <v>47</v>
      </c>
      <c r="O1373" s="32"/>
      <c r="P1373" s="37" t="s">
        <v>6497</v>
      </c>
      <c r="Q1373" s="32"/>
      <c r="R1373" s="32"/>
      <c r="S1373" s="32"/>
      <c r="T1373" s="32" t="s">
        <v>40</v>
      </c>
      <c r="U1373" s="32" t="s">
        <v>41</v>
      </c>
      <c r="V1373" s="32" t="s">
        <v>42</v>
      </c>
      <c r="W1373" s="32" t="s">
        <v>42</v>
      </c>
      <c r="X1373" s="32" t="s">
        <v>42</v>
      </c>
      <c r="Y1373" s="32" t="s">
        <v>42</v>
      </c>
      <c r="Z1373" s="32" t="s">
        <v>41</v>
      </c>
      <c r="AA1373" s="32" t="s">
        <v>42</v>
      </c>
      <c r="AB1373" s="39" t="s">
        <v>6498</v>
      </c>
      <c r="AC1373" s="27"/>
      <c r="AD1373" s="27"/>
      <c r="AE1373" s="27"/>
      <c r="AF1373" s="28" t="s">
        <v>6497</v>
      </c>
      <c r="AG1373" s="28">
        <f t="shared" si="55"/>
        <v>2</v>
      </c>
      <c r="AH1373" s="29" t="str">
        <f t="shared" si="56"/>
        <v>KT-100112</v>
      </c>
      <c r="AI1373" s="28">
        <v>22192000000</v>
      </c>
      <c r="AJ1373" s="30">
        <f>IFERROR(VLOOKUP($C1373,#REF!,2,FALSE)*1000000000,0)+IFERROR(VLOOKUP($D1373,#REF!,2,FALSE)*1000000,0)+IFERROR(VLOOKUP($E1373,#REF!,2,FALSE)*1000,0)+IFERROR(VLOOKUP($F1373,#REF!,2,FALSE),0)</f>
        <v>0</v>
      </c>
    </row>
    <row r="1374" spans="1:36" s="28" customFormat="1" ht="27" customHeight="1" x14ac:dyDescent="0.15">
      <c r="A1374" s="31" t="s">
        <v>32</v>
      </c>
      <c r="B1374" s="32">
        <v>1370</v>
      </c>
      <c r="C1374" s="33" t="s">
        <v>6462</v>
      </c>
      <c r="D1374" s="33" t="s">
        <v>6486</v>
      </c>
      <c r="E1374" s="33"/>
      <c r="F1374" s="33"/>
      <c r="G1374" s="33" t="s">
        <v>6499</v>
      </c>
      <c r="H1374" s="33" t="s">
        <v>6500</v>
      </c>
      <c r="I1374" s="32">
        <v>12894</v>
      </c>
      <c r="J1374" s="32">
        <v>18218</v>
      </c>
      <c r="K1374" s="32" t="s">
        <v>6501</v>
      </c>
      <c r="L1374" s="36">
        <f t="shared" si="54"/>
        <v>0.292238445493468</v>
      </c>
      <c r="M1374" s="32"/>
      <c r="N1374" s="32" t="s">
        <v>47</v>
      </c>
      <c r="O1374" s="32"/>
      <c r="P1374" s="37" t="s">
        <v>6502</v>
      </c>
      <c r="Q1374" s="32" t="s">
        <v>130</v>
      </c>
      <c r="R1374" s="32"/>
      <c r="S1374" s="32"/>
      <c r="T1374" s="32" t="s">
        <v>40</v>
      </c>
      <c r="U1374" s="42" t="s">
        <v>41</v>
      </c>
      <c r="V1374" s="42" t="s">
        <v>41</v>
      </c>
      <c r="W1374" s="42" t="s">
        <v>41</v>
      </c>
      <c r="X1374" s="42" t="s">
        <v>42</v>
      </c>
      <c r="Y1374" s="42" t="s">
        <v>41</v>
      </c>
      <c r="Z1374" s="42" t="s">
        <v>42</v>
      </c>
      <c r="AA1374" s="42" t="s">
        <v>41</v>
      </c>
      <c r="AB1374" s="45" t="s">
        <v>6503</v>
      </c>
      <c r="AC1374" s="27"/>
      <c r="AD1374" s="27"/>
      <c r="AE1374" s="27"/>
      <c r="AF1374" s="28" t="s">
        <v>6502</v>
      </c>
      <c r="AG1374" s="28">
        <f t="shared" si="55"/>
        <v>2</v>
      </c>
      <c r="AH1374" s="29" t="str">
        <f t="shared" si="56"/>
        <v>KT-150070</v>
      </c>
      <c r="AI1374" s="28">
        <v>22192000000</v>
      </c>
      <c r="AJ1374" s="30">
        <f>IFERROR(VLOOKUP($C1374,#REF!,2,FALSE)*1000000000,0)+IFERROR(VLOOKUP($D1374,#REF!,2,FALSE)*1000000,0)+IFERROR(VLOOKUP($E1374,#REF!,2,FALSE)*1000,0)+IFERROR(VLOOKUP($F1374,#REF!,2,FALSE),0)</f>
        <v>0</v>
      </c>
    </row>
    <row r="1375" spans="1:36" s="28" customFormat="1" ht="27" customHeight="1" x14ac:dyDescent="0.15">
      <c r="A1375" s="31" t="s">
        <v>32</v>
      </c>
      <c r="B1375" s="32">
        <v>1371</v>
      </c>
      <c r="C1375" s="33" t="s">
        <v>6462</v>
      </c>
      <c r="D1375" s="33" t="s">
        <v>6486</v>
      </c>
      <c r="E1375" s="32" t="s">
        <v>130</v>
      </c>
      <c r="F1375" s="32" t="s">
        <v>130</v>
      </c>
      <c r="G1375" s="33" t="s">
        <v>6504</v>
      </c>
      <c r="H1375" s="35" t="s">
        <v>6505</v>
      </c>
      <c r="I1375" s="32">
        <v>94800</v>
      </c>
      <c r="J1375" s="32">
        <v>94800</v>
      </c>
      <c r="K1375" s="32" t="s">
        <v>5561</v>
      </c>
      <c r="L1375" s="49">
        <f t="shared" si="54"/>
        <v>0</v>
      </c>
      <c r="M1375" s="32"/>
      <c r="N1375" s="32" t="s">
        <v>47</v>
      </c>
      <c r="O1375" s="32"/>
      <c r="P1375" s="37" t="s">
        <v>6506</v>
      </c>
      <c r="Q1375" s="32" t="s">
        <v>130</v>
      </c>
      <c r="R1375" s="32" t="s">
        <v>130</v>
      </c>
      <c r="S1375" s="32" t="s">
        <v>158</v>
      </c>
      <c r="T1375" s="32" t="s">
        <v>158</v>
      </c>
      <c r="U1375" s="32" t="s">
        <v>42</v>
      </c>
      <c r="V1375" s="32" t="s">
        <v>42</v>
      </c>
      <c r="W1375" s="32" t="s">
        <v>75</v>
      </c>
      <c r="X1375" s="32" t="s">
        <v>42</v>
      </c>
      <c r="Y1375" s="32" t="s">
        <v>42</v>
      </c>
      <c r="Z1375" s="32" t="s">
        <v>75</v>
      </c>
      <c r="AA1375" s="32" t="s">
        <v>41</v>
      </c>
      <c r="AB1375" s="39" t="s">
        <v>6507</v>
      </c>
      <c r="AC1375" s="27"/>
      <c r="AD1375" s="27"/>
      <c r="AE1375" s="27"/>
      <c r="AF1375" s="28" t="s">
        <v>6506</v>
      </c>
      <c r="AG1375" s="28">
        <f t="shared" si="55"/>
        <v>2</v>
      </c>
      <c r="AH1375" s="29" t="str">
        <f t="shared" si="56"/>
        <v>HR-170002</v>
      </c>
      <c r="AI1375" s="28">
        <v>22192000000</v>
      </c>
      <c r="AJ1375" s="30">
        <f>IFERROR(VLOOKUP($C1375,#REF!,2,FALSE)*1000000000,0)+IFERROR(VLOOKUP($D1375,#REF!,2,FALSE)*1000000,0)+IFERROR(VLOOKUP($E1375,#REF!,2,FALSE)*1000,0)+IFERROR(VLOOKUP($F1375,#REF!,2,FALSE),0)</f>
        <v>0</v>
      </c>
    </row>
    <row r="1376" spans="1:36" s="28" customFormat="1" ht="27" customHeight="1" x14ac:dyDescent="0.15">
      <c r="A1376" s="31" t="s">
        <v>32</v>
      </c>
      <c r="B1376" s="32">
        <v>1372</v>
      </c>
      <c r="C1376" s="33" t="s">
        <v>6462</v>
      </c>
      <c r="D1376" s="33" t="s">
        <v>6486</v>
      </c>
      <c r="E1376" s="32"/>
      <c r="F1376" s="32"/>
      <c r="G1376" s="46" t="s">
        <v>6508</v>
      </c>
      <c r="H1376" s="35" t="s">
        <v>6509</v>
      </c>
      <c r="I1376" s="32">
        <v>69204</v>
      </c>
      <c r="J1376" s="32">
        <v>375364</v>
      </c>
      <c r="K1376" s="42" t="s">
        <v>6510</v>
      </c>
      <c r="L1376" s="36">
        <f t="shared" si="54"/>
        <v>0.81563495700173694</v>
      </c>
      <c r="M1376" s="32"/>
      <c r="N1376" s="32"/>
      <c r="O1376" s="32" t="s">
        <v>47</v>
      </c>
      <c r="P1376" s="40" t="s">
        <v>6511</v>
      </c>
      <c r="Q1376" s="32"/>
      <c r="R1376" s="32"/>
      <c r="S1376" s="32"/>
      <c r="T1376" s="32" t="s">
        <v>158</v>
      </c>
      <c r="U1376" s="32" t="s">
        <v>42</v>
      </c>
      <c r="V1376" s="32" t="s">
        <v>42</v>
      </c>
      <c r="W1376" s="42" t="s">
        <v>176</v>
      </c>
      <c r="X1376" s="32" t="s">
        <v>42</v>
      </c>
      <c r="Y1376" s="32" t="s">
        <v>42</v>
      </c>
      <c r="Z1376" s="32" t="s">
        <v>42</v>
      </c>
      <c r="AA1376" s="32" t="s">
        <v>42</v>
      </c>
      <c r="AB1376" s="45" t="s">
        <v>6512</v>
      </c>
      <c r="AC1376" s="27"/>
      <c r="AD1376" s="27"/>
      <c r="AE1376" s="27"/>
      <c r="AF1376" s="28" t="s">
        <v>6513</v>
      </c>
      <c r="AH1376" s="29"/>
      <c r="AJ1376" s="30">
        <f>IFERROR(VLOOKUP($C1376,#REF!,2,FALSE)*1000000000,0)+IFERROR(VLOOKUP($D1376,#REF!,2,FALSE)*1000000,0)+IFERROR(VLOOKUP($E1376,#REF!,2,FALSE)*1000,0)+IFERROR(VLOOKUP($F1376,#REF!,2,FALSE),0)</f>
        <v>0</v>
      </c>
    </row>
    <row r="1377" spans="1:36" s="28" customFormat="1" ht="27" customHeight="1" x14ac:dyDescent="0.15">
      <c r="A1377" s="31" t="s">
        <v>32</v>
      </c>
      <c r="B1377" s="32">
        <v>1373</v>
      </c>
      <c r="C1377" s="33" t="s">
        <v>6462</v>
      </c>
      <c r="D1377" s="33" t="s">
        <v>6514</v>
      </c>
      <c r="E1377" s="32"/>
      <c r="F1377" s="32"/>
      <c r="G1377" s="33" t="s">
        <v>6515</v>
      </c>
      <c r="H1377" s="35" t="s">
        <v>6516</v>
      </c>
      <c r="I1377" s="32">
        <v>87952.320000000007</v>
      </c>
      <c r="J1377" s="32">
        <v>89741.6</v>
      </c>
      <c r="K1377" s="32" t="s">
        <v>6517</v>
      </c>
      <c r="L1377" s="36">
        <f t="shared" si="54"/>
        <v>1.9938133485473797E-2</v>
      </c>
      <c r="M1377" s="32"/>
      <c r="N1377" s="32" t="s">
        <v>47</v>
      </c>
      <c r="O1377" s="32" t="s">
        <v>47</v>
      </c>
      <c r="P1377" s="37" t="s">
        <v>6518</v>
      </c>
      <c r="Q1377" s="32" t="s">
        <v>130</v>
      </c>
      <c r="R1377" s="32"/>
      <c r="S1377" s="32"/>
      <c r="T1377" s="32" t="s">
        <v>40</v>
      </c>
      <c r="U1377" s="32" t="s">
        <v>41</v>
      </c>
      <c r="V1377" s="32" t="s">
        <v>42</v>
      </c>
      <c r="W1377" s="32" t="s">
        <v>509</v>
      </c>
      <c r="X1377" s="32" t="s">
        <v>41</v>
      </c>
      <c r="Y1377" s="32" t="s">
        <v>42</v>
      </c>
      <c r="Z1377" s="32" t="s">
        <v>41</v>
      </c>
      <c r="AA1377" s="32" t="s">
        <v>41</v>
      </c>
      <c r="AB1377" s="39" t="s">
        <v>6519</v>
      </c>
      <c r="AC1377" s="27"/>
      <c r="AD1377" s="27"/>
      <c r="AE1377" s="27"/>
      <c r="AF1377" s="28" t="s">
        <v>6518</v>
      </c>
      <c r="AG1377" s="28">
        <f t="shared" si="55"/>
        <v>2</v>
      </c>
      <c r="AH1377" s="29" t="str">
        <f t="shared" si="56"/>
        <v>KT-160021</v>
      </c>
      <c r="AI1377" s="28">
        <v>22193000000</v>
      </c>
      <c r="AJ1377" s="30">
        <f>IFERROR(VLOOKUP($C1377,#REF!,2,FALSE)*1000000000,0)+IFERROR(VLOOKUP($D1377,#REF!,2,FALSE)*1000000,0)+IFERROR(VLOOKUP($E1377,#REF!,2,FALSE)*1000,0)+IFERROR(VLOOKUP($F1377,#REF!,2,FALSE),0)</f>
        <v>0</v>
      </c>
    </row>
    <row r="1378" spans="1:36" s="28" customFormat="1" ht="27" customHeight="1" x14ac:dyDescent="0.15">
      <c r="A1378" s="31" t="s">
        <v>32</v>
      </c>
      <c r="B1378" s="32">
        <v>1374</v>
      </c>
      <c r="C1378" s="33" t="s">
        <v>6462</v>
      </c>
      <c r="D1378" s="33" t="s">
        <v>6520</v>
      </c>
      <c r="E1378" s="32" t="s">
        <v>130</v>
      </c>
      <c r="F1378" s="32" t="s">
        <v>130</v>
      </c>
      <c r="G1378" s="33" t="s">
        <v>6521</v>
      </c>
      <c r="H1378" s="35" t="s">
        <v>6522</v>
      </c>
      <c r="I1378" s="32">
        <v>469200</v>
      </c>
      <c r="J1378" s="32">
        <v>568800</v>
      </c>
      <c r="K1378" s="32" t="s">
        <v>6523</v>
      </c>
      <c r="L1378" s="36">
        <f t="shared" si="54"/>
        <v>0.17510548523206748</v>
      </c>
      <c r="M1378" s="32"/>
      <c r="N1378" s="32" t="s">
        <v>47</v>
      </c>
      <c r="O1378" s="32"/>
      <c r="P1378" s="37" t="s">
        <v>6524</v>
      </c>
      <c r="Q1378" s="32" t="s">
        <v>130</v>
      </c>
      <c r="R1378" s="32" t="s">
        <v>130</v>
      </c>
      <c r="S1378" s="32" t="s">
        <v>130</v>
      </c>
      <c r="T1378" s="32" t="s">
        <v>158</v>
      </c>
      <c r="U1378" s="32" t="s">
        <v>41</v>
      </c>
      <c r="V1378" s="32" t="s">
        <v>41</v>
      </c>
      <c r="W1378" s="32" t="s">
        <v>41</v>
      </c>
      <c r="X1378" s="32" t="s">
        <v>509</v>
      </c>
      <c r="Y1378" s="32" t="s">
        <v>41</v>
      </c>
      <c r="Z1378" s="32" t="s">
        <v>509</v>
      </c>
      <c r="AA1378" s="32" t="s">
        <v>41</v>
      </c>
      <c r="AB1378" s="39" t="s">
        <v>6525</v>
      </c>
      <c r="AC1378" s="27"/>
      <c r="AD1378" s="27"/>
      <c r="AE1378" s="27"/>
      <c r="AF1378" s="28" t="s">
        <v>6524</v>
      </c>
      <c r="AG1378" s="28">
        <f t="shared" si="55"/>
        <v>2</v>
      </c>
      <c r="AH1378" s="29" t="str">
        <f t="shared" si="56"/>
        <v>KT-160142</v>
      </c>
      <c r="AI1378" s="28">
        <v>22194000000</v>
      </c>
      <c r="AJ1378" s="30">
        <f>IFERROR(VLOOKUP($C1378,#REF!,2,FALSE)*1000000000,0)+IFERROR(VLOOKUP($D1378,#REF!,2,FALSE)*1000000,0)+IFERROR(VLOOKUP($E1378,#REF!,2,FALSE)*1000,0)+IFERROR(VLOOKUP($F1378,#REF!,2,FALSE),0)</f>
        <v>0</v>
      </c>
    </row>
    <row r="1379" spans="1:36" s="28" customFormat="1" ht="27" customHeight="1" x14ac:dyDescent="0.15">
      <c r="A1379" s="31" t="s">
        <v>32</v>
      </c>
      <c r="B1379" s="32">
        <v>1375</v>
      </c>
      <c r="C1379" s="33" t="s">
        <v>6462</v>
      </c>
      <c r="D1379" s="33" t="s">
        <v>6520</v>
      </c>
      <c r="E1379" s="32"/>
      <c r="F1379" s="32"/>
      <c r="G1379" s="33" t="s">
        <v>6526</v>
      </c>
      <c r="H1379" s="35" t="s">
        <v>6527</v>
      </c>
      <c r="I1379" s="32">
        <v>658300</v>
      </c>
      <c r="J1379" s="32">
        <v>964400</v>
      </c>
      <c r="K1379" s="32" t="s">
        <v>749</v>
      </c>
      <c r="L1379" s="36">
        <f t="shared" si="54"/>
        <v>0.31739941932807969</v>
      </c>
      <c r="M1379" s="32"/>
      <c r="N1379" s="32" t="s">
        <v>47</v>
      </c>
      <c r="O1379" s="32"/>
      <c r="P1379" s="40" t="s">
        <v>6528</v>
      </c>
      <c r="Q1379" s="32"/>
      <c r="R1379" s="42" t="s">
        <v>1041</v>
      </c>
      <c r="S1379" s="32"/>
      <c r="T1379" s="42" t="s">
        <v>715</v>
      </c>
      <c r="U1379" s="42" t="s">
        <v>509</v>
      </c>
      <c r="V1379" s="42" t="s">
        <v>509</v>
      </c>
      <c r="W1379" s="42" t="s">
        <v>509</v>
      </c>
      <c r="X1379" s="42" t="s">
        <v>509</v>
      </c>
      <c r="Y1379" s="42" t="s">
        <v>509</v>
      </c>
      <c r="Z1379" s="42" t="s">
        <v>509</v>
      </c>
      <c r="AA1379" s="42" t="s">
        <v>509</v>
      </c>
      <c r="AB1379" s="45" t="s">
        <v>6529</v>
      </c>
      <c r="AC1379" s="27"/>
      <c r="AD1379" s="27"/>
      <c r="AE1379" s="27"/>
      <c r="AF1379" s="28" t="s">
        <v>6530</v>
      </c>
      <c r="AG1379" s="28">
        <f t="shared" si="55"/>
        <v>2</v>
      </c>
      <c r="AH1379" s="29" t="str">
        <f t="shared" si="56"/>
        <v>KT-200118</v>
      </c>
      <c r="AJ1379" s="30">
        <f>IFERROR(VLOOKUP($C1379,#REF!,2,FALSE)*1000000000,0)+IFERROR(VLOOKUP($D1379,#REF!,2,FALSE)*1000000,0)+IFERROR(VLOOKUP($E1379,#REF!,2,FALSE)*1000,0)+IFERROR(VLOOKUP($F1379,#REF!,2,FALSE),0)</f>
        <v>0</v>
      </c>
    </row>
    <row r="1380" spans="1:36" s="28" customFormat="1" ht="27" customHeight="1" x14ac:dyDescent="0.15">
      <c r="A1380" s="31" t="s">
        <v>32</v>
      </c>
      <c r="B1380" s="32">
        <v>1376</v>
      </c>
      <c r="C1380" s="33" t="s">
        <v>6462</v>
      </c>
      <c r="D1380" s="33" t="s">
        <v>6531</v>
      </c>
      <c r="E1380" s="33"/>
      <c r="F1380" s="33"/>
      <c r="G1380" s="33" t="s">
        <v>6532</v>
      </c>
      <c r="H1380" s="33" t="s">
        <v>6533</v>
      </c>
      <c r="I1380" s="32">
        <v>17100</v>
      </c>
      <c r="J1380" s="32">
        <v>11200</v>
      </c>
      <c r="K1380" s="32" t="s">
        <v>1285</v>
      </c>
      <c r="L1380" s="36">
        <f t="shared" si="54"/>
        <v>-0.52678571428571419</v>
      </c>
      <c r="M1380" s="32"/>
      <c r="N1380" s="32" t="s">
        <v>47</v>
      </c>
      <c r="O1380" s="32"/>
      <c r="P1380" s="37" t="s">
        <v>6534</v>
      </c>
      <c r="Q1380" s="32" t="s">
        <v>130</v>
      </c>
      <c r="R1380" s="32"/>
      <c r="S1380" s="32"/>
      <c r="T1380" s="32" t="s">
        <v>715</v>
      </c>
      <c r="U1380" s="42" t="s">
        <v>509</v>
      </c>
      <c r="V1380" s="42" t="s">
        <v>509</v>
      </c>
      <c r="W1380" s="42" t="s">
        <v>509</v>
      </c>
      <c r="X1380" s="42" t="s">
        <v>509</v>
      </c>
      <c r="Y1380" s="42" t="s">
        <v>509</v>
      </c>
      <c r="Z1380" s="42" t="s">
        <v>509</v>
      </c>
      <c r="AA1380" s="42" t="s">
        <v>509</v>
      </c>
      <c r="AB1380" s="45" t="s">
        <v>6535</v>
      </c>
      <c r="AC1380" s="27"/>
      <c r="AD1380" s="27"/>
      <c r="AE1380" s="27"/>
      <c r="AF1380" s="28" t="s">
        <v>6534</v>
      </c>
      <c r="AG1380" s="28">
        <f t="shared" si="55"/>
        <v>2</v>
      </c>
      <c r="AH1380" s="29" t="str">
        <f t="shared" si="56"/>
        <v>KT-150123</v>
      </c>
      <c r="AI1380" s="28">
        <v>22196000000</v>
      </c>
      <c r="AJ1380" s="30">
        <f>IFERROR(VLOOKUP($C1380,#REF!,2,FALSE)*1000000000,0)+IFERROR(VLOOKUP($D1380,#REF!,2,FALSE)*1000000,0)+IFERROR(VLOOKUP($E1380,#REF!,2,FALSE)*1000,0)+IFERROR(VLOOKUP($F1380,#REF!,2,FALSE),0)</f>
        <v>0</v>
      </c>
    </row>
    <row r="1381" spans="1:36" s="28" customFormat="1" ht="27" customHeight="1" x14ac:dyDescent="0.15">
      <c r="A1381" s="31" t="s">
        <v>32</v>
      </c>
      <c r="B1381" s="32">
        <v>1377</v>
      </c>
      <c r="C1381" s="33" t="s">
        <v>6462</v>
      </c>
      <c r="D1381" s="33" t="s">
        <v>6536</v>
      </c>
      <c r="E1381" s="33"/>
      <c r="F1381" s="33"/>
      <c r="G1381" s="33" t="s">
        <v>6537</v>
      </c>
      <c r="H1381" s="33" t="s">
        <v>6538</v>
      </c>
      <c r="I1381" s="32">
        <v>341600</v>
      </c>
      <c r="J1381" s="32">
        <v>130266</v>
      </c>
      <c r="K1381" s="32" t="s">
        <v>6539</v>
      </c>
      <c r="L1381" s="36">
        <f t="shared" si="54"/>
        <v>-1.6223266239847698</v>
      </c>
      <c r="M1381" s="32"/>
      <c r="N1381" s="32" t="s">
        <v>47</v>
      </c>
      <c r="O1381" s="32"/>
      <c r="P1381" s="37" t="s">
        <v>6540</v>
      </c>
      <c r="Q1381" s="32"/>
      <c r="R1381" s="32"/>
      <c r="S1381" s="32"/>
      <c r="T1381" s="42" t="s">
        <v>40</v>
      </c>
      <c r="U1381" s="42" t="s">
        <v>42</v>
      </c>
      <c r="V1381" s="42" t="s">
        <v>42</v>
      </c>
      <c r="W1381" s="42" t="s">
        <v>42</v>
      </c>
      <c r="X1381" s="42" t="s">
        <v>42</v>
      </c>
      <c r="Y1381" s="42" t="s">
        <v>42</v>
      </c>
      <c r="Z1381" s="42" t="s">
        <v>41</v>
      </c>
      <c r="AA1381" s="42" t="s">
        <v>42</v>
      </c>
      <c r="AB1381" s="45" t="s">
        <v>6541</v>
      </c>
      <c r="AC1381" s="27"/>
      <c r="AD1381" s="27"/>
      <c r="AE1381" s="27"/>
      <c r="AF1381" s="28" t="s">
        <v>6540</v>
      </c>
      <c r="AG1381" s="28">
        <f t="shared" si="55"/>
        <v>2</v>
      </c>
      <c r="AH1381" s="29" t="str">
        <f t="shared" si="56"/>
        <v>QS-110021</v>
      </c>
      <c r="AI1381" s="28">
        <v>22202000000</v>
      </c>
      <c r="AJ1381" s="30">
        <f>IFERROR(VLOOKUP($C1381,#REF!,2,FALSE)*1000000000,0)+IFERROR(VLOOKUP($D1381,#REF!,2,FALSE)*1000000,0)+IFERROR(VLOOKUP($E1381,#REF!,2,FALSE)*1000,0)+IFERROR(VLOOKUP($F1381,#REF!,2,FALSE),0)</f>
        <v>0</v>
      </c>
    </row>
    <row r="1382" spans="1:36" s="28" customFormat="1" ht="27" customHeight="1" x14ac:dyDescent="0.15">
      <c r="A1382" s="31" t="s">
        <v>32</v>
      </c>
      <c r="B1382" s="32">
        <v>1378</v>
      </c>
      <c r="C1382" s="33" t="s">
        <v>6462</v>
      </c>
      <c r="D1382" s="33" t="s">
        <v>6542</v>
      </c>
      <c r="E1382" s="33"/>
      <c r="F1382" s="32"/>
      <c r="G1382" s="33" t="s">
        <v>6543</v>
      </c>
      <c r="H1382" s="35" t="s">
        <v>6544</v>
      </c>
      <c r="I1382" s="32">
        <v>200500</v>
      </c>
      <c r="J1382" s="32">
        <v>250600</v>
      </c>
      <c r="K1382" s="32" t="s">
        <v>150</v>
      </c>
      <c r="L1382" s="36">
        <f t="shared" si="54"/>
        <v>0.19992019154030327</v>
      </c>
      <c r="M1382" s="32"/>
      <c r="N1382" s="32"/>
      <c r="O1382" s="32" t="s">
        <v>47</v>
      </c>
      <c r="P1382" s="37" t="s">
        <v>6545</v>
      </c>
      <c r="Q1382" s="32"/>
      <c r="R1382" s="32"/>
      <c r="S1382" s="32"/>
      <c r="T1382" s="32" t="s">
        <v>40</v>
      </c>
      <c r="U1382" s="32" t="s">
        <v>41</v>
      </c>
      <c r="V1382" s="32" t="s">
        <v>41</v>
      </c>
      <c r="W1382" s="32" t="s">
        <v>509</v>
      </c>
      <c r="X1382" s="32" t="s">
        <v>41</v>
      </c>
      <c r="Y1382" s="32" t="s">
        <v>41</v>
      </c>
      <c r="Z1382" s="32" t="s">
        <v>509</v>
      </c>
      <c r="AA1382" s="32" t="s">
        <v>41</v>
      </c>
      <c r="AB1382" s="39" t="s">
        <v>6546</v>
      </c>
      <c r="AC1382" s="27"/>
      <c r="AD1382" s="27"/>
      <c r="AE1382" s="27"/>
      <c r="AF1382" s="28" t="s">
        <v>6545</v>
      </c>
      <c r="AG1382" s="28">
        <f t="shared" si="55"/>
        <v>2</v>
      </c>
      <c r="AH1382" s="29" t="str">
        <f t="shared" si="56"/>
        <v>KT-150066</v>
      </c>
      <c r="AI1382" s="28">
        <v>22203000000</v>
      </c>
      <c r="AJ1382" s="30">
        <f>IFERROR(VLOOKUP($C1382,#REF!,2,FALSE)*1000000000,0)+IFERROR(VLOOKUP($D1382,#REF!,2,FALSE)*1000000,0)+IFERROR(VLOOKUP($E1382,#REF!,2,FALSE)*1000,0)+IFERROR(VLOOKUP($F1382,#REF!,2,FALSE),0)</f>
        <v>0</v>
      </c>
    </row>
    <row r="1383" spans="1:36" s="28" customFormat="1" ht="27" customHeight="1" x14ac:dyDescent="0.15">
      <c r="A1383" s="31" t="s">
        <v>32</v>
      </c>
      <c r="B1383" s="32">
        <v>1379</v>
      </c>
      <c r="C1383" s="33" t="s">
        <v>6462</v>
      </c>
      <c r="D1383" s="33" t="s">
        <v>6547</v>
      </c>
      <c r="E1383" s="33"/>
      <c r="F1383" s="32"/>
      <c r="G1383" s="33" t="s">
        <v>6548</v>
      </c>
      <c r="H1383" s="35" t="s">
        <v>6549</v>
      </c>
      <c r="I1383" s="32">
        <v>177900</v>
      </c>
      <c r="J1383" s="32">
        <v>176150</v>
      </c>
      <c r="K1383" s="32" t="s">
        <v>2358</v>
      </c>
      <c r="L1383" s="36">
        <f t="shared" si="54"/>
        <v>-9.9347147317627726E-3</v>
      </c>
      <c r="M1383" s="32"/>
      <c r="N1383" s="32" t="s">
        <v>47</v>
      </c>
      <c r="O1383" s="32"/>
      <c r="P1383" s="37" t="s">
        <v>6550</v>
      </c>
      <c r="Q1383" s="32" t="s">
        <v>130</v>
      </c>
      <c r="R1383" s="32"/>
      <c r="S1383" s="32"/>
      <c r="T1383" s="32" t="s">
        <v>40</v>
      </c>
      <c r="U1383" s="32" t="s">
        <v>42</v>
      </c>
      <c r="V1383" s="32" t="s">
        <v>41</v>
      </c>
      <c r="W1383" s="32" t="s">
        <v>41</v>
      </c>
      <c r="X1383" s="32" t="s">
        <v>42</v>
      </c>
      <c r="Y1383" s="32" t="s">
        <v>41</v>
      </c>
      <c r="Z1383" s="32" t="s">
        <v>41</v>
      </c>
      <c r="AA1383" s="32" t="s">
        <v>41</v>
      </c>
      <c r="AB1383" s="39" t="s">
        <v>6551</v>
      </c>
      <c r="AC1383" s="27"/>
      <c r="AD1383" s="27"/>
      <c r="AE1383" s="27"/>
      <c r="AF1383" s="28" t="s">
        <v>6550</v>
      </c>
      <c r="AG1383" s="28">
        <f t="shared" si="55"/>
        <v>2</v>
      </c>
      <c r="AH1383" s="29" t="str">
        <f t="shared" si="56"/>
        <v>KT-150089</v>
      </c>
      <c r="AI1383" s="28">
        <v>22209000000</v>
      </c>
      <c r="AJ1383" s="30">
        <f>IFERROR(VLOOKUP($C1383,#REF!,2,FALSE)*1000000000,0)+IFERROR(VLOOKUP($D1383,#REF!,2,FALSE)*1000000,0)+IFERROR(VLOOKUP($E1383,#REF!,2,FALSE)*1000,0)+IFERROR(VLOOKUP($F1383,#REF!,2,FALSE),0)</f>
        <v>0</v>
      </c>
    </row>
    <row r="1384" spans="1:36" s="28" customFormat="1" ht="27" customHeight="1" x14ac:dyDescent="0.15">
      <c r="A1384" s="31" t="s">
        <v>32</v>
      </c>
      <c r="B1384" s="32">
        <v>1380</v>
      </c>
      <c r="C1384" s="33" t="s">
        <v>6462</v>
      </c>
      <c r="D1384" s="33" t="s">
        <v>6552</v>
      </c>
      <c r="E1384" s="33"/>
      <c r="F1384" s="32"/>
      <c r="G1384" s="33" t="s">
        <v>6553</v>
      </c>
      <c r="H1384" s="35" t="s">
        <v>6554</v>
      </c>
      <c r="I1384" s="32">
        <v>18700</v>
      </c>
      <c r="J1384" s="32">
        <v>18700</v>
      </c>
      <c r="K1384" s="32" t="s">
        <v>1108</v>
      </c>
      <c r="L1384" s="49">
        <f t="shared" si="54"/>
        <v>0</v>
      </c>
      <c r="M1384" s="32"/>
      <c r="N1384" s="32" t="s">
        <v>47</v>
      </c>
      <c r="O1384" s="32"/>
      <c r="P1384" s="37" t="s">
        <v>6555</v>
      </c>
      <c r="Q1384" s="32"/>
      <c r="R1384" s="32"/>
      <c r="S1384" s="32"/>
      <c r="T1384" s="32" t="s">
        <v>40</v>
      </c>
      <c r="U1384" s="32" t="s">
        <v>42</v>
      </c>
      <c r="V1384" s="32" t="s">
        <v>42</v>
      </c>
      <c r="W1384" s="32" t="s">
        <v>41</v>
      </c>
      <c r="X1384" s="32" t="s">
        <v>42</v>
      </c>
      <c r="Y1384" s="32" t="s">
        <v>41</v>
      </c>
      <c r="Z1384" s="32" t="s">
        <v>42</v>
      </c>
      <c r="AA1384" s="32" t="s">
        <v>42</v>
      </c>
      <c r="AB1384" s="39" t="s">
        <v>6556</v>
      </c>
      <c r="AC1384" s="27"/>
      <c r="AD1384" s="27"/>
      <c r="AE1384" s="27"/>
      <c r="AF1384" s="28" t="s">
        <v>6557</v>
      </c>
      <c r="AG1384" s="28">
        <f t="shared" si="55"/>
        <v>2</v>
      </c>
      <c r="AH1384" s="29" t="str">
        <f t="shared" si="56"/>
        <v>CB-130003</v>
      </c>
      <c r="AI1384" s="28">
        <v>22210000000</v>
      </c>
      <c r="AJ1384" s="30">
        <f>IFERROR(VLOOKUP($C1384,#REF!,2,FALSE)*1000000000,0)+IFERROR(VLOOKUP($D1384,#REF!,2,FALSE)*1000000,0)+IFERROR(VLOOKUP($E1384,#REF!,2,FALSE)*1000,0)+IFERROR(VLOOKUP($F1384,#REF!,2,FALSE),0)</f>
        <v>0</v>
      </c>
    </row>
    <row r="1385" spans="1:36" s="28" customFormat="1" ht="27" customHeight="1" x14ac:dyDescent="0.15">
      <c r="A1385" s="31" t="s">
        <v>32</v>
      </c>
      <c r="B1385" s="32">
        <v>1381</v>
      </c>
      <c r="C1385" s="33" t="s">
        <v>6462</v>
      </c>
      <c r="D1385" s="33" t="s">
        <v>470</v>
      </c>
      <c r="E1385" s="33" t="s">
        <v>470</v>
      </c>
      <c r="F1385" s="32" t="s">
        <v>504</v>
      </c>
      <c r="G1385" s="33" t="s">
        <v>6558</v>
      </c>
      <c r="H1385" s="35" t="s">
        <v>6559</v>
      </c>
      <c r="I1385" s="32">
        <v>20236</v>
      </c>
      <c r="J1385" s="32">
        <v>224920</v>
      </c>
      <c r="K1385" s="32" t="s">
        <v>1610</v>
      </c>
      <c r="L1385" s="49">
        <f t="shared" si="54"/>
        <v>0.91003023297172325</v>
      </c>
      <c r="M1385" s="32"/>
      <c r="N1385" s="32" t="s">
        <v>47</v>
      </c>
      <c r="O1385" s="32"/>
      <c r="P1385" s="37" t="s">
        <v>6560</v>
      </c>
      <c r="Q1385" s="32" t="s">
        <v>130</v>
      </c>
      <c r="R1385" s="32"/>
      <c r="S1385" s="32"/>
      <c r="T1385" s="32" t="s">
        <v>40</v>
      </c>
      <c r="U1385" s="32" t="s">
        <v>41</v>
      </c>
      <c r="V1385" s="32" t="s">
        <v>41</v>
      </c>
      <c r="W1385" s="32" t="s">
        <v>42</v>
      </c>
      <c r="X1385" s="32" t="s">
        <v>41</v>
      </c>
      <c r="Y1385" s="32" t="s">
        <v>41</v>
      </c>
      <c r="Z1385" s="32" t="s">
        <v>41</v>
      </c>
      <c r="AA1385" s="32" t="s">
        <v>41</v>
      </c>
      <c r="AB1385" s="39" t="s">
        <v>6561</v>
      </c>
      <c r="AC1385" s="27"/>
      <c r="AD1385" s="27"/>
      <c r="AE1385" s="27"/>
      <c r="AF1385" s="28" t="s">
        <v>6560</v>
      </c>
      <c r="AG1385" s="28">
        <f t="shared" si="55"/>
        <v>2</v>
      </c>
      <c r="AH1385" s="29" t="str">
        <f t="shared" si="56"/>
        <v>CB-160009</v>
      </c>
      <c r="AI1385" s="28">
        <v>22290350252</v>
      </c>
      <c r="AJ1385" s="30">
        <f>IFERROR(VLOOKUP($C1385,#REF!,2,FALSE)*1000000000,0)+IFERROR(VLOOKUP($D1385,#REF!,2,FALSE)*1000000,0)+IFERROR(VLOOKUP($E1385,#REF!,2,FALSE)*1000,0)+IFERROR(VLOOKUP($F1385,#REF!,2,FALSE),0)</f>
        <v>0</v>
      </c>
    </row>
    <row r="1386" spans="1:36" s="28" customFormat="1" ht="27" customHeight="1" x14ac:dyDescent="0.15">
      <c r="A1386" s="31" t="s">
        <v>32</v>
      </c>
      <c r="B1386" s="32">
        <v>1382</v>
      </c>
      <c r="C1386" s="33" t="s">
        <v>6462</v>
      </c>
      <c r="D1386" s="33" t="s">
        <v>470</v>
      </c>
      <c r="E1386" s="33" t="s">
        <v>470</v>
      </c>
      <c r="F1386" s="32" t="s">
        <v>387</v>
      </c>
      <c r="G1386" s="46" t="s">
        <v>6562</v>
      </c>
      <c r="H1386" s="35" t="s">
        <v>6563</v>
      </c>
      <c r="I1386" s="32">
        <v>3474500</v>
      </c>
      <c r="J1386" s="32">
        <v>6576400</v>
      </c>
      <c r="K1386" s="42" t="s">
        <v>6564</v>
      </c>
      <c r="L1386" s="36">
        <f t="shared" si="54"/>
        <v>0.47167143117815213</v>
      </c>
      <c r="M1386" s="32"/>
      <c r="N1386" s="32"/>
      <c r="O1386" s="32" t="s">
        <v>47</v>
      </c>
      <c r="P1386" s="40" t="s">
        <v>6565</v>
      </c>
      <c r="Q1386" s="32"/>
      <c r="R1386" s="32"/>
      <c r="S1386" s="32"/>
      <c r="T1386" s="32" t="s">
        <v>40</v>
      </c>
      <c r="U1386" s="32" t="s">
        <v>42</v>
      </c>
      <c r="V1386" s="32" t="s">
        <v>41</v>
      </c>
      <c r="W1386" s="32" t="s">
        <v>41</v>
      </c>
      <c r="X1386" s="32" t="s">
        <v>42</v>
      </c>
      <c r="Y1386" s="32" t="s">
        <v>41</v>
      </c>
      <c r="Z1386" s="32" t="s">
        <v>42</v>
      </c>
      <c r="AA1386" s="32" t="s">
        <v>42</v>
      </c>
      <c r="AB1386" s="45" t="s">
        <v>6566</v>
      </c>
      <c r="AC1386" s="27"/>
      <c r="AD1386" s="27"/>
      <c r="AE1386" s="27"/>
      <c r="AF1386" s="28" t="s">
        <v>6565</v>
      </c>
      <c r="AG1386" s="28">
        <f t="shared" si="55"/>
        <v>2</v>
      </c>
      <c r="AH1386" s="29" t="str">
        <f t="shared" si="56"/>
        <v>KK-170061</v>
      </c>
      <c r="AJ1386" s="30">
        <f>IFERROR(VLOOKUP($C1386,#REF!,2,FALSE)*1000000000,0)+IFERROR(VLOOKUP($D1386,#REF!,2,FALSE)*1000000,0)+IFERROR(VLOOKUP($E1386,#REF!,2,FALSE)*1000,0)+IFERROR(VLOOKUP($F1386,#REF!,2,FALSE),0)</f>
        <v>0</v>
      </c>
    </row>
    <row r="1387" spans="1:36" s="28" customFormat="1" ht="27" customHeight="1" x14ac:dyDescent="0.15">
      <c r="A1387" s="31" t="s">
        <v>32</v>
      </c>
      <c r="B1387" s="32">
        <v>1383</v>
      </c>
      <c r="C1387" s="33" t="s">
        <v>6462</v>
      </c>
      <c r="D1387" s="33" t="s">
        <v>387</v>
      </c>
      <c r="E1387" s="33"/>
      <c r="F1387" s="33"/>
      <c r="G1387" s="33" t="s">
        <v>6567</v>
      </c>
      <c r="H1387" s="33" t="s">
        <v>6568</v>
      </c>
      <c r="I1387" s="32">
        <v>66595.8</v>
      </c>
      <c r="J1387" s="32">
        <v>69092.2</v>
      </c>
      <c r="K1387" s="32" t="s">
        <v>308</v>
      </c>
      <c r="L1387" s="36">
        <f t="shared" si="54"/>
        <v>3.6131430175909807E-2</v>
      </c>
      <c r="M1387" s="32"/>
      <c r="N1387" s="32" t="s">
        <v>47</v>
      </c>
      <c r="O1387" s="32"/>
      <c r="P1387" s="37" t="s">
        <v>6569</v>
      </c>
      <c r="Q1387" s="32"/>
      <c r="R1387" s="32"/>
      <c r="S1387" s="32"/>
      <c r="T1387" s="32" t="s">
        <v>40</v>
      </c>
      <c r="U1387" s="42" t="s">
        <v>41</v>
      </c>
      <c r="V1387" s="42" t="s">
        <v>41</v>
      </c>
      <c r="W1387" s="42" t="s">
        <v>509</v>
      </c>
      <c r="X1387" s="42" t="s">
        <v>41</v>
      </c>
      <c r="Y1387" s="42" t="s">
        <v>41</v>
      </c>
      <c r="Z1387" s="42" t="s">
        <v>41</v>
      </c>
      <c r="AA1387" s="42" t="s">
        <v>41</v>
      </c>
      <c r="AB1387" s="45" t="s">
        <v>6570</v>
      </c>
      <c r="AC1387" s="27"/>
      <c r="AD1387" s="27"/>
      <c r="AE1387" s="27"/>
      <c r="AF1387" s="28" t="s">
        <v>6571</v>
      </c>
      <c r="AG1387" s="28">
        <f t="shared" si="55"/>
        <v>2</v>
      </c>
      <c r="AH1387" s="29" t="str">
        <f t="shared" si="56"/>
        <v>KT-130078</v>
      </c>
      <c r="AI1387" s="28">
        <v>22291000000</v>
      </c>
      <c r="AJ1387" s="30">
        <f>IFERROR(VLOOKUP($C1387,#REF!,2,FALSE)*1000000000,0)+IFERROR(VLOOKUP($D1387,#REF!,2,FALSE)*1000000,0)+IFERROR(VLOOKUP($E1387,#REF!,2,FALSE)*1000,0)+IFERROR(VLOOKUP($F1387,#REF!,2,FALSE),0)</f>
        <v>0</v>
      </c>
    </row>
    <row r="1388" spans="1:36" s="28" customFormat="1" ht="27" customHeight="1" x14ac:dyDescent="0.15">
      <c r="A1388" s="31" t="s">
        <v>32</v>
      </c>
      <c r="B1388" s="32">
        <v>1384</v>
      </c>
      <c r="C1388" s="33" t="s">
        <v>6462</v>
      </c>
      <c r="D1388" s="33"/>
      <c r="E1388" s="33"/>
      <c r="F1388" s="33"/>
      <c r="G1388" s="46" t="s">
        <v>6572</v>
      </c>
      <c r="H1388" s="46" t="s">
        <v>6573</v>
      </c>
      <c r="I1388" s="47">
        <v>125000</v>
      </c>
      <c r="J1388" s="47">
        <v>123360</v>
      </c>
      <c r="K1388" s="32" t="s">
        <v>308</v>
      </c>
      <c r="L1388" s="36">
        <f t="shared" si="54"/>
        <v>-1.329442282749671E-2</v>
      </c>
      <c r="M1388" s="32"/>
      <c r="N1388" s="32"/>
      <c r="O1388" s="32" t="s">
        <v>47</v>
      </c>
      <c r="P1388" s="40" t="s">
        <v>6574</v>
      </c>
      <c r="Q1388" s="32"/>
      <c r="R1388" s="32"/>
      <c r="S1388" s="32"/>
      <c r="T1388" s="42" t="s">
        <v>40</v>
      </c>
      <c r="U1388" s="42" t="s">
        <v>176</v>
      </c>
      <c r="V1388" s="42" t="s">
        <v>229</v>
      </c>
      <c r="W1388" s="42" t="s">
        <v>175</v>
      </c>
      <c r="X1388" s="42" t="s">
        <v>229</v>
      </c>
      <c r="Y1388" s="42" t="s">
        <v>229</v>
      </c>
      <c r="Z1388" s="42" t="s">
        <v>175</v>
      </c>
      <c r="AA1388" s="42" t="s">
        <v>176</v>
      </c>
      <c r="AB1388" s="45" t="s">
        <v>6575</v>
      </c>
      <c r="AC1388" s="27"/>
      <c r="AD1388" s="27"/>
      <c r="AE1388" s="27"/>
      <c r="AF1388" s="28" t="s">
        <v>6574</v>
      </c>
      <c r="AG1388" s="28">
        <f t="shared" si="55"/>
        <v>2</v>
      </c>
      <c r="AH1388" s="29" t="str">
        <f t="shared" si="56"/>
        <v>CG-200021</v>
      </c>
      <c r="AJ1388" s="30">
        <f>IFERROR(VLOOKUP($C1388,#REF!,2,FALSE)*1000000000,0)+IFERROR(VLOOKUP($D1388,#REF!,2,FALSE)*1000000,0)+IFERROR(VLOOKUP($E1388,#REF!,2,FALSE)*1000,0)+IFERROR(VLOOKUP($F1388,#REF!,2,FALSE),0)</f>
        <v>0</v>
      </c>
    </row>
    <row r="1389" spans="1:36" s="28" customFormat="1" ht="27" customHeight="1" x14ac:dyDescent="0.15">
      <c r="A1389" s="31" t="s">
        <v>32</v>
      </c>
      <c r="B1389" s="32">
        <v>1385</v>
      </c>
      <c r="C1389" s="46" t="s">
        <v>6576</v>
      </c>
      <c r="D1389" s="33" t="s">
        <v>6577</v>
      </c>
      <c r="E1389" s="33"/>
      <c r="F1389" s="33"/>
      <c r="G1389" s="33" t="s">
        <v>6578</v>
      </c>
      <c r="H1389" s="33" t="s">
        <v>6579</v>
      </c>
      <c r="I1389" s="32">
        <v>272700</v>
      </c>
      <c r="J1389" s="32">
        <v>439820</v>
      </c>
      <c r="K1389" s="32" t="s">
        <v>1124</v>
      </c>
      <c r="L1389" s="49">
        <f t="shared" si="54"/>
        <v>0.37997362557409853</v>
      </c>
      <c r="M1389" s="32"/>
      <c r="N1389" s="32" t="s">
        <v>47</v>
      </c>
      <c r="O1389" s="32"/>
      <c r="P1389" s="37" t="s">
        <v>6580</v>
      </c>
      <c r="Q1389" s="32" t="s">
        <v>130</v>
      </c>
      <c r="R1389" s="32"/>
      <c r="S1389" s="32"/>
      <c r="T1389" s="32" t="s">
        <v>40</v>
      </c>
      <c r="U1389" s="42" t="s">
        <v>41</v>
      </c>
      <c r="V1389" s="42" t="s">
        <v>41</v>
      </c>
      <c r="W1389" s="42" t="s">
        <v>41</v>
      </c>
      <c r="X1389" s="42" t="s">
        <v>41</v>
      </c>
      <c r="Y1389" s="42" t="s">
        <v>41</v>
      </c>
      <c r="Z1389" s="42" t="s">
        <v>42</v>
      </c>
      <c r="AA1389" s="42" t="s">
        <v>41</v>
      </c>
      <c r="AB1389" s="45" t="s">
        <v>6581</v>
      </c>
      <c r="AC1389" s="27"/>
      <c r="AD1389" s="27"/>
      <c r="AE1389" s="27"/>
      <c r="AF1389" s="28" t="s">
        <v>6580</v>
      </c>
      <c r="AG1389" s="28">
        <f t="shared" si="55"/>
        <v>2</v>
      </c>
      <c r="AH1389" s="29" t="str">
        <f t="shared" si="56"/>
        <v>KK-120006</v>
      </c>
      <c r="AI1389" s="28">
        <v>23211000000</v>
      </c>
      <c r="AJ1389" s="30">
        <f>IFERROR(VLOOKUP($C1389,#REF!,2,FALSE)*1000000000,0)+IFERROR(VLOOKUP($D1389,#REF!,2,FALSE)*1000000,0)+IFERROR(VLOOKUP($E1389,#REF!,2,FALSE)*1000,0)+IFERROR(VLOOKUP($F1389,#REF!,2,FALSE),0)</f>
        <v>0</v>
      </c>
    </row>
    <row r="1390" spans="1:36" s="28" customFormat="1" ht="27" customHeight="1" x14ac:dyDescent="0.15">
      <c r="A1390" s="31" t="s">
        <v>32</v>
      </c>
      <c r="B1390" s="32">
        <v>1386</v>
      </c>
      <c r="C1390" s="33" t="s">
        <v>6582</v>
      </c>
      <c r="D1390" s="33" t="s">
        <v>6577</v>
      </c>
      <c r="E1390" s="33"/>
      <c r="F1390" s="33"/>
      <c r="G1390" s="33" t="s">
        <v>6583</v>
      </c>
      <c r="H1390" s="33" t="s">
        <v>6584</v>
      </c>
      <c r="I1390" s="32">
        <v>9678</v>
      </c>
      <c r="J1390" s="32">
        <v>20676</v>
      </c>
      <c r="K1390" s="32" t="s">
        <v>6585</v>
      </c>
      <c r="L1390" s="36">
        <f t="shared" si="54"/>
        <v>0.53192106790481719</v>
      </c>
      <c r="M1390" s="32"/>
      <c r="N1390" s="32" t="s">
        <v>47</v>
      </c>
      <c r="O1390" s="32"/>
      <c r="P1390" s="37" t="s">
        <v>6586</v>
      </c>
      <c r="Q1390" s="32"/>
      <c r="R1390" s="32"/>
      <c r="S1390" s="32"/>
      <c r="T1390" s="32" t="s">
        <v>158</v>
      </c>
      <c r="U1390" s="42" t="s">
        <v>175</v>
      </c>
      <c r="V1390" s="42" t="s">
        <v>176</v>
      </c>
      <c r="W1390" s="42" t="s">
        <v>229</v>
      </c>
      <c r="X1390" s="42" t="s">
        <v>176</v>
      </c>
      <c r="Y1390" s="42" t="s">
        <v>176</v>
      </c>
      <c r="Z1390" s="42" t="s">
        <v>175</v>
      </c>
      <c r="AA1390" s="42" t="s">
        <v>176</v>
      </c>
      <c r="AB1390" s="45" t="s">
        <v>6587</v>
      </c>
      <c r="AC1390" s="27"/>
      <c r="AD1390" s="27"/>
      <c r="AE1390" s="27"/>
      <c r="AF1390" s="28" t="s">
        <v>6586</v>
      </c>
      <c r="AG1390" s="28">
        <f t="shared" si="55"/>
        <v>2</v>
      </c>
      <c r="AH1390" s="29" t="str">
        <f t="shared" si="56"/>
        <v>KT-160052</v>
      </c>
      <c r="AJ1390" s="30">
        <f>IFERROR(VLOOKUP($C1390,#REF!,2,FALSE)*1000000000,0)+IFERROR(VLOOKUP($D1390,#REF!,2,FALSE)*1000000,0)+IFERROR(VLOOKUP($E1390,#REF!,2,FALSE)*1000,0)+IFERROR(VLOOKUP($F1390,#REF!,2,FALSE),0)</f>
        <v>0</v>
      </c>
    </row>
    <row r="1391" spans="1:36" s="28" customFormat="1" ht="27" customHeight="1" x14ac:dyDescent="0.15">
      <c r="A1391" s="31" t="s">
        <v>32</v>
      </c>
      <c r="B1391" s="32">
        <v>1387</v>
      </c>
      <c r="C1391" s="33" t="s">
        <v>6582</v>
      </c>
      <c r="D1391" s="33" t="s">
        <v>6588</v>
      </c>
      <c r="E1391" s="33"/>
      <c r="F1391" s="33"/>
      <c r="G1391" s="33" t="s">
        <v>6589</v>
      </c>
      <c r="H1391" s="33" t="s">
        <v>6590</v>
      </c>
      <c r="I1391" s="32">
        <v>140000</v>
      </c>
      <c r="J1391" s="32">
        <v>412000</v>
      </c>
      <c r="K1391" s="32" t="s">
        <v>6591</v>
      </c>
      <c r="L1391" s="36">
        <f t="shared" si="54"/>
        <v>0.66019417475728148</v>
      </c>
      <c r="M1391" s="32"/>
      <c r="N1391" s="32" t="s">
        <v>47</v>
      </c>
      <c r="O1391" s="32"/>
      <c r="P1391" s="37" t="s">
        <v>6592</v>
      </c>
      <c r="Q1391" s="32"/>
      <c r="R1391" s="32"/>
      <c r="S1391" s="32"/>
      <c r="T1391" s="32" t="s">
        <v>158</v>
      </c>
      <c r="U1391" s="42" t="s">
        <v>176</v>
      </c>
      <c r="V1391" s="42" t="s">
        <v>176</v>
      </c>
      <c r="W1391" s="42" t="s">
        <v>175</v>
      </c>
      <c r="X1391" s="42" t="s">
        <v>176</v>
      </c>
      <c r="Y1391" s="42" t="s">
        <v>176</v>
      </c>
      <c r="Z1391" s="42" t="s">
        <v>176</v>
      </c>
      <c r="AA1391" s="42" t="s">
        <v>176</v>
      </c>
      <c r="AB1391" s="45" t="s">
        <v>6593</v>
      </c>
      <c r="AC1391" s="27"/>
      <c r="AD1391" s="27"/>
      <c r="AE1391" s="27"/>
      <c r="AF1391" s="28" t="s">
        <v>6592</v>
      </c>
      <c r="AG1391" s="28">
        <f t="shared" si="55"/>
        <v>2</v>
      </c>
      <c r="AH1391" s="29" t="str">
        <f t="shared" si="56"/>
        <v>KT-150011</v>
      </c>
      <c r="AJ1391" s="30">
        <f>IFERROR(VLOOKUP($C1391,#REF!,2,FALSE)*1000000000,0)+IFERROR(VLOOKUP($D1391,#REF!,2,FALSE)*1000000,0)+IFERROR(VLOOKUP($E1391,#REF!,2,FALSE)*1000,0)+IFERROR(VLOOKUP($F1391,#REF!,2,FALSE),0)</f>
        <v>0</v>
      </c>
    </row>
    <row r="1392" spans="1:36" s="28" customFormat="1" ht="27" customHeight="1" x14ac:dyDescent="0.15">
      <c r="A1392" s="31" t="s">
        <v>32</v>
      </c>
      <c r="B1392" s="32">
        <v>1388</v>
      </c>
      <c r="C1392" s="33" t="s">
        <v>6594</v>
      </c>
      <c r="D1392" s="33" t="s">
        <v>6595</v>
      </c>
      <c r="E1392" s="33"/>
      <c r="F1392" s="33"/>
      <c r="G1392" s="33" t="s">
        <v>6596</v>
      </c>
      <c r="H1392" s="33" t="s">
        <v>6597</v>
      </c>
      <c r="I1392" s="32">
        <v>6000000</v>
      </c>
      <c r="J1392" s="32">
        <v>38354770</v>
      </c>
      <c r="K1392" s="32" t="s">
        <v>3703</v>
      </c>
      <c r="L1392" s="36">
        <f t="shared" si="54"/>
        <v>0.84356574162744291</v>
      </c>
      <c r="M1392" s="32"/>
      <c r="N1392" s="32" t="s">
        <v>47</v>
      </c>
      <c r="O1392" s="32" t="s">
        <v>47</v>
      </c>
      <c r="P1392" s="40" t="s">
        <v>6598</v>
      </c>
      <c r="Q1392" s="32"/>
      <c r="R1392" s="42" t="s">
        <v>1041</v>
      </c>
      <c r="S1392" s="32"/>
      <c r="T1392" s="42" t="s">
        <v>715</v>
      </c>
      <c r="U1392" s="42" t="s">
        <v>509</v>
      </c>
      <c r="V1392" s="42" t="s">
        <v>509</v>
      </c>
      <c r="W1392" s="42" t="s">
        <v>509</v>
      </c>
      <c r="X1392" s="42" t="s">
        <v>509</v>
      </c>
      <c r="Y1392" s="42" t="s">
        <v>509</v>
      </c>
      <c r="Z1392" s="42" t="s">
        <v>509</v>
      </c>
      <c r="AA1392" s="42" t="s">
        <v>509</v>
      </c>
      <c r="AB1392" s="45" t="s">
        <v>6599</v>
      </c>
      <c r="AC1392" s="27"/>
      <c r="AD1392" s="27"/>
      <c r="AE1392" s="27"/>
      <c r="AF1392" s="28" t="s">
        <v>6600</v>
      </c>
      <c r="AG1392" s="28">
        <f t="shared" si="55"/>
        <v>2</v>
      </c>
      <c r="AH1392" s="29" t="str">
        <f t="shared" si="56"/>
        <v>KT-160125</v>
      </c>
      <c r="AJ1392" s="30">
        <f>IFERROR(VLOOKUP($C1392,#REF!,2,FALSE)*1000000000,0)+IFERROR(VLOOKUP($D1392,#REF!,2,FALSE)*1000000,0)+IFERROR(VLOOKUP($E1392,#REF!,2,FALSE)*1000,0)+IFERROR(VLOOKUP($F1392,#REF!,2,FALSE),0)</f>
        <v>0</v>
      </c>
    </row>
    <row r="1393" spans="1:36" s="28" customFormat="1" ht="27" customHeight="1" x14ac:dyDescent="0.15">
      <c r="A1393" s="31" t="s">
        <v>32</v>
      </c>
      <c r="B1393" s="32">
        <v>1389</v>
      </c>
      <c r="C1393" s="33" t="s">
        <v>6594</v>
      </c>
      <c r="D1393" s="33" t="s">
        <v>6601</v>
      </c>
      <c r="E1393" s="34"/>
      <c r="F1393" s="34"/>
      <c r="G1393" s="33" t="s">
        <v>6602</v>
      </c>
      <c r="H1393" s="35" t="s">
        <v>6603</v>
      </c>
      <c r="I1393" s="32">
        <v>46036</v>
      </c>
      <c r="J1393" s="32">
        <v>17200</v>
      </c>
      <c r="K1393" s="32" t="s">
        <v>1977</v>
      </c>
      <c r="L1393" s="36">
        <f t="shared" si="54"/>
        <v>-1.6765116279069767</v>
      </c>
      <c r="M1393" s="32"/>
      <c r="N1393" s="32" t="s">
        <v>47</v>
      </c>
      <c r="O1393" s="32" t="s">
        <v>47</v>
      </c>
      <c r="P1393" s="37" t="s">
        <v>6604</v>
      </c>
      <c r="Q1393" s="38" t="s">
        <v>130</v>
      </c>
      <c r="R1393" s="32"/>
      <c r="S1393" s="32"/>
      <c r="T1393" s="32" t="s">
        <v>40</v>
      </c>
      <c r="U1393" s="32" t="s">
        <v>42</v>
      </c>
      <c r="V1393" s="32" t="s">
        <v>42</v>
      </c>
      <c r="W1393" s="32" t="s">
        <v>42</v>
      </c>
      <c r="X1393" s="32" t="s">
        <v>41</v>
      </c>
      <c r="Y1393" s="32" t="s">
        <v>41</v>
      </c>
      <c r="Z1393" s="32" t="s">
        <v>42</v>
      </c>
      <c r="AA1393" s="32" t="s">
        <v>42</v>
      </c>
      <c r="AB1393" s="39" t="s">
        <v>6605</v>
      </c>
      <c r="AC1393" s="27"/>
      <c r="AD1393" s="27"/>
      <c r="AE1393" s="27"/>
      <c r="AF1393" s="28" t="s">
        <v>6604</v>
      </c>
      <c r="AG1393" s="28">
        <f t="shared" si="55"/>
        <v>2</v>
      </c>
      <c r="AH1393" s="29" t="str">
        <f t="shared" si="56"/>
        <v>KT-140059</v>
      </c>
      <c r="AI1393" s="28">
        <v>24225000000</v>
      </c>
      <c r="AJ1393" s="30">
        <f>IFERROR(VLOOKUP($C1393,#REF!,2,FALSE)*1000000000,0)+IFERROR(VLOOKUP($D1393,#REF!,2,FALSE)*1000000,0)+IFERROR(VLOOKUP($E1393,#REF!,2,FALSE)*1000,0)+IFERROR(VLOOKUP($F1393,#REF!,2,FALSE),0)</f>
        <v>0</v>
      </c>
    </row>
    <row r="1394" spans="1:36" s="28" customFormat="1" ht="27" customHeight="1" x14ac:dyDescent="0.15">
      <c r="A1394" s="31" t="s">
        <v>32</v>
      </c>
      <c r="B1394" s="32">
        <v>1390</v>
      </c>
      <c r="C1394" s="33" t="s">
        <v>6594</v>
      </c>
      <c r="D1394" s="33" t="s">
        <v>6601</v>
      </c>
      <c r="E1394" s="34" t="s">
        <v>130</v>
      </c>
      <c r="F1394" s="34" t="s">
        <v>130</v>
      </c>
      <c r="G1394" s="33" t="s">
        <v>6606</v>
      </c>
      <c r="H1394" s="35" t="s">
        <v>6607</v>
      </c>
      <c r="I1394" s="32">
        <v>642300</v>
      </c>
      <c r="J1394" s="32">
        <v>217500</v>
      </c>
      <c r="K1394" s="32" t="s">
        <v>621</v>
      </c>
      <c r="L1394" s="36">
        <f t="shared" si="54"/>
        <v>-1.9531034482758622</v>
      </c>
      <c r="M1394" s="32"/>
      <c r="N1394" s="32" t="s">
        <v>47</v>
      </c>
      <c r="O1394" s="32" t="s">
        <v>47</v>
      </c>
      <c r="P1394" s="37" t="s">
        <v>6608</v>
      </c>
      <c r="Q1394" s="32" t="s">
        <v>130</v>
      </c>
      <c r="R1394" s="32" t="s">
        <v>130</v>
      </c>
      <c r="S1394" s="32" t="s">
        <v>130</v>
      </c>
      <c r="T1394" s="32" t="s">
        <v>158</v>
      </c>
      <c r="U1394" s="32" t="s">
        <v>74</v>
      </c>
      <c r="V1394" s="32" t="s">
        <v>74</v>
      </c>
      <c r="W1394" s="32" t="s">
        <v>41</v>
      </c>
      <c r="X1394" s="32" t="s">
        <v>41</v>
      </c>
      <c r="Y1394" s="32" t="s">
        <v>42</v>
      </c>
      <c r="Z1394" s="32" t="s">
        <v>42</v>
      </c>
      <c r="AA1394" s="32" t="s">
        <v>42</v>
      </c>
      <c r="AB1394" s="39" t="s">
        <v>6609</v>
      </c>
      <c r="AC1394" s="27"/>
      <c r="AD1394" s="27"/>
      <c r="AE1394" s="27"/>
      <c r="AF1394" s="28" t="s">
        <v>6608</v>
      </c>
      <c r="AG1394" s="28">
        <f t="shared" si="55"/>
        <v>2</v>
      </c>
      <c r="AH1394" s="29" t="str">
        <f t="shared" si="56"/>
        <v>KT-170059</v>
      </c>
      <c r="AI1394" s="28">
        <v>24225000000</v>
      </c>
      <c r="AJ1394" s="30">
        <f>IFERROR(VLOOKUP($C1394,#REF!,2,FALSE)*1000000000,0)+IFERROR(VLOOKUP($D1394,#REF!,2,FALSE)*1000000,0)+IFERROR(VLOOKUP($E1394,#REF!,2,FALSE)*1000,0)+IFERROR(VLOOKUP($F1394,#REF!,2,FALSE),0)</f>
        <v>0</v>
      </c>
    </row>
    <row r="1395" spans="1:36" s="28" customFormat="1" ht="27" customHeight="1" x14ac:dyDescent="0.15">
      <c r="A1395" s="31" t="s">
        <v>32</v>
      </c>
      <c r="B1395" s="32">
        <v>1391</v>
      </c>
      <c r="C1395" s="33" t="s">
        <v>6594</v>
      </c>
      <c r="D1395" s="33" t="s">
        <v>6601</v>
      </c>
      <c r="E1395" s="34"/>
      <c r="F1395" s="34"/>
      <c r="G1395" s="33" t="s">
        <v>6610</v>
      </c>
      <c r="H1395" s="35" t="s">
        <v>6611</v>
      </c>
      <c r="I1395" s="32">
        <v>107522</v>
      </c>
      <c r="J1395" s="32">
        <v>215350</v>
      </c>
      <c r="K1395" s="32" t="s">
        <v>621</v>
      </c>
      <c r="L1395" s="36">
        <f t="shared" si="54"/>
        <v>0.50071047132574886</v>
      </c>
      <c r="M1395" s="32"/>
      <c r="N1395" s="32" t="s">
        <v>47</v>
      </c>
      <c r="O1395" s="32"/>
      <c r="P1395" s="37" t="s">
        <v>6612</v>
      </c>
      <c r="Q1395" s="32"/>
      <c r="R1395" s="32"/>
      <c r="S1395" s="32"/>
      <c r="T1395" s="32" t="s">
        <v>158</v>
      </c>
      <c r="U1395" s="42" t="s">
        <v>176</v>
      </c>
      <c r="V1395" s="42" t="s">
        <v>176</v>
      </c>
      <c r="W1395" s="42" t="s">
        <v>175</v>
      </c>
      <c r="X1395" s="42" t="s">
        <v>176</v>
      </c>
      <c r="Y1395" s="42" t="s">
        <v>176</v>
      </c>
      <c r="Z1395" s="42" t="s">
        <v>509</v>
      </c>
      <c r="AA1395" s="42" t="s">
        <v>176</v>
      </c>
      <c r="AB1395" s="45" t="s">
        <v>6613</v>
      </c>
      <c r="AC1395" s="27"/>
      <c r="AD1395" s="27"/>
      <c r="AE1395" s="27"/>
      <c r="AF1395" s="28" t="s">
        <v>6612</v>
      </c>
      <c r="AG1395" s="28">
        <f t="shared" si="55"/>
        <v>2</v>
      </c>
      <c r="AH1395" s="29" t="str">
        <f t="shared" si="56"/>
        <v>KT-180097</v>
      </c>
      <c r="AJ1395" s="30">
        <f>IFERROR(VLOOKUP($C1395,#REF!,2,FALSE)*1000000000,0)+IFERROR(VLOOKUP($D1395,#REF!,2,FALSE)*1000000,0)+IFERROR(VLOOKUP($E1395,#REF!,2,FALSE)*1000,0)+IFERROR(VLOOKUP($F1395,#REF!,2,FALSE),0)</f>
        <v>0</v>
      </c>
    </row>
    <row r="1396" spans="1:36" s="28" customFormat="1" ht="27" customHeight="1" x14ac:dyDescent="0.15">
      <c r="A1396" s="31" t="s">
        <v>32</v>
      </c>
      <c r="B1396" s="32">
        <v>1392</v>
      </c>
      <c r="C1396" s="33" t="s">
        <v>6614</v>
      </c>
      <c r="D1396" s="33" t="s">
        <v>6615</v>
      </c>
      <c r="E1396" s="34"/>
      <c r="F1396" s="34"/>
      <c r="G1396" s="33" t="s">
        <v>6616</v>
      </c>
      <c r="H1396" s="35" t="s">
        <v>6617</v>
      </c>
      <c r="I1396" s="32">
        <v>60000</v>
      </c>
      <c r="J1396" s="32">
        <v>33680</v>
      </c>
      <c r="K1396" s="32" t="s">
        <v>1445</v>
      </c>
      <c r="L1396" s="36">
        <f t="shared" si="54"/>
        <v>-0.78147268408551063</v>
      </c>
      <c r="M1396" s="32"/>
      <c r="N1396" s="32" t="s">
        <v>47</v>
      </c>
      <c r="O1396" s="32"/>
      <c r="P1396" s="37" t="s">
        <v>6618</v>
      </c>
      <c r="Q1396" s="32"/>
      <c r="R1396" s="32"/>
      <c r="S1396" s="32"/>
      <c r="T1396" s="32" t="s">
        <v>40</v>
      </c>
      <c r="U1396" s="32" t="s">
        <v>74</v>
      </c>
      <c r="V1396" s="32" t="s">
        <v>41</v>
      </c>
      <c r="W1396" s="32" t="s">
        <v>42</v>
      </c>
      <c r="X1396" s="32" t="s">
        <v>42</v>
      </c>
      <c r="Y1396" s="32" t="s">
        <v>42</v>
      </c>
      <c r="Z1396" s="32" t="s">
        <v>42</v>
      </c>
      <c r="AA1396" s="32" t="s">
        <v>42</v>
      </c>
      <c r="AB1396" s="39" t="s">
        <v>6619</v>
      </c>
      <c r="AC1396" s="27"/>
      <c r="AD1396" s="27"/>
      <c r="AE1396" s="27"/>
      <c r="AF1396" s="28" t="s">
        <v>6618</v>
      </c>
      <c r="AG1396" s="28">
        <f t="shared" si="55"/>
        <v>2</v>
      </c>
      <c r="AH1396" s="29" t="str">
        <f t="shared" si="56"/>
        <v>CB-080034</v>
      </c>
      <c r="AI1396" s="28">
        <v>25226000000</v>
      </c>
      <c r="AJ1396" s="30">
        <f>IFERROR(VLOOKUP($C1396,#REF!,2,FALSE)*1000000000,0)+IFERROR(VLOOKUP($D1396,#REF!,2,FALSE)*1000000,0)+IFERROR(VLOOKUP($E1396,#REF!,2,FALSE)*1000,0)+IFERROR(VLOOKUP($F1396,#REF!,2,FALSE),0)</f>
        <v>0</v>
      </c>
    </row>
    <row r="1397" spans="1:36" s="28" customFormat="1" ht="27" customHeight="1" x14ac:dyDescent="0.15">
      <c r="A1397" s="31" t="s">
        <v>32</v>
      </c>
      <c r="B1397" s="32">
        <v>1393</v>
      </c>
      <c r="C1397" s="33" t="s">
        <v>6614</v>
      </c>
      <c r="D1397" s="33" t="s">
        <v>6615</v>
      </c>
      <c r="E1397" s="34"/>
      <c r="F1397" s="32"/>
      <c r="G1397" s="33" t="s">
        <v>6620</v>
      </c>
      <c r="H1397" s="35" t="s">
        <v>6617</v>
      </c>
      <c r="I1397" s="32">
        <v>160000</v>
      </c>
      <c r="J1397" s="32">
        <v>33680</v>
      </c>
      <c r="K1397" s="32" t="s">
        <v>1445</v>
      </c>
      <c r="L1397" s="36">
        <f t="shared" si="54"/>
        <v>-3.7505938242280283</v>
      </c>
      <c r="M1397" s="32"/>
      <c r="N1397" s="32" t="s">
        <v>47</v>
      </c>
      <c r="O1397" s="32"/>
      <c r="P1397" s="37" t="s">
        <v>6621</v>
      </c>
      <c r="Q1397" s="32" t="s">
        <v>1375</v>
      </c>
      <c r="R1397" s="32"/>
      <c r="S1397" s="32"/>
      <c r="T1397" s="32" t="s">
        <v>40</v>
      </c>
      <c r="U1397" s="32" t="s">
        <v>74</v>
      </c>
      <c r="V1397" s="32" t="s">
        <v>41</v>
      </c>
      <c r="W1397" s="32" t="s">
        <v>42</v>
      </c>
      <c r="X1397" s="32" t="s">
        <v>41</v>
      </c>
      <c r="Y1397" s="32" t="s">
        <v>41</v>
      </c>
      <c r="Z1397" s="32" t="s">
        <v>41</v>
      </c>
      <c r="AA1397" s="32" t="s">
        <v>42</v>
      </c>
      <c r="AB1397" s="39" t="s">
        <v>6622</v>
      </c>
      <c r="AC1397" s="27"/>
      <c r="AD1397" s="27"/>
      <c r="AE1397" s="27"/>
      <c r="AF1397" s="28" t="s">
        <v>6621</v>
      </c>
      <c r="AG1397" s="28">
        <f t="shared" si="55"/>
        <v>2</v>
      </c>
      <c r="AH1397" s="29" t="str">
        <f t="shared" si="56"/>
        <v>CB-080035</v>
      </c>
      <c r="AI1397" s="28">
        <v>25226000000</v>
      </c>
      <c r="AJ1397" s="30">
        <f>IFERROR(VLOOKUP($C1397,#REF!,2,FALSE)*1000000000,0)+IFERROR(VLOOKUP($D1397,#REF!,2,FALSE)*1000000,0)+IFERROR(VLOOKUP($E1397,#REF!,2,FALSE)*1000,0)+IFERROR(VLOOKUP($F1397,#REF!,2,FALSE),0)</f>
        <v>0</v>
      </c>
    </row>
    <row r="1398" spans="1:36" s="28" customFormat="1" ht="27" customHeight="1" x14ac:dyDescent="0.15">
      <c r="A1398" s="31" t="s">
        <v>32</v>
      </c>
      <c r="B1398" s="32">
        <v>1394</v>
      </c>
      <c r="C1398" s="33" t="s">
        <v>6614</v>
      </c>
      <c r="D1398" s="33" t="s">
        <v>6615</v>
      </c>
      <c r="E1398" s="34"/>
      <c r="F1398" s="34"/>
      <c r="G1398" s="33" t="s">
        <v>6623</v>
      </c>
      <c r="H1398" s="35" t="s">
        <v>6617</v>
      </c>
      <c r="I1398" s="32">
        <v>290000</v>
      </c>
      <c r="J1398" s="32">
        <v>40900</v>
      </c>
      <c r="K1398" s="32" t="s">
        <v>1445</v>
      </c>
      <c r="L1398" s="36">
        <f t="shared" si="54"/>
        <v>-6.0904645476772616</v>
      </c>
      <c r="M1398" s="32"/>
      <c r="N1398" s="32" t="s">
        <v>47</v>
      </c>
      <c r="O1398" s="32"/>
      <c r="P1398" s="37" t="s">
        <v>6624</v>
      </c>
      <c r="Q1398" s="38"/>
      <c r="R1398" s="32"/>
      <c r="S1398" s="32"/>
      <c r="T1398" s="32" t="s">
        <v>40</v>
      </c>
      <c r="U1398" s="32" t="s">
        <v>74</v>
      </c>
      <c r="V1398" s="32" t="s">
        <v>75</v>
      </c>
      <c r="W1398" s="32" t="s">
        <v>42</v>
      </c>
      <c r="X1398" s="32" t="s">
        <v>42</v>
      </c>
      <c r="Y1398" s="32" t="s">
        <v>41</v>
      </c>
      <c r="Z1398" s="32" t="s">
        <v>41</v>
      </c>
      <c r="AA1398" s="32" t="s">
        <v>42</v>
      </c>
      <c r="AB1398" s="39" t="s">
        <v>6625</v>
      </c>
      <c r="AC1398" s="27"/>
      <c r="AD1398" s="27"/>
      <c r="AE1398" s="27"/>
      <c r="AF1398" s="28" t="s">
        <v>6624</v>
      </c>
      <c r="AG1398" s="28">
        <f t="shared" si="55"/>
        <v>2</v>
      </c>
      <c r="AH1398" s="29" t="str">
        <f t="shared" si="56"/>
        <v>CB-080036</v>
      </c>
      <c r="AI1398" s="28">
        <v>25226000000</v>
      </c>
      <c r="AJ1398" s="30">
        <f>IFERROR(VLOOKUP($C1398,#REF!,2,FALSE)*1000000000,0)+IFERROR(VLOOKUP($D1398,#REF!,2,FALSE)*1000000,0)+IFERROR(VLOOKUP($E1398,#REF!,2,FALSE)*1000,0)+IFERROR(VLOOKUP($F1398,#REF!,2,FALSE),0)</f>
        <v>0</v>
      </c>
    </row>
    <row r="1399" spans="1:36" s="28" customFormat="1" ht="27" customHeight="1" x14ac:dyDescent="0.15">
      <c r="A1399" s="31" t="s">
        <v>32</v>
      </c>
      <c r="B1399" s="32">
        <v>1395</v>
      </c>
      <c r="C1399" s="33" t="s">
        <v>6614</v>
      </c>
      <c r="D1399" s="33" t="s">
        <v>6615</v>
      </c>
      <c r="E1399" s="34"/>
      <c r="F1399" s="34"/>
      <c r="G1399" s="33" t="s">
        <v>6626</v>
      </c>
      <c r="H1399" s="35" t="s">
        <v>6627</v>
      </c>
      <c r="I1399" s="32">
        <v>1900</v>
      </c>
      <c r="J1399" s="32">
        <v>700</v>
      </c>
      <c r="K1399" s="32" t="s">
        <v>1445</v>
      </c>
      <c r="L1399" s="36">
        <f t="shared" si="54"/>
        <v>-1.7142857142857144</v>
      </c>
      <c r="M1399" s="32"/>
      <c r="N1399" s="32" t="s">
        <v>47</v>
      </c>
      <c r="O1399" s="32"/>
      <c r="P1399" s="37" t="s">
        <v>6628</v>
      </c>
      <c r="Q1399" s="38"/>
      <c r="R1399" s="32"/>
      <c r="S1399" s="32"/>
      <c r="T1399" s="32" t="s">
        <v>40</v>
      </c>
      <c r="U1399" s="32" t="s">
        <v>74</v>
      </c>
      <c r="V1399" s="32" t="s">
        <v>42</v>
      </c>
      <c r="W1399" s="32" t="s">
        <v>42</v>
      </c>
      <c r="X1399" s="32" t="s">
        <v>42</v>
      </c>
      <c r="Y1399" s="32" t="s">
        <v>42</v>
      </c>
      <c r="Z1399" s="32" t="s">
        <v>42</v>
      </c>
      <c r="AA1399" s="32" t="s">
        <v>42</v>
      </c>
      <c r="AB1399" s="39" t="s">
        <v>6629</v>
      </c>
      <c r="AC1399" s="27"/>
      <c r="AD1399" s="27"/>
      <c r="AE1399" s="27"/>
      <c r="AF1399" s="28" t="s">
        <v>6628</v>
      </c>
      <c r="AG1399" s="28">
        <f t="shared" si="55"/>
        <v>2</v>
      </c>
      <c r="AH1399" s="29" t="str">
        <f t="shared" si="56"/>
        <v>CB-100019</v>
      </c>
      <c r="AI1399" s="28">
        <v>25226000000</v>
      </c>
      <c r="AJ1399" s="30">
        <f>IFERROR(VLOOKUP($C1399,#REF!,2,FALSE)*1000000000,0)+IFERROR(VLOOKUP($D1399,#REF!,2,FALSE)*1000000,0)+IFERROR(VLOOKUP($E1399,#REF!,2,FALSE)*1000,0)+IFERROR(VLOOKUP($F1399,#REF!,2,FALSE),0)</f>
        <v>0</v>
      </c>
    </row>
    <row r="1400" spans="1:36" s="28" customFormat="1" ht="27" customHeight="1" x14ac:dyDescent="0.15">
      <c r="A1400" s="31" t="s">
        <v>32</v>
      </c>
      <c r="B1400" s="32">
        <v>1396</v>
      </c>
      <c r="C1400" s="33" t="s">
        <v>6614</v>
      </c>
      <c r="D1400" s="33" t="s">
        <v>6615</v>
      </c>
      <c r="E1400" s="34"/>
      <c r="F1400" s="34"/>
      <c r="G1400" s="33" t="s">
        <v>6630</v>
      </c>
      <c r="H1400" s="35" t="s">
        <v>6631</v>
      </c>
      <c r="I1400" s="32">
        <v>5931661</v>
      </c>
      <c r="J1400" s="32">
        <v>1994538</v>
      </c>
      <c r="K1400" s="32" t="s">
        <v>913</v>
      </c>
      <c r="L1400" s="43">
        <f t="shared" si="54"/>
        <v>-1.973952363905827</v>
      </c>
      <c r="M1400" s="32"/>
      <c r="N1400" s="32" t="s">
        <v>47</v>
      </c>
      <c r="O1400" s="32"/>
      <c r="P1400" s="37" t="s">
        <v>6632</v>
      </c>
      <c r="Q1400" s="32"/>
      <c r="R1400" s="32"/>
      <c r="S1400" s="32"/>
      <c r="T1400" s="32" t="s">
        <v>40</v>
      </c>
      <c r="U1400" s="32" t="s">
        <v>74</v>
      </c>
      <c r="V1400" s="32" t="s">
        <v>41</v>
      </c>
      <c r="W1400" s="32" t="s">
        <v>42</v>
      </c>
      <c r="X1400" s="32" t="s">
        <v>42</v>
      </c>
      <c r="Y1400" s="32" t="s">
        <v>42</v>
      </c>
      <c r="Z1400" s="32" t="s">
        <v>42</v>
      </c>
      <c r="AA1400" s="32" t="s">
        <v>42</v>
      </c>
      <c r="AB1400" s="39" t="s">
        <v>6633</v>
      </c>
      <c r="AC1400" s="27"/>
      <c r="AD1400" s="27"/>
      <c r="AE1400" s="27"/>
      <c r="AF1400" s="28" t="s">
        <v>6632</v>
      </c>
      <c r="AG1400" s="28">
        <f t="shared" si="55"/>
        <v>2</v>
      </c>
      <c r="AH1400" s="29" t="str">
        <f t="shared" si="56"/>
        <v>KK-110006</v>
      </c>
      <c r="AI1400" s="28">
        <v>25226000000</v>
      </c>
      <c r="AJ1400" s="30">
        <f>IFERROR(VLOOKUP($C1400,#REF!,2,FALSE)*1000000000,0)+IFERROR(VLOOKUP($D1400,#REF!,2,FALSE)*1000000,0)+IFERROR(VLOOKUP($E1400,#REF!,2,FALSE)*1000,0)+IFERROR(VLOOKUP($F1400,#REF!,2,FALSE),0)</f>
        <v>0</v>
      </c>
    </row>
    <row r="1401" spans="1:36" s="28" customFormat="1" ht="27" customHeight="1" x14ac:dyDescent="0.15">
      <c r="A1401" s="31" t="s">
        <v>32</v>
      </c>
      <c r="B1401" s="32">
        <v>1397</v>
      </c>
      <c r="C1401" s="33" t="s">
        <v>6614</v>
      </c>
      <c r="D1401" s="33" t="s">
        <v>6615</v>
      </c>
      <c r="E1401" s="33"/>
      <c r="F1401" s="33"/>
      <c r="G1401" s="33" t="s">
        <v>6634</v>
      </c>
      <c r="H1401" s="33" t="s">
        <v>6617</v>
      </c>
      <c r="I1401" s="32">
        <v>103982</v>
      </c>
      <c r="J1401" s="32">
        <v>119930</v>
      </c>
      <c r="K1401" s="32" t="s">
        <v>930</v>
      </c>
      <c r="L1401" s="43">
        <f t="shared" si="54"/>
        <v>0.13297757024931212</v>
      </c>
      <c r="M1401" s="32"/>
      <c r="N1401" s="32" t="s">
        <v>47</v>
      </c>
      <c r="O1401" s="32"/>
      <c r="P1401" s="37" t="s">
        <v>6635</v>
      </c>
      <c r="Q1401" s="32"/>
      <c r="R1401" s="32"/>
      <c r="S1401" s="32"/>
      <c r="T1401" s="32" t="s">
        <v>40</v>
      </c>
      <c r="U1401" s="42" t="s">
        <v>42</v>
      </c>
      <c r="V1401" s="42" t="s">
        <v>41</v>
      </c>
      <c r="W1401" s="42" t="s">
        <v>42</v>
      </c>
      <c r="X1401" s="42" t="s">
        <v>42</v>
      </c>
      <c r="Y1401" s="42" t="s">
        <v>41</v>
      </c>
      <c r="Z1401" s="42" t="s">
        <v>41</v>
      </c>
      <c r="AA1401" s="42" t="s">
        <v>42</v>
      </c>
      <c r="AB1401" s="45" t="s">
        <v>6636</v>
      </c>
      <c r="AC1401" s="27"/>
      <c r="AD1401" s="27"/>
      <c r="AE1401" s="27"/>
      <c r="AF1401" s="28" t="s">
        <v>6635</v>
      </c>
      <c r="AG1401" s="28">
        <f t="shared" si="55"/>
        <v>2</v>
      </c>
      <c r="AH1401" s="29" t="str">
        <f t="shared" si="56"/>
        <v>TH-120009</v>
      </c>
      <c r="AI1401" s="28">
        <v>25226000000</v>
      </c>
      <c r="AJ1401" s="30">
        <f>IFERROR(VLOOKUP($C1401,#REF!,2,FALSE)*1000000000,0)+IFERROR(VLOOKUP($D1401,#REF!,2,FALSE)*1000000,0)+IFERROR(VLOOKUP($E1401,#REF!,2,FALSE)*1000,0)+IFERROR(VLOOKUP($F1401,#REF!,2,FALSE),0)</f>
        <v>0</v>
      </c>
    </row>
    <row r="1402" spans="1:36" s="28" customFormat="1" ht="27" customHeight="1" x14ac:dyDescent="0.15">
      <c r="A1402" s="31" t="s">
        <v>32</v>
      </c>
      <c r="B1402" s="32">
        <v>1398</v>
      </c>
      <c r="C1402" s="33" t="s">
        <v>6614</v>
      </c>
      <c r="D1402" s="33" t="s">
        <v>6615</v>
      </c>
      <c r="E1402" s="34" t="s">
        <v>130</v>
      </c>
      <c r="F1402" s="34" t="s">
        <v>130</v>
      </c>
      <c r="G1402" s="33" t="s">
        <v>6637</v>
      </c>
      <c r="H1402" s="35" t="s">
        <v>6638</v>
      </c>
      <c r="I1402" s="32">
        <v>1092225</v>
      </c>
      <c r="J1402" s="32">
        <v>8707350</v>
      </c>
      <c r="K1402" s="32" t="s">
        <v>1647</v>
      </c>
      <c r="L1402" s="36">
        <f t="shared" si="54"/>
        <v>0.8745628693000741</v>
      </c>
      <c r="M1402" s="32"/>
      <c r="N1402" s="32" t="s">
        <v>47</v>
      </c>
      <c r="O1402" s="32" t="s">
        <v>47</v>
      </c>
      <c r="P1402" s="37" t="s">
        <v>6639</v>
      </c>
      <c r="Q1402" s="32" t="s">
        <v>130</v>
      </c>
      <c r="R1402" s="32" t="s">
        <v>130</v>
      </c>
      <c r="S1402" s="32" t="s">
        <v>130</v>
      </c>
      <c r="T1402" s="32" t="s">
        <v>158</v>
      </c>
      <c r="U1402" s="32" t="s">
        <v>41</v>
      </c>
      <c r="V1402" s="32" t="s">
        <v>42</v>
      </c>
      <c r="W1402" s="32" t="s">
        <v>41</v>
      </c>
      <c r="X1402" s="32" t="s">
        <v>42</v>
      </c>
      <c r="Y1402" s="32" t="s">
        <v>41</v>
      </c>
      <c r="Z1402" s="32" t="s">
        <v>41</v>
      </c>
      <c r="AA1402" s="32" t="s">
        <v>42</v>
      </c>
      <c r="AB1402" s="39" t="s">
        <v>6640</v>
      </c>
      <c r="AC1402" s="27"/>
      <c r="AD1402" s="27"/>
      <c r="AE1402" s="27"/>
      <c r="AF1402" s="28" t="s">
        <v>6639</v>
      </c>
      <c r="AG1402" s="28">
        <f t="shared" si="55"/>
        <v>2</v>
      </c>
      <c r="AH1402" s="29" t="str">
        <f t="shared" si="56"/>
        <v>KK-160029</v>
      </c>
      <c r="AI1402" s="28">
        <v>25226000000</v>
      </c>
      <c r="AJ1402" s="30">
        <f>IFERROR(VLOOKUP($C1402,#REF!,2,FALSE)*1000000000,0)+IFERROR(VLOOKUP($D1402,#REF!,2,FALSE)*1000000,0)+IFERROR(VLOOKUP($E1402,#REF!,2,FALSE)*1000,0)+IFERROR(VLOOKUP($F1402,#REF!,2,FALSE),0)</f>
        <v>0</v>
      </c>
    </row>
    <row r="1403" spans="1:36" s="28" customFormat="1" ht="27" customHeight="1" x14ac:dyDescent="0.15">
      <c r="A1403" s="31" t="s">
        <v>32</v>
      </c>
      <c r="B1403" s="32">
        <v>1399</v>
      </c>
      <c r="C1403" s="33" t="s">
        <v>6614</v>
      </c>
      <c r="D1403" s="33" t="s">
        <v>6615</v>
      </c>
      <c r="E1403" s="34"/>
      <c r="F1403" s="34"/>
      <c r="G1403" s="33" t="s">
        <v>6641</v>
      </c>
      <c r="H1403" s="35" t="s">
        <v>6642</v>
      </c>
      <c r="I1403" s="47">
        <v>68000</v>
      </c>
      <c r="J1403" s="53">
        <v>146510.01</v>
      </c>
      <c r="K1403" s="42" t="s">
        <v>905</v>
      </c>
      <c r="L1403" s="36">
        <f t="shared" si="54"/>
        <v>0.53586789052843553</v>
      </c>
      <c r="M1403" s="32"/>
      <c r="N1403" s="32" t="s">
        <v>47</v>
      </c>
      <c r="O1403" s="32"/>
      <c r="P1403" s="40" t="s">
        <v>6643</v>
      </c>
      <c r="Q1403" s="32"/>
      <c r="R1403" s="32"/>
      <c r="S1403" s="32"/>
      <c r="T1403" s="42" t="s">
        <v>40</v>
      </c>
      <c r="U1403" s="42" t="s">
        <v>176</v>
      </c>
      <c r="V1403" s="42" t="s">
        <v>176</v>
      </c>
      <c r="W1403" s="42" t="s">
        <v>175</v>
      </c>
      <c r="X1403" s="42" t="s">
        <v>176</v>
      </c>
      <c r="Y1403" s="42" t="s">
        <v>176</v>
      </c>
      <c r="Z1403" s="42" t="s">
        <v>176</v>
      </c>
      <c r="AA1403" s="42" t="s">
        <v>176</v>
      </c>
      <c r="AB1403" s="45" t="s">
        <v>6644</v>
      </c>
      <c r="AC1403" s="27"/>
      <c r="AD1403" s="27"/>
      <c r="AE1403" s="27"/>
      <c r="AF1403" s="28" t="s">
        <v>6643</v>
      </c>
      <c r="AG1403" s="28">
        <f t="shared" si="55"/>
        <v>2</v>
      </c>
      <c r="AH1403" s="29" t="str">
        <f t="shared" si="56"/>
        <v>KT-180066</v>
      </c>
      <c r="AJ1403" s="30">
        <f>IFERROR(VLOOKUP($C1403,#REF!,2,FALSE)*1000000000,0)+IFERROR(VLOOKUP($D1403,#REF!,2,FALSE)*1000000,0)+IFERROR(VLOOKUP($E1403,#REF!,2,FALSE)*1000,0)+IFERROR(VLOOKUP($F1403,#REF!,2,FALSE),0)</f>
        <v>0</v>
      </c>
    </row>
    <row r="1404" spans="1:36" s="28" customFormat="1" ht="27" customHeight="1" x14ac:dyDescent="0.15">
      <c r="A1404" s="31" t="s">
        <v>32</v>
      </c>
      <c r="B1404" s="32">
        <v>1400</v>
      </c>
      <c r="C1404" s="33" t="s">
        <v>6614</v>
      </c>
      <c r="D1404" s="33" t="s">
        <v>6615</v>
      </c>
      <c r="E1404" s="34"/>
      <c r="F1404" s="34"/>
      <c r="G1404" s="46" t="s">
        <v>6645</v>
      </c>
      <c r="H1404" s="35" t="s">
        <v>6646</v>
      </c>
      <c r="I1404" s="47">
        <v>1992412</v>
      </c>
      <c r="J1404" s="53">
        <v>514212</v>
      </c>
      <c r="K1404" s="32" t="s">
        <v>913</v>
      </c>
      <c r="L1404" s="36">
        <f t="shared" si="54"/>
        <v>-2.874689816651498</v>
      </c>
      <c r="M1404" s="32"/>
      <c r="N1404" s="32" t="s">
        <v>47</v>
      </c>
      <c r="O1404" s="32"/>
      <c r="P1404" s="40" t="s">
        <v>6647</v>
      </c>
      <c r="Q1404" s="32"/>
      <c r="R1404" s="32"/>
      <c r="S1404" s="32"/>
      <c r="T1404" s="42" t="s">
        <v>40</v>
      </c>
      <c r="U1404" s="42" t="s">
        <v>174</v>
      </c>
      <c r="V1404" s="42" t="s">
        <v>175</v>
      </c>
      <c r="W1404" s="42" t="s">
        <v>175</v>
      </c>
      <c r="X1404" s="42" t="s">
        <v>175</v>
      </c>
      <c r="Y1404" s="42" t="s">
        <v>175</v>
      </c>
      <c r="Z1404" s="42" t="s">
        <v>176</v>
      </c>
      <c r="AA1404" s="42" t="s">
        <v>175</v>
      </c>
      <c r="AB1404" s="45" t="s">
        <v>6648</v>
      </c>
      <c r="AC1404" s="27"/>
      <c r="AD1404" s="27"/>
      <c r="AE1404" s="27"/>
      <c r="AF1404" s="28" t="s">
        <v>6647</v>
      </c>
      <c r="AG1404" s="28">
        <f t="shared" si="55"/>
        <v>2</v>
      </c>
      <c r="AH1404" s="29" t="str">
        <f t="shared" si="56"/>
        <v>HK-210009</v>
      </c>
      <c r="AJ1404" s="30">
        <f>IFERROR(VLOOKUP($C1404,#REF!,2,FALSE)*1000000000,0)+IFERROR(VLOOKUP($D1404,#REF!,2,FALSE)*1000000,0)+IFERROR(VLOOKUP($E1404,#REF!,2,FALSE)*1000,0)+IFERROR(VLOOKUP($F1404,#REF!,2,FALSE),0)</f>
        <v>0</v>
      </c>
    </row>
    <row r="1405" spans="1:36" s="28" customFormat="1" ht="27" customHeight="1" x14ac:dyDescent="0.15">
      <c r="A1405" s="31" t="s">
        <v>32</v>
      </c>
      <c r="B1405" s="32">
        <v>1401</v>
      </c>
      <c r="C1405" s="33" t="s">
        <v>6614</v>
      </c>
      <c r="D1405" s="33" t="s">
        <v>6615</v>
      </c>
      <c r="E1405" s="34"/>
      <c r="F1405" s="34"/>
      <c r="G1405" s="46" t="s">
        <v>6649</v>
      </c>
      <c r="H1405" s="35" t="s">
        <v>6650</v>
      </c>
      <c r="I1405" s="47">
        <v>1336313</v>
      </c>
      <c r="J1405" s="47">
        <v>868078</v>
      </c>
      <c r="K1405" s="32" t="s">
        <v>913</v>
      </c>
      <c r="L1405" s="36">
        <f t="shared" si="54"/>
        <v>-0.53939277346044934</v>
      </c>
      <c r="M1405" s="32"/>
      <c r="N1405" s="32" t="s">
        <v>47</v>
      </c>
      <c r="O1405" s="32" t="s">
        <v>47</v>
      </c>
      <c r="P1405" s="40" t="s">
        <v>6651</v>
      </c>
      <c r="Q1405" s="32"/>
      <c r="R1405" s="32"/>
      <c r="S1405" s="32"/>
      <c r="T1405" s="42" t="s">
        <v>40</v>
      </c>
      <c r="U1405" s="42" t="s">
        <v>175</v>
      </c>
      <c r="V1405" s="42" t="s">
        <v>176</v>
      </c>
      <c r="W1405" s="42" t="s">
        <v>175</v>
      </c>
      <c r="X1405" s="42" t="s">
        <v>175</v>
      </c>
      <c r="Y1405" s="42" t="s">
        <v>176</v>
      </c>
      <c r="Z1405" s="42" t="s">
        <v>176</v>
      </c>
      <c r="AA1405" s="42" t="s">
        <v>175</v>
      </c>
      <c r="AB1405" s="45" t="s">
        <v>6652</v>
      </c>
      <c r="AC1405" s="27"/>
      <c r="AD1405" s="27"/>
      <c r="AE1405" s="27"/>
      <c r="AF1405" s="28" t="s">
        <v>6651</v>
      </c>
      <c r="AG1405" s="28">
        <f t="shared" si="55"/>
        <v>2</v>
      </c>
      <c r="AH1405" s="29" t="str">
        <f t="shared" si="56"/>
        <v>QS-180007</v>
      </c>
      <c r="AJ1405" s="30">
        <f>IFERROR(VLOOKUP($C1405,#REF!,2,FALSE)*1000000000,0)+IFERROR(VLOOKUP($D1405,#REF!,2,FALSE)*1000000,0)+IFERROR(VLOOKUP($E1405,#REF!,2,FALSE)*1000,0)+IFERROR(VLOOKUP($F1405,#REF!,2,FALSE),0)</f>
        <v>0</v>
      </c>
    </row>
    <row r="1406" spans="1:36" s="28" customFormat="1" ht="27" customHeight="1" x14ac:dyDescent="0.15">
      <c r="A1406" s="31" t="s">
        <v>32</v>
      </c>
      <c r="B1406" s="32">
        <v>1402</v>
      </c>
      <c r="C1406" s="33" t="s">
        <v>6614</v>
      </c>
      <c r="D1406" s="33" t="s">
        <v>6653</v>
      </c>
      <c r="E1406" s="34"/>
      <c r="F1406" s="32"/>
      <c r="G1406" s="33" t="s">
        <v>6654</v>
      </c>
      <c r="H1406" s="35" t="s">
        <v>6655</v>
      </c>
      <c r="I1406" s="32">
        <v>311994</v>
      </c>
      <c r="J1406" s="32">
        <v>370008</v>
      </c>
      <c r="K1406" s="32" t="s">
        <v>6656</v>
      </c>
      <c r="L1406" s="36">
        <f t="shared" si="54"/>
        <v>0.15679120451449702</v>
      </c>
      <c r="M1406" s="32"/>
      <c r="N1406" s="32" t="s">
        <v>47</v>
      </c>
      <c r="O1406" s="32"/>
      <c r="P1406" s="37" t="s">
        <v>6657</v>
      </c>
      <c r="Q1406" s="32"/>
      <c r="R1406" s="32"/>
      <c r="S1406" s="32"/>
      <c r="T1406" s="32" t="s">
        <v>40</v>
      </c>
      <c r="U1406" s="32" t="s">
        <v>42</v>
      </c>
      <c r="V1406" s="32" t="s">
        <v>41</v>
      </c>
      <c r="W1406" s="32" t="s">
        <v>42</v>
      </c>
      <c r="X1406" s="32" t="s">
        <v>42</v>
      </c>
      <c r="Y1406" s="32" t="s">
        <v>42</v>
      </c>
      <c r="Z1406" s="32" t="s">
        <v>42</v>
      </c>
      <c r="AA1406" s="32" t="s">
        <v>42</v>
      </c>
      <c r="AB1406" s="39" t="s">
        <v>6658</v>
      </c>
      <c r="AC1406" s="27"/>
      <c r="AD1406" s="27"/>
      <c r="AE1406" s="27"/>
      <c r="AF1406" s="28" t="s">
        <v>6657</v>
      </c>
      <c r="AG1406" s="28">
        <f t="shared" si="55"/>
        <v>2</v>
      </c>
      <c r="AH1406" s="29" t="str">
        <f t="shared" si="56"/>
        <v>CB-120026</v>
      </c>
      <c r="AI1406" s="28">
        <v>25227000000</v>
      </c>
      <c r="AJ1406" s="30">
        <f>IFERROR(VLOOKUP($C1406,#REF!,2,FALSE)*1000000000,0)+IFERROR(VLOOKUP($D1406,#REF!,2,FALSE)*1000000,0)+IFERROR(VLOOKUP($E1406,#REF!,2,FALSE)*1000,0)+IFERROR(VLOOKUP($F1406,#REF!,2,FALSE),0)</f>
        <v>0</v>
      </c>
    </row>
    <row r="1407" spans="1:36" s="28" customFormat="1" ht="27" customHeight="1" x14ac:dyDescent="0.15">
      <c r="A1407" s="31" t="s">
        <v>32</v>
      </c>
      <c r="B1407" s="32">
        <v>1403</v>
      </c>
      <c r="C1407" s="33" t="s">
        <v>6614</v>
      </c>
      <c r="D1407" s="33" t="s">
        <v>6653</v>
      </c>
      <c r="E1407" s="34"/>
      <c r="F1407" s="32"/>
      <c r="G1407" s="33" t="s">
        <v>6659</v>
      </c>
      <c r="H1407" s="35" t="s">
        <v>6660</v>
      </c>
      <c r="I1407" s="32">
        <v>866172</v>
      </c>
      <c r="J1407" s="32">
        <v>1323600</v>
      </c>
      <c r="K1407" s="32" t="s">
        <v>930</v>
      </c>
      <c r="L1407" s="36">
        <f t="shared" si="54"/>
        <v>0.34559383499546692</v>
      </c>
      <c r="M1407" s="32"/>
      <c r="N1407" s="32" t="s">
        <v>47</v>
      </c>
      <c r="O1407" s="32"/>
      <c r="P1407" s="37" t="s">
        <v>6661</v>
      </c>
      <c r="Q1407" s="32"/>
      <c r="R1407" s="32"/>
      <c r="S1407" s="32"/>
      <c r="T1407" s="32" t="s">
        <v>40</v>
      </c>
      <c r="U1407" s="32" t="s">
        <v>41</v>
      </c>
      <c r="V1407" s="32" t="s">
        <v>41</v>
      </c>
      <c r="W1407" s="32" t="s">
        <v>42</v>
      </c>
      <c r="X1407" s="32" t="s">
        <v>42</v>
      </c>
      <c r="Y1407" s="32" t="s">
        <v>41</v>
      </c>
      <c r="Z1407" s="32" t="s">
        <v>42</v>
      </c>
      <c r="AA1407" s="32" t="s">
        <v>42</v>
      </c>
      <c r="AB1407" s="39" t="s">
        <v>6662</v>
      </c>
      <c r="AC1407" s="27"/>
      <c r="AD1407" s="27"/>
      <c r="AE1407" s="27"/>
      <c r="AF1407" s="28" t="s">
        <v>6661</v>
      </c>
      <c r="AG1407" s="28">
        <f t="shared" si="55"/>
        <v>2</v>
      </c>
      <c r="AH1407" s="29" t="str">
        <f t="shared" si="56"/>
        <v>KT-100098</v>
      </c>
      <c r="AI1407" s="28">
        <v>25227000000</v>
      </c>
      <c r="AJ1407" s="30">
        <f>IFERROR(VLOOKUP($C1407,#REF!,2,FALSE)*1000000000,0)+IFERROR(VLOOKUP($D1407,#REF!,2,FALSE)*1000000,0)+IFERROR(VLOOKUP($E1407,#REF!,2,FALSE)*1000,0)+IFERROR(VLOOKUP($F1407,#REF!,2,FALSE),0)</f>
        <v>0</v>
      </c>
    </row>
    <row r="1408" spans="1:36" s="28" customFormat="1" ht="27" customHeight="1" x14ac:dyDescent="0.15">
      <c r="A1408" s="31" t="s">
        <v>32</v>
      </c>
      <c r="B1408" s="32">
        <v>1404</v>
      </c>
      <c r="C1408" s="33" t="s">
        <v>6614</v>
      </c>
      <c r="D1408" s="33" t="s">
        <v>6663</v>
      </c>
      <c r="E1408" s="34"/>
      <c r="F1408" s="32"/>
      <c r="G1408" s="33" t="s">
        <v>6664</v>
      </c>
      <c r="H1408" s="35" t="s">
        <v>6665</v>
      </c>
      <c r="I1408" s="32">
        <v>12900</v>
      </c>
      <c r="J1408" s="32">
        <v>13000</v>
      </c>
      <c r="K1408" s="32" t="s">
        <v>373</v>
      </c>
      <c r="L1408" s="36">
        <f t="shared" si="54"/>
        <v>7.692307692307665E-3</v>
      </c>
      <c r="M1408" s="32"/>
      <c r="N1408" s="32" t="s">
        <v>47</v>
      </c>
      <c r="O1408" s="32"/>
      <c r="P1408" s="37" t="s">
        <v>6666</v>
      </c>
      <c r="Q1408" s="32"/>
      <c r="R1408" s="32"/>
      <c r="S1408" s="32"/>
      <c r="T1408" s="32" t="s">
        <v>40</v>
      </c>
      <c r="U1408" s="32" t="s">
        <v>42</v>
      </c>
      <c r="V1408" s="32" t="s">
        <v>41</v>
      </c>
      <c r="W1408" s="32" t="s">
        <v>42</v>
      </c>
      <c r="X1408" s="32" t="s">
        <v>42</v>
      </c>
      <c r="Y1408" s="32" t="s">
        <v>42</v>
      </c>
      <c r="Z1408" s="32" t="s">
        <v>41</v>
      </c>
      <c r="AA1408" s="32" t="s">
        <v>42</v>
      </c>
      <c r="AB1408" s="39" t="s">
        <v>6667</v>
      </c>
      <c r="AC1408" s="27"/>
      <c r="AD1408" s="27"/>
      <c r="AE1408" s="27"/>
      <c r="AF1408" s="28" t="s">
        <v>6666</v>
      </c>
      <c r="AG1408" s="28">
        <f t="shared" si="55"/>
        <v>2</v>
      </c>
      <c r="AH1408" s="29" t="str">
        <f t="shared" si="56"/>
        <v>HK-080017</v>
      </c>
      <c r="AI1408" s="28">
        <v>25229000000</v>
      </c>
      <c r="AJ1408" s="30">
        <f>IFERROR(VLOOKUP($C1408,#REF!,2,FALSE)*1000000000,0)+IFERROR(VLOOKUP($D1408,#REF!,2,FALSE)*1000000,0)+IFERROR(VLOOKUP($E1408,#REF!,2,FALSE)*1000,0)+IFERROR(VLOOKUP($F1408,#REF!,2,FALSE),0)</f>
        <v>0</v>
      </c>
    </row>
    <row r="1409" spans="1:36" s="28" customFormat="1" ht="27" customHeight="1" x14ac:dyDescent="0.15">
      <c r="A1409" s="31" t="s">
        <v>32</v>
      </c>
      <c r="B1409" s="32">
        <v>1405</v>
      </c>
      <c r="C1409" s="33" t="s">
        <v>6614</v>
      </c>
      <c r="D1409" s="33" t="s">
        <v>6663</v>
      </c>
      <c r="E1409" s="33"/>
      <c r="F1409" s="33"/>
      <c r="G1409" s="33" t="s">
        <v>6668</v>
      </c>
      <c r="H1409" s="33" t="s">
        <v>6669</v>
      </c>
      <c r="I1409" s="32">
        <v>357000</v>
      </c>
      <c r="J1409" s="32">
        <v>580000</v>
      </c>
      <c r="K1409" s="32" t="s">
        <v>913</v>
      </c>
      <c r="L1409" s="36">
        <f t="shared" si="54"/>
        <v>0.3844827586206897</v>
      </c>
      <c r="M1409" s="32"/>
      <c r="N1409" s="32" t="s">
        <v>47</v>
      </c>
      <c r="O1409" s="32"/>
      <c r="P1409" s="37" t="s">
        <v>6670</v>
      </c>
      <c r="Q1409" s="32"/>
      <c r="R1409" s="32"/>
      <c r="S1409" s="32"/>
      <c r="T1409" s="32" t="s">
        <v>40</v>
      </c>
      <c r="U1409" s="42" t="s">
        <v>41</v>
      </c>
      <c r="V1409" s="42" t="s">
        <v>42</v>
      </c>
      <c r="W1409" s="42" t="s">
        <v>42</v>
      </c>
      <c r="X1409" s="42" t="s">
        <v>42</v>
      </c>
      <c r="Y1409" s="42" t="s">
        <v>42</v>
      </c>
      <c r="Z1409" s="42" t="s">
        <v>41</v>
      </c>
      <c r="AA1409" s="42" t="s">
        <v>42</v>
      </c>
      <c r="AB1409" s="45" t="s">
        <v>6671</v>
      </c>
      <c r="AC1409" s="27"/>
      <c r="AD1409" s="27"/>
      <c r="AE1409" s="27"/>
      <c r="AF1409" s="28" t="s">
        <v>6670</v>
      </c>
      <c r="AG1409" s="28">
        <f t="shared" si="55"/>
        <v>2</v>
      </c>
      <c r="AH1409" s="29" t="str">
        <f t="shared" si="56"/>
        <v>KK-100097</v>
      </c>
      <c r="AI1409" s="28">
        <v>25229000000</v>
      </c>
      <c r="AJ1409" s="30">
        <f>IFERROR(VLOOKUP($C1409,#REF!,2,FALSE)*1000000000,0)+IFERROR(VLOOKUP($D1409,#REF!,2,FALSE)*1000000,0)+IFERROR(VLOOKUP($E1409,#REF!,2,FALSE)*1000,0)+IFERROR(VLOOKUP($F1409,#REF!,2,FALSE),0)</f>
        <v>0</v>
      </c>
    </row>
    <row r="1410" spans="1:36" s="28" customFormat="1" ht="27" customHeight="1" x14ac:dyDescent="0.15">
      <c r="A1410" s="31" t="s">
        <v>32</v>
      </c>
      <c r="B1410" s="32">
        <v>1406</v>
      </c>
      <c r="C1410" s="33" t="s">
        <v>6614</v>
      </c>
      <c r="D1410" s="33" t="s">
        <v>6663</v>
      </c>
      <c r="E1410" s="33"/>
      <c r="F1410" s="33"/>
      <c r="G1410" s="33" t="s">
        <v>6672</v>
      </c>
      <c r="H1410" s="33" t="s">
        <v>6673</v>
      </c>
      <c r="I1410" s="32">
        <v>2606240</v>
      </c>
      <c r="J1410" s="32">
        <v>2874750</v>
      </c>
      <c r="K1410" s="32" t="s">
        <v>6674</v>
      </c>
      <c r="L1410" s="36">
        <f t="shared" si="54"/>
        <v>9.3402904600400016E-2</v>
      </c>
      <c r="M1410" s="32"/>
      <c r="N1410" s="32" t="s">
        <v>47</v>
      </c>
      <c r="O1410" s="32"/>
      <c r="P1410" s="37" t="s">
        <v>6675</v>
      </c>
      <c r="Q1410" s="32" t="s">
        <v>130</v>
      </c>
      <c r="R1410" s="32"/>
      <c r="S1410" s="32"/>
      <c r="T1410" s="32" t="s">
        <v>40</v>
      </c>
      <c r="U1410" s="42" t="s">
        <v>42</v>
      </c>
      <c r="V1410" s="42" t="s">
        <v>42</v>
      </c>
      <c r="W1410" s="42" t="s">
        <v>41</v>
      </c>
      <c r="X1410" s="42" t="s">
        <v>42</v>
      </c>
      <c r="Y1410" s="42" t="s">
        <v>41</v>
      </c>
      <c r="Z1410" s="42" t="s">
        <v>41</v>
      </c>
      <c r="AA1410" s="42" t="s">
        <v>42</v>
      </c>
      <c r="AB1410" s="45" t="s">
        <v>6676</v>
      </c>
      <c r="AC1410" s="27"/>
      <c r="AD1410" s="27"/>
      <c r="AE1410" s="27"/>
      <c r="AF1410" s="28" t="s">
        <v>6677</v>
      </c>
      <c r="AG1410" s="28">
        <f t="shared" si="55"/>
        <v>2</v>
      </c>
      <c r="AH1410" s="29" t="str">
        <f t="shared" si="56"/>
        <v>KT-130014</v>
      </c>
      <c r="AI1410" s="28">
        <v>25229000000</v>
      </c>
      <c r="AJ1410" s="30">
        <f>IFERROR(VLOOKUP($C1410,#REF!,2,FALSE)*1000000000,0)+IFERROR(VLOOKUP($D1410,#REF!,2,FALSE)*1000000,0)+IFERROR(VLOOKUP($E1410,#REF!,2,FALSE)*1000,0)+IFERROR(VLOOKUP($F1410,#REF!,2,FALSE),0)</f>
        <v>0</v>
      </c>
    </row>
    <row r="1411" spans="1:36" s="28" customFormat="1" ht="27" customHeight="1" x14ac:dyDescent="0.15">
      <c r="A1411" s="31" t="s">
        <v>32</v>
      </c>
      <c r="B1411" s="32">
        <v>1407</v>
      </c>
      <c r="C1411" s="33" t="s">
        <v>6614</v>
      </c>
      <c r="D1411" s="33" t="s">
        <v>6663</v>
      </c>
      <c r="E1411" s="33"/>
      <c r="F1411" s="33"/>
      <c r="G1411" s="33" t="s">
        <v>6678</v>
      </c>
      <c r="H1411" s="33" t="s">
        <v>6679</v>
      </c>
      <c r="I1411" s="32">
        <v>2877457</v>
      </c>
      <c r="J1411" s="32">
        <v>9870870</v>
      </c>
      <c r="K1411" s="32" t="s">
        <v>6680</v>
      </c>
      <c r="L1411" s="36">
        <f t="shared" si="54"/>
        <v>0.70849003178038006</v>
      </c>
      <c r="M1411" s="32"/>
      <c r="N1411" s="32" t="s">
        <v>47</v>
      </c>
      <c r="O1411" s="32"/>
      <c r="P1411" s="40" t="s">
        <v>6681</v>
      </c>
      <c r="Q1411" s="32"/>
      <c r="R1411" s="42" t="s">
        <v>1041</v>
      </c>
      <c r="S1411" s="32"/>
      <c r="T1411" s="42" t="s">
        <v>715</v>
      </c>
      <c r="U1411" s="42" t="s">
        <v>509</v>
      </c>
      <c r="V1411" s="42" t="s">
        <v>509</v>
      </c>
      <c r="W1411" s="42" t="s">
        <v>509</v>
      </c>
      <c r="X1411" s="42" t="s">
        <v>509</v>
      </c>
      <c r="Y1411" s="42" t="s">
        <v>509</v>
      </c>
      <c r="Z1411" s="42" t="s">
        <v>509</v>
      </c>
      <c r="AA1411" s="42" t="s">
        <v>509</v>
      </c>
      <c r="AB1411" s="45" t="s">
        <v>6682</v>
      </c>
      <c r="AC1411" s="27"/>
      <c r="AD1411" s="27"/>
      <c r="AE1411" s="27"/>
      <c r="AF1411" s="28" t="s">
        <v>6683</v>
      </c>
      <c r="AG1411" s="28">
        <f t="shared" si="55"/>
        <v>2</v>
      </c>
      <c r="AH1411" s="29" t="str">
        <f t="shared" si="56"/>
        <v>SK-180008</v>
      </c>
      <c r="AJ1411" s="30">
        <f>IFERROR(VLOOKUP($C1411,#REF!,2,FALSE)*1000000000,0)+IFERROR(VLOOKUP($D1411,#REF!,2,FALSE)*1000000,0)+IFERROR(VLOOKUP($E1411,#REF!,2,FALSE)*1000,0)+IFERROR(VLOOKUP($F1411,#REF!,2,FALSE),0)</f>
        <v>0</v>
      </c>
    </row>
    <row r="1412" spans="1:36" s="28" customFormat="1" ht="27" customHeight="1" x14ac:dyDescent="0.15">
      <c r="A1412" s="31" t="s">
        <v>32</v>
      </c>
      <c r="B1412" s="32">
        <v>1408</v>
      </c>
      <c r="C1412" s="33" t="s">
        <v>6614</v>
      </c>
      <c r="D1412" s="33" t="s">
        <v>6663</v>
      </c>
      <c r="E1412" s="33"/>
      <c r="F1412" s="33"/>
      <c r="G1412" s="33" t="s">
        <v>6684</v>
      </c>
      <c r="H1412" s="46" t="s">
        <v>6685</v>
      </c>
      <c r="I1412" s="47">
        <v>434200</v>
      </c>
      <c r="J1412" s="47">
        <v>665600</v>
      </c>
      <c r="K1412" s="42" t="s">
        <v>6686</v>
      </c>
      <c r="L1412" s="36">
        <f t="shared" si="54"/>
        <v>0.34765625</v>
      </c>
      <c r="M1412" s="32"/>
      <c r="N1412" s="32" t="s">
        <v>47</v>
      </c>
      <c r="O1412" s="32"/>
      <c r="P1412" s="40" t="s">
        <v>6687</v>
      </c>
      <c r="Q1412" s="32"/>
      <c r="R1412" s="42"/>
      <c r="S1412" s="32"/>
      <c r="T1412" s="42" t="s">
        <v>40</v>
      </c>
      <c r="U1412" s="42" t="s">
        <v>176</v>
      </c>
      <c r="V1412" s="42" t="s">
        <v>176</v>
      </c>
      <c r="W1412" s="42" t="s">
        <v>175</v>
      </c>
      <c r="X1412" s="42" t="s">
        <v>176</v>
      </c>
      <c r="Y1412" s="42" t="s">
        <v>176</v>
      </c>
      <c r="Z1412" s="42" t="s">
        <v>176</v>
      </c>
      <c r="AA1412" s="42" t="s">
        <v>176</v>
      </c>
      <c r="AB1412" s="45" t="s">
        <v>6688</v>
      </c>
      <c r="AC1412" s="27"/>
      <c r="AD1412" s="27"/>
      <c r="AE1412" s="27"/>
      <c r="AF1412" s="28" t="s">
        <v>6687</v>
      </c>
      <c r="AG1412" s="28">
        <f t="shared" si="55"/>
        <v>2</v>
      </c>
      <c r="AH1412" s="29" t="str">
        <f t="shared" si="56"/>
        <v>KT-190016</v>
      </c>
      <c r="AJ1412" s="30">
        <f>IFERROR(VLOOKUP($C1412,#REF!,2,FALSE)*1000000000,0)+IFERROR(VLOOKUP($D1412,#REF!,2,FALSE)*1000000,0)+IFERROR(VLOOKUP($E1412,#REF!,2,FALSE)*1000,0)+IFERROR(VLOOKUP($F1412,#REF!,2,FALSE),0)</f>
        <v>0</v>
      </c>
    </row>
    <row r="1413" spans="1:36" s="28" customFormat="1" ht="27" customHeight="1" x14ac:dyDescent="0.15">
      <c r="A1413" s="31" t="s">
        <v>32</v>
      </c>
      <c r="B1413" s="32">
        <v>1409</v>
      </c>
      <c r="C1413" s="33" t="s">
        <v>6614</v>
      </c>
      <c r="D1413" s="33" t="s">
        <v>6663</v>
      </c>
      <c r="E1413" s="33"/>
      <c r="F1413" s="33"/>
      <c r="G1413" t="s">
        <v>6689</v>
      </c>
      <c r="H1413" s="46" t="s">
        <v>6690</v>
      </c>
      <c r="I1413" s="47">
        <v>49100</v>
      </c>
      <c r="J1413" s="47">
        <v>578900</v>
      </c>
      <c r="K1413" s="42" t="s">
        <v>6691</v>
      </c>
      <c r="L1413" s="36">
        <f t="shared" si="54"/>
        <v>0.91518396959751258</v>
      </c>
      <c r="M1413" s="32"/>
      <c r="N1413" s="32" t="s">
        <v>47</v>
      </c>
      <c r="O1413" s="32"/>
      <c r="P1413" s="40" t="s">
        <v>6692</v>
      </c>
      <c r="Q1413" s="32"/>
      <c r="R1413" s="42"/>
      <c r="S1413" s="32"/>
      <c r="T1413" s="42" t="s">
        <v>40</v>
      </c>
      <c r="U1413" s="42" t="s">
        <v>176</v>
      </c>
      <c r="V1413" s="42" t="s">
        <v>176</v>
      </c>
      <c r="W1413" s="42" t="s">
        <v>175</v>
      </c>
      <c r="X1413" s="42" t="s">
        <v>175</v>
      </c>
      <c r="Y1413" s="42" t="s">
        <v>176</v>
      </c>
      <c r="Z1413" s="42" t="s">
        <v>175</v>
      </c>
      <c r="AA1413" s="42" t="s">
        <v>176</v>
      </c>
      <c r="AB1413" s="45" t="s">
        <v>6693</v>
      </c>
      <c r="AC1413" s="27"/>
      <c r="AD1413" s="27"/>
      <c r="AE1413" s="27"/>
      <c r="AF1413" s="28" t="s">
        <v>6692</v>
      </c>
      <c r="AG1413" s="28">
        <f t="shared" si="55"/>
        <v>2</v>
      </c>
      <c r="AH1413" s="29" t="str">
        <f t="shared" si="56"/>
        <v>KT-180121</v>
      </c>
      <c r="AJ1413" s="30">
        <f>IFERROR(VLOOKUP($C1413,#REF!,2,FALSE)*1000000000,0)+IFERROR(VLOOKUP($D1413,#REF!,2,FALSE)*1000000,0)+IFERROR(VLOOKUP($E1413,#REF!,2,FALSE)*1000,0)+IFERROR(VLOOKUP($F1413,#REF!,2,FALSE),0)</f>
        <v>0</v>
      </c>
    </row>
    <row r="1414" spans="1:36" s="28" customFormat="1" ht="27" customHeight="1" x14ac:dyDescent="0.15">
      <c r="A1414" s="31" t="s">
        <v>32</v>
      </c>
      <c r="B1414" s="32">
        <v>1410</v>
      </c>
      <c r="C1414" s="33" t="s">
        <v>6614</v>
      </c>
      <c r="D1414" s="33" t="s">
        <v>6663</v>
      </c>
      <c r="E1414" s="33"/>
      <c r="F1414" s="33"/>
      <c r="G1414" s="46" t="s">
        <v>6694</v>
      </c>
      <c r="H1414" s="46" t="s">
        <v>6695</v>
      </c>
      <c r="I1414" s="47">
        <v>199800</v>
      </c>
      <c r="J1414" s="47">
        <v>148206</v>
      </c>
      <c r="K1414" s="42" t="s">
        <v>6696</v>
      </c>
      <c r="L1414" s="36">
        <f t="shared" si="54"/>
        <v>-0.34812355775069825</v>
      </c>
      <c r="M1414" s="32"/>
      <c r="N1414" s="32" t="s">
        <v>47</v>
      </c>
      <c r="O1414" s="32"/>
      <c r="P1414" s="40" t="s">
        <v>6697</v>
      </c>
      <c r="Q1414" s="32"/>
      <c r="R1414" s="42"/>
      <c r="S1414" s="32"/>
      <c r="T1414" s="42" t="s">
        <v>40</v>
      </c>
      <c r="U1414" s="42" t="s">
        <v>175</v>
      </c>
      <c r="V1414" s="42" t="s">
        <v>176</v>
      </c>
      <c r="W1414" s="42" t="s">
        <v>175</v>
      </c>
      <c r="X1414" s="42" t="s">
        <v>176</v>
      </c>
      <c r="Y1414" s="32" t="s">
        <v>75</v>
      </c>
      <c r="Z1414" s="42" t="s">
        <v>176</v>
      </c>
      <c r="AA1414" s="42" t="s">
        <v>176</v>
      </c>
      <c r="AB1414" s="45" t="s">
        <v>6698</v>
      </c>
      <c r="AC1414" s="27"/>
      <c r="AD1414" s="27"/>
      <c r="AE1414" s="27"/>
      <c r="AF1414" s="28" t="s">
        <v>6697</v>
      </c>
      <c r="AG1414" s="28">
        <f t="shared" si="55"/>
        <v>2</v>
      </c>
      <c r="AH1414" s="29" t="str">
        <f t="shared" si="56"/>
        <v>KT-170021</v>
      </c>
      <c r="AJ1414" s="30">
        <f>IFERROR(VLOOKUP($C1414,#REF!,2,FALSE)*1000000000,0)+IFERROR(VLOOKUP($D1414,#REF!,2,FALSE)*1000000,0)+IFERROR(VLOOKUP($E1414,#REF!,2,FALSE)*1000,0)+IFERROR(VLOOKUP($F1414,#REF!,2,FALSE),0)</f>
        <v>0</v>
      </c>
    </row>
    <row r="1415" spans="1:36" s="28" customFormat="1" ht="27" customHeight="1" x14ac:dyDescent="0.15">
      <c r="A1415" s="31" t="s">
        <v>32</v>
      </c>
      <c r="B1415" s="32">
        <v>1411</v>
      </c>
      <c r="C1415" s="46" t="s">
        <v>6699</v>
      </c>
      <c r="D1415" s="46" t="s">
        <v>6700</v>
      </c>
      <c r="E1415" s="33"/>
      <c r="F1415" s="33"/>
      <c r="G1415" s="33" t="s">
        <v>6701</v>
      </c>
      <c r="H1415" s="33" t="s">
        <v>6702</v>
      </c>
      <c r="I1415" s="32">
        <v>36000</v>
      </c>
      <c r="J1415" s="32">
        <v>21200</v>
      </c>
      <c r="K1415" s="32" t="s">
        <v>6703</v>
      </c>
      <c r="L1415" s="36">
        <f t="shared" si="54"/>
        <v>-0.69811320754716988</v>
      </c>
      <c r="M1415" s="32"/>
      <c r="N1415" s="32" t="s">
        <v>47</v>
      </c>
      <c r="O1415" s="32"/>
      <c r="P1415" s="37" t="s">
        <v>6704</v>
      </c>
      <c r="Q1415" s="32"/>
      <c r="R1415" s="32"/>
      <c r="S1415" s="32"/>
      <c r="T1415" s="32" t="s">
        <v>40</v>
      </c>
      <c r="U1415" s="42" t="s">
        <v>74</v>
      </c>
      <c r="V1415" s="42" t="s">
        <v>42</v>
      </c>
      <c r="W1415" s="42" t="s">
        <v>42</v>
      </c>
      <c r="X1415" s="42" t="s">
        <v>41</v>
      </c>
      <c r="Y1415" s="42" t="s">
        <v>42</v>
      </c>
      <c r="Z1415" s="42" t="s">
        <v>42</v>
      </c>
      <c r="AA1415" s="42" t="s">
        <v>42</v>
      </c>
      <c r="AB1415" s="45" t="s">
        <v>6705</v>
      </c>
      <c r="AC1415" s="27"/>
      <c r="AD1415" s="27"/>
      <c r="AE1415" s="27"/>
      <c r="AF1415" s="28" t="s">
        <v>6704</v>
      </c>
      <c r="AG1415" s="28">
        <f t="shared" si="55"/>
        <v>2</v>
      </c>
      <c r="AH1415" s="29" t="str">
        <f t="shared" si="56"/>
        <v>HR-120002</v>
      </c>
      <c r="AI1415" s="28">
        <v>25232000000</v>
      </c>
      <c r="AJ1415" s="30">
        <f>IFERROR(VLOOKUP($C1415,#REF!,2,FALSE)*1000000000,0)+IFERROR(VLOOKUP($D1415,#REF!,2,FALSE)*1000000,0)+IFERROR(VLOOKUP($E1415,#REF!,2,FALSE)*1000,0)+IFERROR(VLOOKUP($F1415,#REF!,2,FALSE),0)</f>
        <v>0</v>
      </c>
    </row>
    <row r="1416" spans="1:36" s="28" customFormat="1" ht="27" customHeight="1" x14ac:dyDescent="0.15">
      <c r="A1416" s="31" t="s">
        <v>32</v>
      </c>
      <c r="B1416" s="32">
        <v>1412</v>
      </c>
      <c r="C1416" s="33" t="s">
        <v>6614</v>
      </c>
      <c r="D1416" s="33" t="s">
        <v>387</v>
      </c>
      <c r="E1416" s="34"/>
      <c r="F1416" s="32"/>
      <c r="G1416" s="46" t="s">
        <v>6706</v>
      </c>
      <c r="H1416" s="35" t="s">
        <v>6707</v>
      </c>
      <c r="I1416" s="32">
        <v>3632000</v>
      </c>
      <c r="J1416" s="32">
        <v>23600000</v>
      </c>
      <c r="K1416" s="32" t="s">
        <v>373</v>
      </c>
      <c r="L1416" s="36">
        <f t="shared" ref="L1416:L1479" si="57">1-I1416/J1416</f>
        <v>0.84610169491525422</v>
      </c>
      <c r="M1416" s="32"/>
      <c r="N1416" s="32" t="s">
        <v>47</v>
      </c>
      <c r="O1416" s="32"/>
      <c r="P1416" s="37" t="s">
        <v>6708</v>
      </c>
      <c r="Q1416" s="38"/>
      <c r="R1416" s="32"/>
      <c r="S1416" s="32"/>
      <c r="T1416" s="32" t="s">
        <v>40</v>
      </c>
      <c r="U1416" s="32" t="s">
        <v>75</v>
      </c>
      <c r="V1416" s="32" t="s">
        <v>41</v>
      </c>
      <c r="W1416" s="32" t="s">
        <v>41</v>
      </c>
      <c r="X1416" s="32" t="s">
        <v>42</v>
      </c>
      <c r="Y1416" s="32" t="s">
        <v>42</v>
      </c>
      <c r="Z1416" s="32" t="s">
        <v>41</v>
      </c>
      <c r="AA1416" s="32" t="s">
        <v>41</v>
      </c>
      <c r="AB1416" s="39" t="s">
        <v>6709</v>
      </c>
      <c r="AC1416" s="27"/>
      <c r="AD1416" s="27"/>
      <c r="AE1416" s="27"/>
      <c r="AF1416" s="28" t="s">
        <v>6708</v>
      </c>
      <c r="AG1416" s="28">
        <f t="shared" si="55"/>
        <v>2</v>
      </c>
      <c r="AH1416" s="29" t="str">
        <f t="shared" si="56"/>
        <v>CB-120028</v>
      </c>
      <c r="AI1416" s="28">
        <v>25291000000</v>
      </c>
      <c r="AJ1416" s="30">
        <f>IFERROR(VLOOKUP($C1416,#REF!,2,FALSE)*1000000000,0)+IFERROR(VLOOKUP($D1416,#REF!,2,FALSE)*1000000,0)+IFERROR(VLOOKUP($E1416,#REF!,2,FALSE)*1000,0)+IFERROR(VLOOKUP($F1416,#REF!,2,FALSE),0)</f>
        <v>0</v>
      </c>
    </row>
    <row r="1417" spans="1:36" s="28" customFormat="1" ht="27" customHeight="1" x14ac:dyDescent="0.15">
      <c r="A1417" s="31" t="s">
        <v>32</v>
      </c>
      <c r="B1417" s="32">
        <v>1413</v>
      </c>
      <c r="C1417" s="33" t="s">
        <v>6614</v>
      </c>
      <c r="D1417" s="33" t="s">
        <v>387</v>
      </c>
      <c r="E1417" s="34"/>
      <c r="F1417" s="32"/>
      <c r="G1417" s="33" t="s">
        <v>6710</v>
      </c>
      <c r="H1417" s="35" t="s">
        <v>6711</v>
      </c>
      <c r="I1417" s="32">
        <v>370000</v>
      </c>
      <c r="J1417" s="32">
        <v>563000</v>
      </c>
      <c r="K1417" s="32" t="s">
        <v>308</v>
      </c>
      <c r="L1417" s="36">
        <f t="shared" si="57"/>
        <v>0.34280639431616344</v>
      </c>
      <c r="M1417" s="32"/>
      <c r="N1417" s="32" t="s">
        <v>47</v>
      </c>
      <c r="O1417" s="32"/>
      <c r="P1417" s="37" t="s">
        <v>6712</v>
      </c>
      <c r="Q1417" s="32"/>
      <c r="R1417" s="32"/>
      <c r="S1417" s="32"/>
      <c r="T1417" s="32" t="s">
        <v>40</v>
      </c>
      <c r="U1417" s="32" t="s">
        <v>41</v>
      </c>
      <c r="V1417" s="32" t="s">
        <v>42</v>
      </c>
      <c r="W1417" s="32" t="s">
        <v>42</v>
      </c>
      <c r="X1417" s="32" t="s">
        <v>42</v>
      </c>
      <c r="Y1417" s="32" t="s">
        <v>42</v>
      </c>
      <c r="Z1417" s="32" t="s">
        <v>42</v>
      </c>
      <c r="AA1417" s="32" t="s">
        <v>42</v>
      </c>
      <c r="AB1417" s="39" t="s">
        <v>6713</v>
      </c>
      <c r="AC1417" s="27"/>
      <c r="AD1417" s="27"/>
      <c r="AE1417" s="27"/>
      <c r="AF1417" s="28" t="s">
        <v>6712</v>
      </c>
      <c r="AG1417" s="28">
        <f t="shared" si="55"/>
        <v>2</v>
      </c>
      <c r="AH1417" s="29" t="str">
        <f t="shared" si="56"/>
        <v>CG-110001</v>
      </c>
      <c r="AI1417" s="28">
        <v>25291000000</v>
      </c>
      <c r="AJ1417" s="30">
        <f>IFERROR(VLOOKUP($C1417,#REF!,2,FALSE)*1000000000,0)+IFERROR(VLOOKUP($D1417,#REF!,2,FALSE)*1000000,0)+IFERROR(VLOOKUP($E1417,#REF!,2,FALSE)*1000,0)+IFERROR(VLOOKUP($F1417,#REF!,2,FALSE),0)</f>
        <v>0</v>
      </c>
    </row>
    <row r="1418" spans="1:36" s="28" customFormat="1" ht="27" customHeight="1" x14ac:dyDescent="0.15">
      <c r="A1418" s="31" t="s">
        <v>32</v>
      </c>
      <c r="B1418" s="32">
        <v>1414</v>
      </c>
      <c r="C1418" s="33" t="s">
        <v>6614</v>
      </c>
      <c r="D1418" s="33" t="s">
        <v>387</v>
      </c>
      <c r="E1418" s="34"/>
      <c r="F1418" s="34"/>
      <c r="G1418" s="33" t="s">
        <v>6714</v>
      </c>
      <c r="H1418" s="35" t="s">
        <v>6715</v>
      </c>
      <c r="I1418" s="32">
        <v>282000</v>
      </c>
      <c r="J1418" s="32">
        <v>563000</v>
      </c>
      <c r="K1418" s="32" t="s">
        <v>308</v>
      </c>
      <c r="L1418" s="36">
        <f t="shared" si="57"/>
        <v>0.4991119005328597</v>
      </c>
      <c r="M1418" s="32"/>
      <c r="N1418" s="32" t="s">
        <v>47</v>
      </c>
      <c r="O1418" s="32"/>
      <c r="P1418" s="37" t="s">
        <v>6716</v>
      </c>
      <c r="Q1418" s="32"/>
      <c r="R1418" s="32"/>
      <c r="S1418" s="32"/>
      <c r="T1418" s="32" t="s">
        <v>40</v>
      </c>
      <c r="U1418" s="32" t="s">
        <v>41</v>
      </c>
      <c r="V1418" s="32" t="s">
        <v>42</v>
      </c>
      <c r="W1418" s="32" t="s">
        <v>42</v>
      </c>
      <c r="X1418" s="32" t="s">
        <v>41</v>
      </c>
      <c r="Y1418" s="32" t="s">
        <v>42</v>
      </c>
      <c r="Z1418" s="32" t="s">
        <v>41</v>
      </c>
      <c r="AA1418" s="32" t="s">
        <v>42</v>
      </c>
      <c r="AB1418" s="39" t="s">
        <v>6717</v>
      </c>
      <c r="AC1418" s="27"/>
      <c r="AD1418" s="27"/>
      <c r="AE1418" s="27"/>
      <c r="AF1418" s="28" t="s">
        <v>6716</v>
      </c>
      <c r="AG1418" s="28">
        <f t="shared" si="55"/>
        <v>2</v>
      </c>
      <c r="AH1418" s="29" t="str">
        <f t="shared" si="56"/>
        <v>CG-120014</v>
      </c>
      <c r="AI1418" s="28">
        <v>25291000000</v>
      </c>
      <c r="AJ1418" s="30">
        <f>IFERROR(VLOOKUP($C1418,#REF!,2,FALSE)*1000000000,0)+IFERROR(VLOOKUP($D1418,#REF!,2,FALSE)*1000000,0)+IFERROR(VLOOKUP($E1418,#REF!,2,FALSE)*1000,0)+IFERROR(VLOOKUP($F1418,#REF!,2,FALSE),0)</f>
        <v>0</v>
      </c>
    </row>
    <row r="1419" spans="1:36" s="28" customFormat="1" ht="27" customHeight="1" x14ac:dyDescent="0.15">
      <c r="A1419" s="31" t="s">
        <v>32</v>
      </c>
      <c r="B1419" s="32">
        <v>1415</v>
      </c>
      <c r="C1419" s="33" t="s">
        <v>6614</v>
      </c>
      <c r="D1419" s="33" t="s">
        <v>387</v>
      </c>
      <c r="E1419" s="34"/>
      <c r="F1419" s="34"/>
      <c r="G1419" s="33" t="s">
        <v>6718</v>
      </c>
      <c r="H1419" s="35" t="s">
        <v>6719</v>
      </c>
      <c r="I1419" s="32">
        <v>1570000</v>
      </c>
      <c r="J1419" s="32">
        <v>1595000</v>
      </c>
      <c r="K1419" s="32" t="s">
        <v>308</v>
      </c>
      <c r="L1419" s="36">
        <f t="shared" si="57"/>
        <v>1.5673981191222541E-2</v>
      </c>
      <c r="M1419" s="32"/>
      <c r="N1419" s="32" t="s">
        <v>47</v>
      </c>
      <c r="O1419" s="32"/>
      <c r="P1419" s="37" t="s">
        <v>6720</v>
      </c>
      <c r="Q1419" s="32"/>
      <c r="R1419" s="32"/>
      <c r="S1419" s="32"/>
      <c r="T1419" s="32" t="s">
        <v>40</v>
      </c>
      <c r="U1419" s="32" t="s">
        <v>74</v>
      </c>
      <c r="V1419" s="32" t="s">
        <v>42</v>
      </c>
      <c r="W1419" s="32" t="s">
        <v>42</v>
      </c>
      <c r="X1419" s="32" t="s">
        <v>42</v>
      </c>
      <c r="Y1419" s="32" t="s">
        <v>42</v>
      </c>
      <c r="Z1419" s="32" t="s">
        <v>41</v>
      </c>
      <c r="AA1419" s="32" t="s">
        <v>42</v>
      </c>
      <c r="AB1419" s="39" t="s">
        <v>6721</v>
      </c>
      <c r="AC1419" s="27"/>
      <c r="AD1419" s="27"/>
      <c r="AE1419" s="27"/>
      <c r="AF1419" s="28" t="s">
        <v>6720</v>
      </c>
      <c r="AG1419" s="28">
        <f t="shared" si="55"/>
        <v>2</v>
      </c>
      <c r="AH1419" s="29" t="str">
        <f t="shared" si="56"/>
        <v>HK-080020</v>
      </c>
      <c r="AI1419" s="28">
        <v>25291000000</v>
      </c>
      <c r="AJ1419" s="30">
        <f>IFERROR(VLOOKUP($C1419,#REF!,2,FALSE)*1000000000,0)+IFERROR(VLOOKUP($D1419,#REF!,2,FALSE)*1000000,0)+IFERROR(VLOOKUP($E1419,#REF!,2,FALSE)*1000,0)+IFERROR(VLOOKUP($F1419,#REF!,2,FALSE),0)</f>
        <v>0</v>
      </c>
    </row>
    <row r="1420" spans="1:36" s="28" customFormat="1" ht="27" customHeight="1" x14ac:dyDescent="0.15">
      <c r="A1420" s="31" t="s">
        <v>32</v>
      </c>
      <c r="B1420" s="32">
        <v>1416</v>
      </c>
      <c r="C1420" s="33" t="s">
        <v>6614</v>
      </c>
      <c r="D1420" s="33" t="s">
        <v>387</v>
      </c>
      <c r="E1420" s="34"/>
      <c r="F1420" s="34"/>
      <c r="G1420" s="33" t="s">
        <v>6722</v>
      </c>
      <c r="H1420" s="35" t="s">
        <v>6723</v>
      </c>
      <c r="I1420" s="32">
        <v>20423.2</v>
      </c>
      <c r="J1420" s="32">
        <v>21500</v>
      </c>
      <c r="K1420" s="32" t="s">
        <v>6724</v>
      </c>
      <c r="L1420" s="36">
        <f t="shared" si="57"/>
        <v>5.00837209302325E-2</v>
      </c>
      <c r="M1420" s="32"/>
      <c r="N1420" s="32" t="s">
        <v>47</v>
      </c>
      <c r="O1420" s="32"/>
      <c r="P1420" s="37" t="s">
        <v>6725</v>
      </c>
      <c r="Q1420" s="32"/>
      <c r="R1420" s="32"/>
      <c r="S1420" s="32"/>
      <c r="T1420" s="32" t="s">
        <v>40</v>
      </c>
      <c r="U1420" s="32" t="s">
        <v>41</v>
      </c>
      <c r="V1420" s="32" t="s">
        <v>42</v>
      </c>
      <c r="W1420" s="32" t="s">
        <v>42</v>
      </c>
      <c r="X1420" s="32" t="s">
        <v>42</v>
      </c>
      <c r="Y1420" s="32" t="s">
        <v>42</v>
      </c>
      <c r="Z1420" s="32" t="s">
        <v>41</v>
      </c>
      <c r="AA1420" s="32" t="s">
        <v>42</v>
      </c>
      <c r="AB1420" s="39" t="s">
        <v>6726</v>
      </c>
      <c r="AC1420" s="27"/>
      <c r="AD1420" s="27"/>
      <c r="AE1420" s="27"/>
      <c r="AF1420" s="28" t="s">
        <v>6725</v>
      </c>
      <c r="AG1420" s="28">
        <f t="shared" si="55"/>
        <v>2</v>
      </c>
      <c r="AH1420" s="29" t="str">
        <f t="shared" si="56"/>
        <v>HR-100007</v>
      </c>
      <c r="AI1420" s="28">
        <v>25291000000</v>
      </c>
      <c r="AJ1420" s="30">
        <f>IFERROR(VLOOKUP($C1420,#REF!,2,FALSE)*1000000000,0)+IFERROR(VLOOKUP($D1420,#REF!,2,FALSE)*1000000,0)+IFERROR(VLOOKUP($E1420,#REF!,2,FALSE)*1000,0)+IFERROR(VLOOKUP($F1420,#REF!,2,FALSE),0)</f>
        <v>0</v>
      </c>
    </row>
    <row r="1421" spans="1:36" s="28" customFormat="1" ht="27" customHeight="1" x14ac:dyDescent="0.15">
      <c r="A1421" s="31" t="s">
        <v>32</v>
      </c>
      <c r="B1421" s="32">
        <v>1417</v>
      </c>
      <c r="C1421" s="33" t="s">
        <v>6614</v>
      </c>
      <c r="D1421" s="33" t="s">
        <v>387</v>
      </c>
      <c r="E1421" s="34"/>
      <c r="F1421" s="34"/>
      <c r="G1421" s="33" t="s">
        <v>6727</v>
      </c>
      <c r="H1421" s="35" t="s">
        <v>6728</v>
      </c>
      <c r="I1421" s="32">
        <v>20191600</v>
      </c>
      <c r="J1421" s="32">
        <v>4892800</v>
      </c>
      <c r="K1421" s="32" t="s">
        <v>373</v>
      </c>
      <c r="L1421" s="36">
        <f t="shared" si="57"/>
        <v>-3.1267985611510793</v>
      </c>
      <c r="M1421" s="32"/>
      <c r="N1421" s="32" t="s">
        <v>47</v>
      </c>
      <c r="O1421" s="32"/>
      <c r="P1421" s="37" t="s">
        <v>6729</v>
      </c>
      <c r="Q1421" s="32"/>
      <c r="R1421" s="32"/>
      <c r="S1421" s="32"/>
      <c r="T1421" s="32" t="s">
        <v>40</v>
      </c>
      <c r="U1421" s="32" t="s">
        <v>42</v>
      </c>
      <c r="V1421" s="32" t="s">
        <v>42</v>
      </c>
      <c r="W1421" s="32" t="s">
        <v>42</v>
      </c>
      <c r="X1421" s="32" t="s">
        <v>41</v>
      </c>
      <c r="Y1421" s="32" t="s">
        <v>42</v>
      </c>
      <c r="Z1421" s="32" t="s">
        <v>41</v>
      </c>
      <c r="AA1421" s="32" t="s">
        <v>42</v>
      </c>
      <c r="AB1421" s="39" t="s">
        <v>6730</v>
      </c>
      <c r="AC1421" s="27"/>
      <c r="AD1421" s="27"/>
      <c r="AE1421" s="27"/>
      <c r="AF1421" s="28" t="s">
        <v>6729</v>
      </c>
      <c r="AG1421" s="28">
        <f t="shared" si="55"/>
        <v>2</v>
      </c>
      <c r="AH1421" s="29" t="str">
        <f t="shared" si="56"/>
        <v>KT-100036</v>
      </c>
      <c r="AI1421" s="28">
        <v>25291000000</v>
      </c>
      <c r="AJ1421" s="30">
        <f>IFERROR(VLOOKUP($C1421,#REF!,2,FALSE)*1000000000,0)+IFERROR(VLOOKUP($D1421,#REF!,2,FALSE)*1000000,0)+IFERROR(VLOOKUP($E1421,#REF!,2,FALSE)*1000,0)+IFERROR(VLOOKUP($F1421,#REF!,2,FALSE),0)</f>
        <v>0</v>
      </c>
    </row>
    <row r="1422" spans="1:36" s="28" customFormat="1" ht="27" customHeight="1" x14ac:dyDescent="0.15">
      <c r="A1422" s="31" t="s">
        <v>32</v>
      </c>
      <c r="B1422" s="32">
        <v>1418</v>
      </c>
      <c r="C1422" s="33" t="s">
        <v>6614</v>
      </c>
      <c r="D1422" s="33" t="s">
        <v>387</v>
      </c>
      <c r="E1422" s="33"/>
      <c r="F1422" s="33"/>
      <c r="G1422" s="33" t="s">
        <v>6731</v>
      </c>
      <c r="H1422" s="33" t="s">
        <v>6732</v>
      </c>
      <c r="I1422" s="32">
        <v>47150</v>
      </c>
      <c r="J1422" s="32">
        <v>22100</v>
      </c>
      <c r="K1422" s="32" t="s">
        <v>3333</v>
      </c>
      <c r="L1422" s="36">
        <f t="shared" si="57"/>
        <v>-1.1334841628959276</v>
      </c>
      <c r="M1422" s="32"/>
      <c r="N1422" s="32" t="s">
        <v>47</v>
      </c>
      <c r="O1422" s="32"/>
      <c r="P1422" s="37" t="s">
        <v>6733</v>
      </c>
      <c r="Q1422" s="32"/>
      <c r="R1422" s="32"/>
      <c r="S1422" s="32"/>
      <c r="T1422" s="32" t="s">
        <v>40</v>
      </c>
      <c r="U1422" s="42" t="s">
        <v>74</v>
      </c>
      <c r="V1422" s="42" t="s">
        <v>74</v>
      </c>
      <c r="W1422" s="42" t="s">
        <v>42</v>
      </c>
      <c r="X1422" s="42" t="s">
        <v>42</v>
      </c>
      <c r="Y1422" s="42" t="s">
        <v>42</v>
      </c>
      <c r="Z1422" s="42" t="s">
        <v>41</v>
      </c>
      <c r="AA1422" s="42" t="s">
        <v>42</v>
      </c>
      <c r="AB1422" s="45" t="s">
        <v>6734</v>
      </c>
      <c r="AC1422" s="27"/>
      <c r="AD1422" s="27"/>
      <c r="AE1422" s="27"/>
      <c r="AF1422" s="28" t="s">
        <v>6733</v>
      </c>
      <c r="AG1422" s="28">
        <f t="shared" si="55"/>
        <v>2</v>
      </c>
      <c r="AH1422" s="29" t="str">
        <f t="shared" si="56"/>
        <v>QS-080019</v>
      </c>
      <c r="AI1422" s="28">
        <v>25291000000</v>
      </c>
      <c r="AJ1422" s="30">
        <f>IFERROR(VLOOKUP($C1422,#REF!,2,FALSE)*1000000000,0)+IFERROR(VLOOKUP($D1422,#REF!,2,FALSE)*1000000,0)+IFERROR(VLOOKUP($E1422,#REF!,2,FALSE)*1000,0)+IFERROR(VLOOKUP($F1422,#REF!,2,FALSE),0)</f>
        <v>0</v>
      </c>
    </row>
    <row r="1423" spans="1:36" s="28" customFormat="1" ht="27" customHeight="1" x14ac:dyDescent="0.15">
      <c r="A1423" s="31" t="s">
        <v>32</v>
      </c>
      <c r="B1423" s="32">
        <v>1419</v>
      </c>
      <c r="C1423" s="33" t="s">
        <v>6614</v>
      </c>
      <c r="D1423" s="33" t="s">
        <v>387</v>
      </c>
      <c r="E1423" s="33"/>
      <c r="F1423" s="33"/>
      <c r="G1423" s="33" t="s">
        <v>6735</v>
      </c>
      <c r="H1423" s="33" t="s">
        <v>6736</v>
      </c>
      <c r="I1423" s="32">
        <v>17315700</v>
      </c>
      <c r="J1423" s="32">
        <v>11848700</v>
      </c>
      <c r="K1423" s="32" t="s">
        <v>6737</v>
      </c>
      <c r="L1423" s="36">
        <f t="shared" si="57"/>
        <v>-0.46140082878290456</v>
      </c>
      <c r="M1423" s="32"/>
      <c r="N1423" s="67" t="s">
        <v>47</v>
      </c>
      <c r="O1423" s="32"/>
      <c r="P1423" s="37" t="s">
        <v>6738</v>
      </c>
      <c r="Q1423" s="32" t="s">
        <v>130</v>
      </c>
      <c r="R1423" s="32"/>
      <c r="S1423" s="32"/>
      <c r="T1423" s="32" t="s">
        <v>40</v>
      </c>
      <c r="U1423" s="42" t="s">
        <v>74</v>
      </c>
      <c r="V1423" s="42" t="s">
        <v>42</v>
      </c>
      <c r="W1423" s="42" t="s">
        <v>41</v>
      </c>
      <c r="X1423" s="42" t="s">
        <v>42</v>
      </c>
      <c r="Y1423" s="42" t="s">
        <v>41</v>
      </c>
      <c r="Z1423" s="42" t="s">
        <v>41</v>
      </c>
      <c r="AA1423" s="42" t="s">
        <v>42</v>
      </c>
      <c r="AB1423" s="45" t="s">
        <v>6739</v>
      </c>
      <c r="AC1423" s="27"/>
      <c r="AD1423" s="27"/>
      <c r="AE1423" s="27"/>
      <c r="AF1423" s="28" t="s">
        <v>6738</v>
      </c>
      <c r="AG1423" s="28">
        <f t="shared" si="55"/>
        <v>2</v>
      </c>
      <c r="AH1423" s="29" t="str">
        <f t="shared" si="56"/>
        <v>KT-140040</v>
      </c>
      <c r="AI1423" s="28">
        <v>25291000000</v>
      </c>
      <c r="AJ1423" s="30">
        <f>IFERROR(VLOOKUP($C1423,#REF!,2,FALSE)*1000000000,0)+IFERROR(VLOOKUP($D1423,#REF!,2,FALSE)*1000000,0)+IFERROR(VLOOKUP($E1423,#REF!,2,FALSE)*1000,0)+IFERROR(VLOOKUP($F1423,#REF!,2,FALSE),0)</f>
        <v>0</v>
      </c>
    </row>
    <row r="1424" spans="1:36" s="28" customFormat="1" ht="27" customHeight="1" x14ac:dyDescent="0.15">
      <c r="A1424" s="31" t="s">
        <v>32</v>
      </c>
      <c r="B1424" s="32">
        <v>1420</v>
      </c>
      <c r="C1424" s="33" t="s">
        <v>6614</v>
      </c>
      <c r="D1424" s="33"/>
      <c r="E1424" s="33"/>
      <c r="F1424" s="33"/>
      <c r="G1424" t="s">
        <v>6740</v>
      </c>
      <c r="H1424" s="46" t="s">
        <v>6741</v>
      </c>
      <c r="I1424" s="47">
        <v>2061</v>
      </c>
      <c r="J1424" s="47">
        <v>6066</v>
      </c>
      <c r="K1424" s="42" t="s">
        <v>3747</v>
      </c>
      <c r="L1424" s="36">
        <f t="shared" si="57"/>
        <v>0.66023738872403559</v>
      </c>
      <c r="M1424" s="32"/>
      <c r="N1424" s="67" t="s">
        <v>47</v>
      </c>
      <c r="O1424" s="32"/>
      <c r="P1424" s="40" t="s">
        <v>6742</v>
      </c>
      <c r="Q1424" s="32"/>
      <c r="R1424" s="32"/>
      <c r="S1424" s="32"/>
      <c r="T1424" s="42" t="s">
        <v>40</v>
      </c>
      <c r="U1424" s="42" t="s">
        <v>176</v>
      </c>
      <c r="V1424" s="42" t="s">
        <v>176</v>
      </c>
      <c r="W1424" s="42" t="s">
        <v>175</v>
      </c>
      <c r="X1424" s="42" t="s">
        <v>175</v>
      </c>
      <c r="Y1424" s="42" t="s">
        <v>176</v>
      </c>
      <c r="Z1424" s="42" t="s">
        <v>176</v>
      </c>
      <c r="AA1424" s="42" t="s">
        <v>176</v>
      </c>
      <c r="AB1424" s="45" t="s">
        <v>6743</v>
      </c>
      <c r="AC1424" s="27"/>
      <c r="AD1424" s="27"/>
      <c r="AE1424" s="27"/>
      <c r="AF1424" s="28" t="s">
        <v>6742</v>
      </c>
      <c r="AG1424" s="28">
        <f t="shared" si="55"/>
        <v>2</v>
      </c>
      <c r="AH1424" s="29" t="str">
        <f t="shared" si="56"/>
        <v>KT-190086</v>
      </c>
      <c r="AJ1424" s="30">
        <f>IFERROR(VLOOKUP($C1424,#REF!,2,FALSE)*1000000000,0)+IFERROR(VLOOKUP($D1424,#REF!,2,FALSE)*1000000,0)+IFERROR(VLOOKUP($E1424,#REF!,2,FALSE)*1000,0)+IFERROR(VLOOKUP($F1424,#REF!,2,FALSE),0)</f>
        <v>0</v>
      </c>
    </row>
    <row r="1425" spans="1:36" s="76" customFormat="1" ht="27" customHeight="1" x14ac:dyDescent="0.15">
      <c r="A1425" s="31" t="s">
        <v>32</v>
      </c>
      <c r="B1425" s="32">
        <v>1421</v>
      </c>
      <c r="C1425" s="68" t="s">
        <v>6744</v>
      </c>
      <c r="D1425" s="69" t="s">
        <v>6745</v>
      </c>
      <c r="E1425" s="70" t="s">
        <v>6746</v>
      </c>
      <c r="F1425" s="70"/>
      <c r="G1425" s="69" t="s">
        <v>6747</v>
      </c>
      <c r="H1425" s="71" t="s">
        <v>6748</v>
      </c>
      <c r="I1425" s="67">
        <v>1962999.06</v>
      </c>
      <c r="J1425" s="67">
        <v>7330754.0800000001</v>
      </c>
      <c r="K1425" s="67" t="s">
        <v>6749</v>
      </c>
      <c r="L1425" s="72">
        <f t="shared" si="57"/>
        <v>0.73222412884432764</v>
      </c>
      <c r="M1425" s="67"/>
      <c r="N1425" s="67" t="s">
        <v>47</v>
      </c>
      <c r="O1425" s="67"/>
      <c r="P1425" s="73" t="s">
        <v>6750</v>
      </c>
      <c r="Q1425" s="67"/>
      <c r="R1425" s="67"/>
      <c r="S1425" s="67"/>
      <c r="T1425" s="67" t="s">
        <v>40</v>
      </c>
      <c r="U1425" s="67" t="s">
        <v>42</v>
      </c>
      <c r="V1425" s="67" t="s">
        <v>41</v>
      </c>
      <c r="W1425" s="67" t="s">
        <v>41</v>
      </c>
      <c r="X1425" s="67" t="s">
        <v>42</v>
      </c>
      <c r="Y1425" s="67" t="s">
        <v>41</v>
      </c>
      <c r="Z1425" s="67" t="s">
        <v>42</v>
      </c>
      <c r="AA1425" s="67" t="s">
        <v>41</v>
      </c>
      <c r="AB1425" s="74" t="s">
        <v>6751</v>
      </c>
      <c r="AC1425" s="75"/>
      <c r="AD1425" s="75"/>
      <c r="AE1425" s="75"/>
      <c r="AF1425" s="76" t="s">
        <v>6750</v>
      </c>
      <c r="AG1425" s="28">
        <f t="shared" si="55"/>
        <v>2</v>
      </c>
      <c r="AH1425" s="77" t="str">
        <f t="shared" si="56"/>
        <v>CB-100031</v>
      </c>
      <c r="AI1425" s="28">
        <v>26235231000</v>
      </c>
      <c r="AJ1425" s="30">
        <f>IFERROR(VLOOKUP($C1425,#REF!,2,FALSE)*1000000000,0)+IFERROR(VLOOKUP($D1425,#REF!,2,FALSE)*1000000,0)+IFERROR(VLOOKUP($E1425,#REF!,2,FALSE)*1000,0)+IFERROR(VLOOKUP($F1425,#REF!,2,FALSE),0)</f>
        <v>0</v>
      </c>
    </row>
    <row r="1426" spans="1:36" s="28" customFormat="1" ht="27" customHeight="1" x14ac:dyDescent="0.15">
      <c r="A1426" s="31" t="s">
        <v>32</v>
      </c>
      <c r="B1426" s="32">
        <v>1422</v>
      </c>
      <c r="C1426" s="33" t="s">
        <v>6752</v>
      </c>
      <c r="D1426" s="33" t="s">
        <v>6745</v>
      </c>
      <c r="E1426" s="34" t="s">
        <v>6746</v>
      </c>
      <c r="F1426" s="34"/>
      <c r="G1426" s="33" t="s">
        <v>6753</v>
      </c>
      <c r="H1426" s="35" t="s">
        <v>6754</v>
      </c>
      <c r="I1426" s="32">
        <v>230557</v>
      </c>
      <c r="J1426" s="32">
        <v>424664</v>
      </c>
      <c r="K1426" s="32" t="s">
        <v>6755</v>
      </c>
      <c r="L1426" s="36">
        <f t="shared" si="57"/>
        <v>0.45708371795113312</v>
      </c>
      <c r="M1426" s="32"/>
      <c r="N1426" s="32" t="s">
        <v>47</v>
      </c>
      <c r="O1426" s="32"/>
      <c r="P1426" s="37" t="s">
        <v>6756</v>
      </c>
      <c r="Q1426" s="32" t="s">
        <v>105</v>
      </c>
      <c r="R1426" s="32"/>
      <c r="S1426" s="32"/>
      <c r="T1426" s="32" t="s">
        <v>40</v>
      </c>
      <c r="U1426" s="32" t="s">
        <v>41</v>
      </c>
      <c r="V1426" s="32" t="s">
        <v>41</v>
      </c>
      <c r="W1426" s="32" t="s">
        <v>41</v>
      </c>
      <c r="X1426" s="32" t="s">
        <v>42</v>
      </c>
      <c r="Y1426" s="32" t="s">
        <v>41</v>
      </c>
      <c r="Z1426" s="32" t="s">
        <v>509</v>
      </c>
      <c r="AA1426" s="32" t="s">
        <v>41</v>
      </c>
      <c r="AB1426" s="39" t="s">
        <v>6757</v>
      </c>
      <c r="AC1426" s="27"/>
      <c r="AD1426" s="27"/>
      <c r="AE1426" s="27"/>
      <c r="AF1426" s="28" t="s">
        <v>6756</v>
      </c>
      <c r="AG1426" s="28">
        <f t="shared" si="55"/>
        <v>2</v>
      </c>
      <c r="AH1426" s="29" t="str">
        <f t="shared" si="56"/>
        <v>CB-110033</v>
      </c>
      <c r="AI1426" s="28">
        <v>26235231000</v>
      </c>
      <c r="AJ1426" s="30">
        <f>IFERROR(VLOOKUP($C1426,#REF!,2,FALSE)*1000000000,0)+IFERROR(VLOOKUP($D1426,#REF!,2,FALSE)*1000000,0)+IFERROR(VLOOKUP($E1426,#REF!,2,FALSE)*1000,0)+IFERROR(VLOOKUP($F1426,#REF!,2,FALSE),0)</f>
        <v>0</v>
      </c>
    </row>
    <row r="1427" spans="1:36" s="28" customFormat="1" ht="27" customHeight="1" x14ac:dyDescent="0.15">
      <c r="A1427" s="31" t="s">
        <v>32</v>
      </c>
      <c r="B1427" s="32">
        <v>1423</v>
      </c>
      <c r="C1427" s="33" t="s">
        <v>6752</v>
      </c>
      <c r="D1427" s="33" t="s">
        <v>6745</v>
      </c>
      <c r="E1427" s="33" t="s">
        <v>6746</v>
      </c>
      <c r="F1427" s="32"/>
      <c r="G1427" s="46" t="s">
        <v>6758</v>
      </c>
      <c r="H1427" s="35" t="s">
        <v>6759</v>
      </c>
      <c r="I1427" s="32">
        <v>390000</v>
      </c>
      <c r="J1427" s="32">
        <v>510380</v>
      </c>
      <c r="K1427" s="32" t="s">
        <v>6760</v>
      </c>
      <c r="L1427" s="36">
        <f t="shared" si="57"/>
        <v>0.23586347427407028</v>
      </c>
      <c r="M1427" s="32"/>
      <c r="N1427" s="32" t="s">
        <v>47</v>
      </c>
      <c r="O1427" s="32"/>
      <c r="P1427" s="37" t="s">
        <v>6761</v>
      </c>
      <c r="Q1427" s="32" t="s">
        <v>105</v>
      </c>
      <c r="R1427" s="32"/>
      <c r="S1427" s="32"/>
      <c r="T1427" s="32" t="s">
        <v>40</v>
      </c>
      <c r="U1427" s="32" t="s">
        <v>41</v>
      </c>
      <c r="V1427" s="32" t="s">
        <v>41</v>
      </c>
      <c r="W1427" s="32" t="s">
        <v>41</v>
      </c>
      <c r="X1427" s="32" t="s">
        <v>41</v>
      </c>
      <c r="Y1427" s="32" t="s">
        <v>41</v>
      </c>
      <c r="Z1427" s="32" t="s">
        <v>42</v>
      </c>
      <c r="AA1427" s="32" t="s">
        <v>41</v>
      </c>
      <c r="AB1427" s="39" t="s">
        <v>6762</v>
      </c>
      <c r="AC1427" s="27"/>
      <c r="AD1427" s="27"/>
      <c r="AE1427" s="27"/>
      <c r="AF1427" s="28" t="s">
        <v>6761</v>
      </c>
      <c r="AG1427" s="28">
        <f t="shared" si="55"/>
        <v>2</v>
      </c>
      <c r="AH1427" s="29" t="str">
        <f t="shared" si="56"/>
        <v>CG-080025</v>
      </c>
      <c r="AI1427" s="28">
        <v>26235231000</v>
      </c>
      <c r="AJ1427" s="30">
        <f>IFERROR(VLOOKUP($C1427,#REF!,2,FALSE)*1000000000,0)+IFERROR(VLOOKUP($D1427,#REF!,2,FALSE)*1000000,0)+IFERROR(VLOOKUP($E1427,#REF!,2,FALSE)*1000,0)+IFERROR(VLOOKUP($F1427,#REF!,2,FALSE),0)</f>
        <v>0</v>
      </c>
    </row>
    <row r="1428" spans="1:36" s="28" customFormat="1" ht="27" customHeight="1" x14ac:dyDescent="0.15">
      <c r="A1428" s="31" t="s">
        <v>32</v>
      </c>
      <c r="B1428" s="32">
        <v>1424</v>
      </c>
      <c r="C1428" s="33" t="s">
        <v>6752</v>
      </c>
      <c r="D1428" s="33" t="s">
        <v>6745</v>
      </c>
      <c r="E1428" s="33" t="s">
        <v>6746</v>
      </c>
      <c r="F1428" s="33"/>
      <c r="G1428" s="46" t="s">
        <v>6763</v>
      </c>
      <c r="H1428" s="46" t="s">
        <v>6764</v>
      </c>
      <c r="I1428" s="47">
        <v>800000</v>
      </c>
      <c r="J1428" s="47">
        <v>1274000</v>
      </c>
      <c r="K1428" s="32" t="s">
        <v>6765</v>
      </c>
      <c r="L1428" s="36">
        <f t="shared" si="57"/>
        <v>0.37205651491365777</v>
      </c>
      <c r="M1428" s="32"/>
      <c r="N1428" s="32" t="s">
        <v>47</v>
      </c>
      <c r="O1428" s="32"/>
      <c r="P1428" s="37" t="s">
        <v>6766</v>
      </c>
      <c r="Q1428" s="32" t="s">
        <v>105</v>
      </c>
      <c r="R1428" s="32"/>
      <c r="S1428" s="32"/>
      <c r="T1428" s="32" t="s">
        <v>40</v>
      </c>
      <c r="U1428" s="42" t="s">
        <v>41</v>
      </c>
      <c r="V1428" s="42" t="s">
        <v>41</v>
      </c>
      <c r="W1428" s="42" t="s">
        <v>41</v>
      </c>
      <c r="X1428" s="42" t="s">
        <v>41</v>
      </c>
      <c r="Y1428" s="42" t="s">
        <v>41</v>
      </c>
      <c r="Z1428" s="42" t="s">
        <v>42</v>
      </c>
      <c r="AA1428" s="42" t="s">
        <v>41</v>
      </c>
      <c r="AB1428" s="45" t="s">
        <v>6767</v>
      </c>
      <c r="AC1428" s="27"/>
      <c r="AD1428" s="27"/>
      <c r="AE1428" s="27"/>
      <c r="AF1428" s="28" t="s">
        <v>6766</v>
      </c>
      <c r="AG1428" s="28">
        <f t="shared" si="55"/>
        <v>2</v>
      </c>
      <c r="AH1428" s="29" t="str">
        <f t="shared" si="56"/>
        <v>CG-110009</v>
      </c>
      <c r="AI1428" s="28">
        <v>26235231000</v>
      </c>
      <c r="AJ1428" s="30">
        <f>IFERROR(VLOOKUP($C1428,#REF!,2,FALSE)*1000000000,0)+IFERROR(VLOOKUP($D1428,#REF!,2,FALSE)*1000000,0)+IFERROR(VLOOKUP($E1428,#REF!,2,FALSE)*1000,0)+IFERROR(VLOOKUP($F1428,#REF!,2,FALSE),0)</f>
        <v>0</v>
      </c>
    </row>
    <row r="1429" spans="1:36" s="28" customFormat="1" ht="27" customHeight="1" x14ac:dyDescent="0.15">
      <c r="A1429" s="31" t="s">
        <v>32</v>
      </c>
      <c r="B1429" s="32">
        <v>1425</v>
      </c>
      <c r="C1429" s="34" t="s">
        <v>6752</v>
      </c>
      <c r="D1429" s="34" t="s">
        <v>6745</v>
      </c>
      <c r="E1429" s="34" t="s">
        <v>6746</v>
      </c>
      <c r="F1429" s="34"/>
      <c r="G1429" s="33" t="s">
        <v>6768</v>
      </c>
      <c r="H1429" s="35" t="s">
        <v>6769</v>
      </c>
      <c r="I1429" s="32">
        <v>419200</v>
      </c>
      <c r="J1429" s="32">
        <v>707400</v>
      </c>
      <c r="K1429" s="32" t="s">
        <v>1435</v>
      </c>
      <c r="L1429" s="36">
        <f t="shared" si="57"/>
        <v>0.40740740740740744</v>
      </c>
      <c r="M1429" s="32"/>
      <c r="N1429" s="32" t="s">
        <v>47</v>
      </c>
      <c r="O1429" s="32"/>
      <c r="P1429" s="37" t="s">
        <v>6770</v>
      </c>
      <c r="Q1429" s="32"/>
      <c r="R1429" s="32"/>
      <c r="S1429" s="32"/>
      <c r="T1429" s="32" t="s">
        <v>40</v>
      </c>
      <c r="U1429" s="32" t="s">
        <v>41</v>
      </c>
      <c r="V1429" s="32" t="s">
        <v>41</v>
      </c>
      <c r="W1429" s="32" t="s">
        <v>42</v>
      </c>
      <c r="X1429" s="32" t="s">
        <v>42</v>
      </c>
      <c r="Y1429" s="32" t="s">
        <v>41</v>
      </c>
      <c r="Z1429" s="32" t="s">
        <v>42</v>
      </c>
      <c r="AA1429" s="32" t="s">
        <v>42</v>
      </c>
      <c r="AB1429" s="39" t="s">
        <v>6771</v>
      </c>
      <c r="AC1429" s="27"/>
      <c r="AD1429" s="27"/>
      <c r="AE1429" s="27"/>
      <c r="AF1429" s="28" t="s">
        <v>6770</v>
      </c>
      <c r="AG1429" s="28">
        <f t="shared" si="55"/>
        <v>2</v>
      </c>
      <c r="AH1429" s="29" t="str">
        <f t="shared" si="56"/>
        <v>HR-080014</v>
      </c>
      <c r="AI1429" s="28">
        <v>26235231000</v>
      </c>
      <c r="AJ1429" s="30">
        <f>IFERROR(VLOOKUP($C1429,#REF!,2,FALSE)*1000000000,0)+IFERROR(VLOOKUP($D1429,#REF!,2,FALSE)*1000000,0)+IFERROR(VLOOKUP($E1429,#REF!,2,FALSE)*1000,0)+IFERROR(VLOOKUP($F1429,#REF!,2,FALSE),0)</f>
        <v>0</v>
      </c>
    </row>
    <row r="1430" spans="1:36" s="28" customFormat="1" ht="27" customHeight="1" x14ac:dyDescent="0.15">
      <c r="A1430" s="31" t="s">
        <v>32</v>
      </c>
      <c r="B1430" s="32">
        <v>1426</v>
      </c>
      <c r="C1430" s="34" t="s">
        <v>6752</v>
      </c>
      <c r="D1430" s="34" t="s">
        <v>6745</v>
      </c>
      <c r="E1430" s="34" t="s">
        <v>6746</v>
      </c>
      <c r="F1430" s="34"/>
      <c r="G1430" s="33" t="s">
        <v>6772</v>
      </c>
      <c r="H1430" s="35" t="s">
        <v>6773</v>
      </c>
      <c r="I1430" s="32">
        <v>2155016</v>
      </c>
      <c r="J1430" s="32">
        <v>3276250</v>
      </c>
      <c r="K1430" s="32" t="s">
        <v>6774</v>
      </c>
      <c r="L1430" s="36">
        <f t="shared" si="57"/>
        <v>0.34223090423502478</v>
      </c>
      <c r="M1430" s="32"/>
      <c r="N1430" s="32" t="s">
        <v>47</v>
      </c>
      <c r="O1430" s="32"/>
      <c r="P1430" s="37" t="s">
        <v>6775</v>
      </c>
      <c r="Q1430" s="32" t="s">
        <v>105</v>
      </c>
      <c r="R1430" s="32"/>
      <c r="S1430" s="32"/>
      <c r="T1430" s="32" t="s">
        <v>40</v>
      </c>
      <c r="U1430" s="32" t="s">
        <v>41</v>
      </c>
      <c r="V1430" s="32" t="s">
        <v>75</v>
      </c>
      <c r="W1430" s="32" t="s">
        <v>41</v>
      </c>
      <c r="X1430" s="32" t="s">
        <v>41</v>
      </c>
      <c r="Y1430" s="32" t="s">
        <v>41</v>
      </c>
      <c r="Z1430" s="32" t="s">
        <v>41</v>
      </c>
      <c r="AA1430" s="32" t="s">
        <v>41</v>
      </c>
      <c r="AB1430" s="39" t="s">
        <v>6776</v>
      </c>
      <c r="AC1430" s="27"/>
      <c r="AD1430" s="27"/>
      <c r="AE1430" s="27"/>
      <c r="AF1430" s="28" t="s">
        <v>6775</v>
      </c>
      <c r="AG1430" s="28">
        <f t="shared" si="55"/>
        <v>2</v>
      </c>
      <c r="AH1430" s="29" t="str">
        <f t="shared" si="56"/>
        <v>KK-110052</v>
      </c>
      <c r="AI1430" s="28">
        <v>26235231000</v>
      </c>
      <c r="AJ1430" s="30">
        <f>IFERROR(VLOOKUP($C1430,#REF!,2,FALSE)*1000000000,0)+IFERROR(VLOOKUP($D1430,#REF!,2,FALSE)*1000000,0)+IFERROR(VLOOKUP($E1430,#REF!,2,FALSE)*1000,0)+IFERROR(VLOOKUP($F1430,#REF!,2,FALSE),0)</f>
        <v>0</v>
      </c>
    </row>
    <row r="1431" spans="1:36" s="28" customFormat="1" ht="27" customHeight="1" x14ac:dyDescent="0.15">
      <c r="A1431" s="31" t="s">
        <v>32</v>
      </c>
      <c r="B1431" s="32">
        <v>1427</v>
      </c>
      <c r="C1431" s="34" t="s">
        <v>6752</v>
      </c>
      <c r="D1431" s="34" t="s">
        <v>6745</v>
      </c>
      <c r="E1431" s="34" t="s">
        <v>6746</v>
      </c>
      <c r="F1431" s="34"/>
      <c r="G1431" s="33" t="s">
        <v>6777</v>
      </c>
      <c r="H1431" s="35" t="s">
        <v>6778</v>
      </c>
      <c r="I1431" s="32">
        <v>4345000</v>
      </c>
      <c r="J1431" s="32">
        <v>4777200</v>
      </c>
      <c r="K1431" s="32" t="s">
        <v>6779</v>
      </c>
      <c r="L1431" s="36">
        <f t="shared" si="57"/>
        <v>9.0471405844427699E-2</v>
      </c>
      <c r="M1431" s="32"/>
      <c r="N1431" s="32" t="s">
        <v>47</v>
      </c>
      <c r="O1431" s="32"/>
      <c r="P1431" s="37" t="s">
        <v>6780</v>
      </c>
      <c r="Q1431" s="32"/>
      <c r="R1431" s="32"/>
      <c r="S1431" s="32"/>
      <c r="T1431" s="32" t="s">
        <v>40</v>
      </c>
      <c r="U1431" s="32" t="s">
        <v>42</v>
      </c>
      <c r="V1431" s="32" t="s">
        <v>41</v>
      </c>
      <c r="W1431" s="32" t="s">
        <v>42</v>
      </c>
      <c r="X1431" s="32" t="s">
        <v>42</v>
      </c>
      <c r="Y1431" s="32" t="s">
        <v>41</v>
      </c>
      <c r="Z1431" s="32" t="s">
        <v>42</v>
      </c>
      <c r="AA1431" s="32" t="s">
        <v>42</v>
      </c>
      <c r="AB1431" s="39" t="s">
        <v>6781</v>
      </c>
      <c r="AC1431" s="27"/>
      <c r="AD1431" s="27"/>
      <c r="AE1431" s="27"/>
      <c r="AF1431" s="28" t="s">
        <v>6780</v>
      </c>
      <c r="AG1431" s="28">
        <f t="shared" si="55"/>
        <v>2</v>
      </c>
      <c r="AH1431" s="29" t="str">
        <f t="shared" si="56"/>
        <v>KT-100028</v>
      </c>
      <c r="AI1431" s="28">
        <v>26235231000</v>
      </c>
      <c r="AJ1431" s="30">
        <f>IFERROR(VLOOKUP($C1431,#REF!,2,FALSE)*1000000000,0)+IFERROR(VLOOKUP($D1431,#REF!,2,FALSE)*1000000,0)+IFERROR(VLOOKUP($E1431,#REF!,2,FALSE)*1000,0)+IFERROR(VLOOKUP($F1431,#REF!,2,FALSE),0)</f>
        <v>0</v>
      </c>
    </row>
    <row r="1432" spans="1:36" s="28" customFormat="1" ht="27" customHeight="1" x14ac:dyDescent="0.15">
      <c r="A1432" s="31" t="s">
        <v>32</v>
      </c>
      <c r="B1432" s="32">
        <v>1428</v>
      </c>
      <c r="C1432" s="33" t="s">
        <v>6752</v>
      </c>
      <c r="D1432" s="33" t="s">
        <v>6745</v>
      </c>
      <c r="E1432" s="33" t="s">
        <v>6746</v>
      </c>
      <c r="F1432" s="33"/>
      <c r="G1432" s="46" t="s">
        <v>6782</v>
      </c>
      <c r="H1432" s="46" t="s">
        <v>6783</v>
      </c>
      <c r="I1432" s="47">
        <v>1207000</v>
      </c>
      <c r="J1432" s="47">
        <v>2649109.5</v>
      </c>
      <c r="K1432" s="42" t="s">
        <v>6784</v>
      </c>
      <c r="L1432" s="36">
        <f t="shared" si="57"/>
        <v>0.54437519475884255</v>
      </c>
      <c r="M1432" s="32"/>
      <c r="N1432" s="32" t="s">
        <v>47</v>
      </c>
      <c r="O1432" s="32"/>
      <c r="P1432" s="37" t="s">
        <v>6785</v>
      </c>
      <c r="Q1432" s="32"/>
      <c r="R1432" s="32"/>
      <c r="S1432" s="32"/>
      <c r="T1432" s="32" t="s">
        <v>40</v>
      </c>
      <c r="U1432" s="42" t="s">
        <v>41</v>
      </c>
      <c r="V1432" s="42" t="s">
        <v>41</v>
      </c>
      <c r="W1432" s="42" t="s">
        <v>41</v>
      </c>
      <c r="X1432" s="42" t="s">
        <v>41</v>
      </c>
      <c r="Y1432" s="42" t="s">
        <v>41</v>
      </c>
      <c r="Z1432" s="42" t="s">
        <v>42</v>
      </c>
      <c r="AA1432" s="42" t="s">
        <v>41</v>
      </c>
      <c r="AB1432" s="45" t="s">
        <v>6786</v>
      </c>
      <c r="AC1432" s="27"/>
      <c r="AD1432" s="27"/>
      <c r="AE1432" s="27"/>
      <c r="AF1432" s="28" t="s">
        <v>6787</v>
      </c>
      <c r="AG1432" s="28">
        <f t="shared" si="55"/>
        <v>2</v>
      </c>
      <c r="AH1432" s="29" t="str">
        <f t="shared" si="56"/>
        <v>KT-130019</v>
      </c>
      <c r="AI1432" s="28">
        <v>26235231000</v>
      </c>
      <c r="AJ1432" s="30">
        <f>IFERROR(VLOOKUP($C1432,#REF!,2,FALSE)*1000000000,0)+IFERROR(VLOOKUP($D1432,#REF!,2,FALSE)*1000000,0)+IFERROR(VLOOKUP($E1432,#REF!,2,FALSE)*1000,0)+IFERROR(VLOOKUP($F1432,#REF!,2,FALSE),0)</f>
        <v>0</v>
      </c>
    </row>
    <row r="1433" spans="1:36" s="28" customFormat="1" ht="27" customHeight="1" x14ac:dyDescent="0.15">
      <c r="A1433" s="31" t="s">
        <v>32</v>
      </c>
      <c r="B1433" s="32">
        <v>1429</v>
      </c>
      <c r="C1433" s="34" t="s">
        <v>6752</v>
      </c>
      <c r="D1433" s="34" t="s">
        <v>6745</v>
      </c>
      <c r="E1433" s="34" t="s">
        <v>6746</v>
      </c>
      <c r="F1433" s="34"/>
      <c r="G1433" s="33" t="s">
        <v>6788</v>
      </c>
      <c r="H1433" s="35" t="s">
        <v>6789</v>
      </c>
      <c r="I1433" s="32">
        <v>1370552</v>
      </c>
      <c r="J1433" s="32">
        <v>2230131</v>
      </c>
      <c r="K1433" s="32" t="s">
        <v>6790</v>
      </c>
      <c r="L1433" s="36">
        <f t="shared" si="57"/>
        <v>0.38543879260904401</v>
      </c>
      <c r="M1433" s="32"/>
      <c r="N1433" s="32" t="s">
        <v>47</v>
      </c>
      <c r="O1433" s="32"/>
      <c r="P1433" s="37" t="s">
        <v>6791</v>
      </c>
      <c r="Q1433" s="32" t="s">
        <v>105</v>
      </c>
      <c r="R1433" s="32"/>
      <c r="S1433" s="32"/>
      <c r="T1433" s="32" t="s">
        <v>40</v>
      </c>
      <c r="U1433" s="32" t="s">
        <v>41</v>
      </c>
      <c r="V1433" s="32" t="s">
        <v>41</v>
      </c>
      <c r="W1433" s="32" t="s">
        <v>42</v>
      </c>
      <c r="X1433" s="32" t="s">
        <v>41</v>
      </c>
      <c r="Y1433" s="32" t="s">
        <v>41</v>
      </c>
      <c r="Z1433" s="32" t="s">
        <v>42</v>
      </c>
      <c r="AA1433" s="32" t="s">
        <v>41</v>
      </c>
      <c r="AB1433" s="39" t="s">
        <v>6792</v>
      </c>
      <c r="AC1433" s="27"/>
      <c r="AD1433" s="27"/>
      <c r="AE1433" s="27"/>
      <c r="AF1433" s="28" t="s">
        <v>6791</v>
      </c>
      <c r="AG1433" s="28">
        <f t="shared" si="55"/>
        <v>2</v>
      </c>
      <c r="AH1433" s="29" t="str">
        <f t="shared" si="56"/>
        <v>KT-140022</v>
      </c>
      <c r="AI1433" s="28">
        <v>26235231000</v>
      </c>
      <c r="AJ1433" s="30">
        <f>IFERROR(VLOOKUP($C1433,#REF!,2,FALSE)*1000000000,0)+IFERROR(VLOOKUP($D1433,#REF!,2,FALSE)*1000000,0)+IFERROR(VLOOKUP($E1433,#REF!,2,FALSE)*1000,0)+IFERROR(VLOOKUP($F1433,#REF!,2,FALSE),0)</f>
        <v>0</v>
      </c>
    </row>
    <row r="1434" spans="1:36" s="28" customFormat="1" ht="27" customHeight="1" x14ac:dyDescent="0.15">
      <c r="A1434" s="31" t="s">
        <v>32</v>
      </c>
      <c r="B1434" s="32">
        <v>1430</v>
      </c>
      <c r="C1434" s="34" t="s">
        <v>6752</v>
      </c>
      <c r="D1434" s="34" t="s">
        <v>6745</v>
      </c>
      <c r="E1434" s="34" t="s">
        <v>6746</v>
      </c>
      <c r="F1434" s="32"/>
      <c r="G1434" s="33" t="s">
        <v>6793</v>
      </c>
      <c r="H1434" s="35" t="s">
        <v>6794</v>
      </c>
      <c r="I1434" s="32">
        <v>1273281.76</v>
      </c>
      <c r="J1434" s="32">
        <v>1343520.54</v>
      </c>
      <c r="K1434" s="32" t="s">
        <v>6795</v>
      </c>
      <c r="L1434" s="36">
        <f t="shared" si="57"/>
        <v>5.2279647321208822E-2</v>
      </c>
      <c r="M1434" s="32"/>
      <c r="N1434" s="32" t="s">
        <v>47</v>
      </c>
      <c r="O1434" s="32"/>
      <c r="P1434" s="37" t="s">
        <v>6796</v>
      </c>
      <c r="Q1434" s="32" t="s">
        <v>105</v>
      </c>
      <c r="R1434" s="32"/>
      <c r="S1434" s="32"/>
      <c r="T1434" s="32" t="s">
        <v>40</v>
      </c>
      <c r="U1434" s="32" t="s">
        <v>41</v>
      </c>
      <c r="V1434" s="32" t="s">
        <v>41</v>
      </c>
      <c r="W1434" s="32" t="s">
        <v>42</v>
      </c>
      <c r="X1434" s="32" t="s">
        <v>41</v>
      </c>
      <c r="Y1434" s="32" t="s">
        <v>42</v>
      </c>
      <c r="Z1434" s="32" t="s">
        <v>42</v>
      </c>
      <c r="AA1434" s="32" t="s">
        <v>41</v>
      </c>
      <c r="AB1434" s="39" t="s">
        <v>6797</v>
      </c>
      <c r="AC1434" s="27"/>
      <c r="AD1434" s="27"/>
      <c r="AE1434" s="27"/>
      <c r="AF1434" s="28" t="s">
        <v>6796</v>
      </c>
      <c r="AG1434" s="28">
        <f t="shared" si="55"/>
        <v>2</v>
      </c>
      <c r="AH1434" s="29" t="str">
        <f t="shared" si="56"/>
        <v>TH-100021</v>
      </c>
      <c r="AI1434" s="28">
        <v>26235231000</v>
      </c>
      <c r="AJ1434" s="30">
        <f>IFERROR(VLOOKUP($C1434,#REF!,2,FALSE)*1000000000,0)+IFERROR(VLOOKUP($D1434,#REF!,2,FALSE)*1000000,0)+IFERROR(VLOOKUP($E1434,#REF!,2,FALSE)*1000,0)+IFERROR(VLOOKUP($F1434,#REF!,2,FALSE),0)</f>
        <v>0</v>
      </c>
    </row>
    <row r="1435" spans="1:36" s="28" customFormat="1" ht="27" customHeight="1" x14ac:dyDescent="0.15">
      <c r="A1435" s="31" t="s">
        <v>32</v>
      </c>
      <c r="B1435" s="32">
        <v>1431</v>
      </c>
      <c r="C1435" s="34" t="s">
        <v>6752</v>
      </c>
      <c r="D1435" s="34" t="s">
        <v>6745</v>
      </c>
      <c r="E1435" s="34" t="s">
        <v>6746</v>
      </c>
      <c r="F1435" s="34"/>
      <c r="G1435" s="33" t="s">
        <v>6798</v>
      </c>
      <c r="H1435" s="35" t="s">
        <v>6799</v>
      </c>
      <c r="I1435" s="32">
        <v>118450</v>
      </c>
      <c r="J1435" s="32">
        <v>1379780</v>
      </c>
      <c r="K1435" s="32" t="s">
        <v>4816</v>
      </c>
      <c r="L1435" s="36">
        <f t="shared" si="57"/>
        <v>0.91415298091000019</v>
      </c>
      <c r="M1435" s="32"/>
      <c r="N1435" s="32" t="s">
        <v>47</v>
      </c>
      <c r="O1435" s="32"/>
      <c r="P1435" s="37" t="s">
        <v>6800</v>
      </c>
      <c r="Q1435" s="32" t="s">
        <v>130</v>
      </c>
      <c r="R1435" s="32"/>
      <c r="S1435" s="32"/>
      <c r="T1435" s="32" t="s">
        <v>40</v>
      </c>
      <c r="U1435" s="32" t="s">
        <v>75</v>
      </c>
      <c r="V1435" s="32" t="s">
        <v>75</v>
      </c>
      <c r="W1435" s="32" t="s">
        <v>509</v>
      </c>
      <c r="X1435" s="32" t="s">
        <v>41</v>
      </c>
      <c r="Y1435" s="32" t="s">
        <v>41</v>
      </c>
      <c r="Z1435" s="32" t="s">
        <v>41</v>
      </c>
      <c r="AA1435" s="32" t="s">
        <v>41</v>
      </c>
      <c r="AB1435" s="39" t="s">
        <v>6801</v>
      </c>
      <c r="AC1435" s="27"/>
      <c r="AD1435" s="27"/>
      <c r="AE1435" s="27"/>
      <c r="AF1435" s="28" t="s">
        <v>6800</v>
      </c>
      <c r="AG1435" s="28">
        <f t="shared" si="55"/>
        <v>2</v>
      </c>
      <c r="AH1435" s="29" t="str">
        <f t="shared" si="56"/>
        <v>KT-170105</v>
      </c>
      <c r="AI1435" s="28">
        <v>26235231000</v>
      </c>
      <c r="AJ1435" s="30">
        <f>IFERROR(VLOOKUP($C1435,#REF!,2,FALSE)*1000000000,0)+IFERROR(VLOOKUP($D1435,#REF!,2,FALSE)*1000000,0)+IFERROR(VLOOKUP($E1435,#REF!,2,FALSE)*1000,0)+IFERROR(VLOOKUP($F1435,#REF!,2,FALSE),0)</f>
        <v>0</v>
      </c>
    </row>
    <row r="1436" spans="1:36" s="28" customFormat="1" ht="27" customHeight="1" x14ac:dyDescent="0.15">
      <c r="A1436" s="31" t="s">
        <v>32</v>
      </c>
      <c r="B1436" s="32">
        <v>1432</v>
      </c>
      <c r="C1436" s="34" t="s">
        <v>6752</v>
      </c>
      <c r="D1436" s="34" t="s">
        <v>6745</v>
      </c>
      <c r="E1436" s="34" t="s">
        <v>6746</v>
      </c>
      <c r="F1436" s="34"/>
      <c r="G1436" s="33" t="s">
        <v>6802</v>
      </c>
      <c r="H1436" s="35" t="s">
        <v>6803</v>
      </c>
      <c r="I1436" s="32">
        <v>144703.9</v>
      </c>
      <c r="J1436" s="32">
        <v>163175.1</v>
      </c>
      <c r="K1436" s="32" t="s">
        <v>6804</v>
      </c>
      <c r="L1436" s="36">
        <f t="shared" si="57"/>
        <v>0.11319864366560839</v>
      </c>
      <c r="M1436" s="32"/>
      <c r="N1436" s="32" t="s">
        <v>47</v>
      </c>
      <c r="O1436" s="32" t="s">
        <v>47</v>
      </c>
      <c r="P1436" s="40" t="s">
        <v>6805</v>
      </c>
      <c r="Q1436" s="38" t="s">
        <v>105</v>
      </c>
      <c r="R1436" s="32"/>
      <c r="S1436" s="32"/>
      <c r="T1436" s="32" t="s">
        <v>40</v>
      </c>
      <c r="U1436" s="32" t="s">
        <v>41</v>
      </c>
      <c r="V1436" s="32" t="s">
        <v>41</v>
      </c>
      <c r="W1436" s="32" t="s">
        <v>41</v>
      </c>
      <c r="X1436" s="32" t="s">
        <v>509</v>
      </c>
      <c r="Y1436" s="32" t="s">
        <v>41</v>
      </c>
      <c r="Z1436" s="32" t="s">
        <v>509</v>
      </c>
      <c r="AA1436" s="32" t="s">
        <v>41</v>
      </c>
      <c r="AB1436" s="39" t="s">
        <v>6806</v>
      </c>
      <c r="AC1436" s="27"/>
      <c r="AD1436" s="27"/>
      <c r="AE1436" s="27"/>
      <c r="AF1436" s="28" t="s">
        <v>6807</v>
      </c>
      <c r="AG1436" s="28">
        <f t="shared" si="55"/>
        <v>2</v>
      </c>
      <c r="AH1436" s="29" t="str">
        <f t="shared" si="56"/>
        <v>KT-150104</v>
      </c>
      <c r="AI1436" s="28">
        <v>26235231000</v>
      </c>
      <c r="AJ1436" s="30">
        <f>IFERROR(VLOOKUP($C1436,#REF!,2,FALSE)*1000000000,0)+IFERROR(VLOOKUP($D1436,#REF!,2,FALSE)*1000000,0)+IFERROR(VLOOKUP($E1436,#REF!,2,FALSE)*1000,0)+IFERROR(VLOOKUP($F1436,#REF!,2,FALSE),0)</f>
        <v>0</v>
      </c>
    </row>
    <row r="1437" spans="1:36" s="28" customFormat="1" ht="27" customHeight="1" x14ac:dyDescent="0.15">
      <c r="A1437" s="31" t="s">
        <v>32</v>
      </c>
      <c r="B1437" s="32">
        <v>1433</v>
      </c>
      <c r="C1437" s="34" t="s">
        <v>6752</v>
      </c>
      <c r="D1437" s="34" t="s">
        <v>6745</v>
      </c>
      <c r="E1437" s="34" t="s">
        <v>6746</v>
      </c>
      <c r="F1437" s="34"/>
      <c r="G1437" s="33" t="s">
        <v>6808</v>
      </c>
      <c r="H1437" s="35" t="s">
        <v>6783</v>
      </c>
      <c r="I1437" s="32">
        <v>1214000</v>
      </c>
      <c r="J1437" s="32">
        <v>2377000</v>
      </c>
      <c r="K1437" s="32" t="s">
        <v>6809</v>
      </c>
      <c r="L1437" s="36">
        <f t="shared" si="57"/>
        <v>0.48927219183845183</v>
      </c>
      <c r="M1437" s="32"/>
      <c r="N1437" s="32" t="s">
        <v>47</v>
      </c>
      <c r="O1437" s="32" t="s">
        <v>47</v>
      </c>
      <c r="P1437" s="37" t="s">
        <v>6810</v>
      </c>
      <c r="Q1437" s="38" t="s">
        <v>105</v>
      </c>
      <c r="R1437" s="32"/>
      <c r="S1437" s="32"/>
      <c r="T1437" s="32" t="s">
        <v>40</v>
      </c>
      <c r="U1437" s="32" t="s">
        <v>41</v>
      </c>
      <c r="V1437" s="32" t="s">
        <v>75</v>
      </c>
      <c r="W1437" s="32" t="s">
        <v>41</v>
      </c>
      <c r="X1437" s="32" t="s">
        <v>41</v>
      </c>
      <c r="Y1437" s="32" t="s">
        <v>41</v>
      </c>
      <c r="Z1437" s="32" t="s">
        <v>41</v>
      </c>
      <c r="AA1437" s="32" t="s">
        <v>41</v>
      </c>
      <c r="AB1437" s="39" t="s">
        <v>6811</v>
      </c>
      <c r="AC1437" s="27"/>
      <c r="AD1437" s="27"/>
      <c r="AE1437" s="27"/>
      <c r="AF1437" s="28" t="s">
        <v>6810</v>
      </c>
      <c r="AG1437" s="28">
        <f t="shared" ref="AG1437:AG1521" si="58">LEN(LEFT(AF1437,FIND("-",AF1437)-1))</f>
        <v>2</v>
      </c>
      <c r="AH1437" s="29" t="str">
        <f t="shared" ref="AH1437:AH1521" si="59">LEFT(AF1437,FIND("-",AF1437)+6)</f>
        <v>KT-150010</v>
      </c>
      <c r="AI1437" s="28">
        <v>26235231000</v>
      </c>
      <c r="AJ1437" s="30">
        <f>IFERROR(VLOOKUP($C1437,#REF!,2,FALSE)*1000000000,0)+IFERROR(VLOOKUP($D1437,#REF!,2,FALSE)*1000000,0)+IFERROR(VLOOKUP($E1437,#REF!,2,FALSE)*1000,0)+IFERROR(VLOOKUP($F1437,#REF!,2,FALSE),0)</f>
        <v>0</v>
      </c>
    </row>
    <row r="1438" spans="1:36" s="28" customFormat="1" ht="27" customHeight="1" x14ac:dyDescent="0.15">
      <c r="A1438" s="31" t="s">
        <v>32</v>
      </c>
      <c r="B1438" s="32">
        <v>1434</v>
      </c>
      <c r="C1438" s="34" t="s">
        <v>6752</v>
      </c>
      <c r="D1438" s="34" t="s">
        <v>6745</v>
      </c>
      <c r="E1438" s="34" t="s">
        <v>6746</v>
      </c>
      <c r="F1438" s="34"/>
      <c r="G1438" s="33" t="s">
        <v>6812</v>
      </c>
      <c r="H1438" s="35" t="s">
        <v>6813</v>
      </c>
      <c r="I1438" s="32">
        <v>48320</v>
      </c>
      <c r="J1438" s="32">
        <v>137550</v>
      </c>
      <c r="K1438" s="32" t="s">
        <v>713</v>
      </c>
      <c r="L1438" s="36">
        <f t="shared" si="57"/>
        <v>0.64870956015994186</v>
      </c>
      <c r="M1438" s="32"/>
      <c r="N1438" s="32" t="s">
        <v>47</v>
      </c>
      <c r="O1438" s="32"/>
      <c r="P1438" s="37" t="s">
        <v>6814</v>
      </c>
      <c r="Q1438" s="38" t="s">
        <v>105</v>
      </c>
      <c r="R1438" s="32"/>
      <c r="S1438" s="32"/>
      <c r="T1438" s="32" t="s">
        <v>40</v>
      </c>
      <c r="U1438" s="32" t="s">
        <v>75</v>
      </c>
      <c r="V1438" s="32" t="s">
        <v>41</v>
      </c>
      <c r="W1438" s="32" t="s">
        <v>509</v>
      </c>
      <c r="X1438" s="32" t="s">
        <v>509</v>
      </c>
      <c r="Y1438" s="32" t="s">
        <v>41</v>
      </c>
      <c r="Z1438" s="32" t="s">
        <v>509</v>
      </c>
      <c r="AA1438" s="32" t="s">
        <v>41</v>
      </c>
      <c r="AB1438" s="39" t="s">
        <v>6815</v>
      </c>
      <c r="AC1438" s="27"/>
      <c r="AD1438" s="27"/>
      <c r="AE1438" s="27"/>
      <c r="AF1438" s="28" t="s">
        <v>6814</v>
      </c>
      <c r="AG1438" s="28">
        <f t="shared" si="58"/>
        <v>2</v>
      </c>
      <c r="AH1438" s="29" t="str">
        <f t="shared" si="59"/>
        <v>KT-140013</v>
      </c>
      <c r="AI1438" s="28">
        <v>26235231000</v>
      </c>
      <c r="AJ1438" s="30">
        <f>IFERROR(VLOOKUP($C1438,#REF!,2,FALSE)*1000000000,0)+IFERROR(VLOOKUP($D1438,#REF!,2,FALSE)*1000000,0)+IFERROR(VLOOKUP($E1438,#REF!,2,FALSE)*1000,0)+IFERROR(VLOOKUP($F1438,#REF!,2,FALSE),0)</f>
        <v>0</v>
      </c>
    </row>
    <row r="1439" spans="1:36" s="28" customFormat="1" ht="27" customHeight="1" x14ac:dyDescent="0.15">
      <c r="A1439" s="31" t="s">
        <v>32</v>
      </c>
      <c r="B1439" s="32">
        <v>1435</v>
      </c>
      <c r="C1439" s="34" t="s">
        <v>6752</v>
      </c>
      <c r="D1439" s="34" t="s">
        <v>6745</v>
      </c>
      <c r="E1439" s="34" t="s">
        <v>6746</v>
      </c>
      <c r="F1439" s="34"/>
      <c r="G1439" s="33" t="s">
        <v>6816</v>
      </c>
      <c r="H1439" s="35" t="s">
        <v>6817</v>
      </c>
      <c r="I1439" s="32">
        <v>757480</v>
      </c>
      <c r="J1439" s="32">
        <v>4759363</v>
      </c>
      <c r="K1439" s="32" t="s">
        <v>6818</v>
      </c>
      <c r="L1439" s="36">
        <f t="shared" si="57"/>
        <v>0.84084424743395281</v>
      </c>
      <c r="M1439" s="32"/>
      <c r="N1439" s="32" t="s">
        <v>47</v>
      </c>
      <c r="O1439" s="32"/>
      <c r="P1439" s="37" t="s">
        <v>6819</v>
      </c>
      <c r="Q1439" s="38" t="s">
        <v>105</v>
      </c>
      <c r="R1439" s="32"/>
      <c r="S1439" s="32"/>
      <c r="T1439" s="32" t="s">
        <v>158</v>
      </c>
      <c r="U1439" s="42" t="s">
        <v>176</v>
      </c>
      <c r="V1439" s="42" t="s">
        <v>176</v>
      </c>
      <c r="W1439" s="42" t="s">
        <v>176</v>
      </c>
      <c r="X1439" s="42" t="s">
        <v>176</v>
      </c>
      <c r="Y1439" s="42" t="s">
        <v>176</v>
      </c>
      <c r="Z1439" s="42" t="s">
        <v>176</v>
      </c>
      <c r="AA1439" s="42" t="s">
        <v>176</v>
      </c>
      <c r="AB1439" s="45" t="s">
        <v>6820</v>
      </c>
      <c r="AC1439" s="27"/>
      <c r="AD1439" s="27"/>
      <c r="AE1439" s="27"/>
      <c r="AF1439" s="28" t="s">
        <v>6819</v>
      </c>
      <c r="AG1439" s="28">
        <f t="shared" si="58"/>
        <v>2</v>
      </c>
      <c r="AH1439" s="29" t="str">
        <f t="shared" si="59"/>
        <v>QS-190016</v>
      </c>
      <c r="AJ1439" s="30">
        <f>IFERROR(VLOOKUP($C1439,#REF!,2,FALSE)*1000000000,0)+IFERROR(VLOOKUP($D1439,#REF!,2,FALSE)*1000000,0)+IFERROR(VLOOKUP($E1439,#REF!,2,FALSE)*1000,0)+IFERROR(VLOOKUP($F1439,#REF!,2,FALSE),0)</f>
        <v>0</v>
      </c>
    </row>
    <row r="1440" spans="1:36" s="28" customFormat="1" ht="27" customHeight="1" x14ac:dyDescent="0.15">
      <c r="A1440" s="31" t="s">
        <v>32</v>
      </c>
      <c r="B1440" s="32">
        <v>1436</v>
      </c>
      <c r="C1440" s="34" t="s">
        <v>6752</v>
      </c>
      <c r="D1440" s="34" t="s">
        <v>6745</v>
      </c>
      <c r="E1440" s="34" t="s">
        <v>6746</v>
      </c>
      <c r="F1440" s="34"/>
      <c r="G1440" t="s">
        <v>6821</v>
      </c>
      <c r="H1440" s="35" t="s">
        <v>6822</v>
      </c>
      <c r="I1440" s="47">
        <v>249400</v>
      </c>
      <c r="J1440" s="47">
        <v>274500</v>
      </c>
      <c r="K1440" s="42" t="s">
        <v>6823</v>
      </c>
      <c r="L1440" s="36">
        <f t="shared" si="57"/>
        <v>9.1438979963570088E-2</v>
      </c>
      <c r="M1440" s="32"/>
      <c r="N1440" s="32"/>
      <c r="O1440" s="32" t="s">
        <v>47</v>
      </c>
      <c r="P1440" s="40" t="s">
        <v>6824</v>
      </c>
      <c r="Q1440" s="38"/>
      <c r="R1440" s="32"/>
      <c r="S1440" s="32"/>
      <c r="T1440" s="32" t="s">
        <v>158</v>
      </c>
      <c r="U1440" s="42" t="s">
        <v>176</v>
      </c>
      <c r="V1440" s="42" t="s">
        <v>176</v>
      </c>
      <c r="W1440" s="42" t="s">
        <v>176</v>
      </c>
      <c r="X1440" s="42" t="s">
        <v>175</v>
      </c>
      <c r="Y1440" s="42" t="s">
        <v>176</v>
      </c>
      <c r="Z1440" s="42" t="s">
        <v>175</v>
      </c>
      <c r="AA1440" s="42" t="s">
        <v>176</v>
      </c>
      <c r="AB1440" s="45" t="s">
        <v>6825</v>
      </c>
      <c r="AC1440" s="27"/>
      <c r="AD1440" s="27"/>
      <c r="AE1440" s="27"/>
      <c r="AF1440" s="28" t="s">
        <v>6824</v>
      </c>
      <c r="AG1440" s="28">
        <f t="shared" si="58"/>
        <v>2</v>
      </c>
      <c r="AH1440" s="29" t="str">
        <f t="shared" si="59"/>
        <v>QS-180003</v>
      </c>
      <c r="AJ1440" s="30">
        <f>IFERROR(VLOOKUP($C1440,#REF!,2,FALSE)*1000000000,0)+IFERROR(VLOOKUP($D1440,#REF!,2,FALSE)*1000000,0)+IFERROR(VLOOKUP($E1440,#REF!,2,FALSE)*1000,0)+IFERROR(VLOOKUP($F1440,#REF!,2,FALSE),0)</f>
        <v>0</v>
      </c>
    </row>
    <row r="1441" spans="1:36" s="28" customFormat="1" ht="27" customHeight="1" x14ac:dyDescent="0.15">
      <c r="A1441" s="31" t="s">
        <v>32</v>
      </c>
      <c r="B1441" s="32">
        <v>1437</v>
      </c>
      <c r="C1441" s="34" t="s">
        <v>6752</v>
      </c>
      <c r="D1441" s="34" t="s">
        <v>6745</v>
      </c>
      <c r="E1441" s="34" t="s">
        <v>6746</v>
      </c>
      <c r="F1441" s="34"/>
      <c r="G1441" s="41" t="s">
        <v>6826</v>
      </c>
      <c r="H1441" s="35" t="s">
        <v>6827</v>
      </c>
      <c r="I1441" s="47">
        <v>2372478</v>
      </c>
      <c r="J1441" s="48">
        <v>3797708.6</v>
      </c>
      <c r="K1441" s="42" t="s">
        <v>6828</v>
      </c>
      <c r="L1441" s="36">
        <f t="shared" si="57"/>
        <v>0.37528698226082957</v>
      </c>
      <c r="M1441" s="32"/>
      <c r="N1441" s="32" t="s">
        <v>47</v>
      </c>
      <c r="O1441" s="32"/>
      <c r="P1441" s="40" t="s">
        <v>6829</v>
      </c>
      <c r="Q1441" s="38" t="s">
        <v>105</v>
      </c>
      <c r="R1441" s="32"/>
      <c r="S1441" s="32"/>
      <c r="T1441" s="32" t="s">
        <v>158</v>
      </c>
      <c r="U1441" s="42" t="s">
        <v>176</v>
      </c>
      <c r="V1441" s="32" t="s">
        <v>75</v>
      </c>
      <c r="W1441" s="42" t="s">
        <v>176</v>
      </c>
      <c r="X1441" s="42" t="s">
        <v>176</v>
      </c>
      <c r="Y1441" s="42" t="s">
        <v>176</v>
      </c>
      <c r="Z1441" s="42" t="s">
        <v>176</v>
      </c>
      <c r="AA1441" s="42" t="s">
        <v>176</v>
      </c>
      <c r="AB1441" s="45" t="s">
        <v>6830</v>
      </c>
      <c r="AC1441" s="27"/>
      <c r="AD1441" s="27"/>
      <c r="AE1441" s="27"/>
      <c r="AF1441" s="28" t="s">
        <v>6829</v>
      </c>
      <c r="AG1441" s="28">
        <f t="shared" si="58"/>
        <v>2</v>
      </c>
      <c r="AH1441" s="29" t="str">
        <f t="shared" si="59"/>
        <v>CB-170020</v>
      </c>
      <c r="AJ1441" s="30">
        <f>IFERROR(VLOOKUP($C1441,#REF!,2,FALSE)*1000000000,0)+IFERROR(VLOOKUP($D1441,#REF!,2,FALSE)*1000000,0)+IFERROR(VLOOKUP($E1441,#REF!,2,FALSE)*1000,0)+IFERROR(VLOOKUP($F1441,#REF!,2,FALSE),0)</f>
        <v>0</v>
      </c>
    </row>
    <row r="1442" spans="1:36" s="28" customFormat="1" ht="27" customHeight="1" x14ac:dyDescent="0.15">
      <c r="A1442" s="31" t="s">
        <v>32</v>
      </c>
      <c r="B1442" s="32">
        <v>1438</v>
      </c>
      <c r="C1442" s="33" t="s">
        <v>6752</v>
      </c>
      <c r="D1442" s="46" t="s">
        <v>6831</v>
      </c>
      <c r="E1442" s="46" t="s">
        <v>6832</v>
      </c>
      <c r="F1442" s="33"/>
      <c r="G1442" s="46" t="s">
        <v>6833</v>
      </c>
      <c r="H1442" s="46" t="s">
        <v>6834</v>
      </c>
      <c r="I1442" s="32">
        <v>1545191</v>
      </c>
      <c r="J1442" s="32">
        <v>1732711</v>
      </c>
      <c r="K1442" s="42" t="s">
        <v>6835</v>
      </c>
      <c r="L1442" s="36">
        <f t="shared" si="57"/>
        <v>0.10822347177342329</v>
      </c>
      <c r="M1442" s="32"/>
      <c r="N1442" s="32" t="s">
        <v>47</v>
      </c>
      <c r="O1442" s="32"/>
      <c r="P1442" s="37" t="s">
        <v>6836</v>
      </c>
      <c r="Q1442" s="38" t="s">
        <v>105</v>
      </c>
      <c r="R1442" s="32"/>
      <c r="S1442" s="32"/>
      <c r="T1442" s="32" t="s">
        <v>40</v>
      </c>
      <c r="U1442" s="42" t="s">
        <v>176</v>
      </c>
      <c r="V1442" s="42" t="s">
        <v>41</v>
      </c>
      <c r="W1442" s="42" t="s">
        <v>42</v>
      </c>
      <c r="X1442" s="42" t="s">
        <v>42</v>
      </c>
      <c r="Y1442" s="42" t="s">
        <v>41</v>
      </c>
      <c r="Z1442" s="42" t="s">
        <v>42</v>
      </c>
      <c r="AA1442" s="42" t="s">
        <v>176</v>
      </c>
      <c r="AB1442" s="45" t="s">
        <v>6837</v>
      </c>
      <c r="AC1442" s="27"/>
      <c r="AD1442" s="27"/>
      <c r="AE1442" s="27"/>
      <c r="AF1442" s="28" t="s">
        <v>6838</v>
      </c>
      <c r="AG1442" s="28">
        <f t="shared" si="58"/>
        <v>2</v>
      </c>
      <c r="AH1442" s="29" t="str">
        <f t="shared" si="59"/>
        <v>KK-160048</v>
      </c>
      <c r="AI1442" s="28">
        <v>26235232000</v>
      </c>
      <c r="AJ1442" s="30">
        <f>IFERROR(VLOOKUP($C1442,#REF!,2,FALSE)*1000000000,0)+IFERROR(VLOOKUP($D1442,#REF!,2,FALSE)*1000000,0)+IFERROR(VLOOKUP($E1442,#REF!,2,FALSE)*1000,0)+IFERROR(VLOOKUP($F1442,#REF!,2,FALSE),0)</f>
        <v>0</v>
      </c>
    </row>
    <row r="1443" spans="1:36" s="28" customFormat="1" ht="27" customHeight="1" x14ac:dyDescent="0.15">
      <c r="A1443" s="31" t="s">
        <v>32</v>
      </c>
      <c r="B1443" s="32">
        <v>1439</v>
      </c>
      <c r="C1443" s="34" t="s">
        <v>6752</v>
      </c>
      <c r="D1443" s="34" t="s">
        <v>6745</v>
      </c>
      <c r="E1443" s="34" t="s">
        <v>6839</v>
      </c>
      <c r="F1443" s="34"/>
      <c r="G1443" s="33" t="s">
        <v>6840</v>
      </c>
      <c r="H1443" s="35" t="s">
        <v>6841</v>
      </c>
      <c r="I1443" s="32">
        <v>673380</v>
      </c>
      <c r="J1443" s="32">
        <v>959434</v>
      </c>
      <c r="K1443" s="32" t="s">
        <v>6842</v>
      </c>
      <c r="L1443" s="36">
        <f t="shared" si="57"/>
        <v>0.29814870017114259</v>
      </c>
      <c r="M1443" s="32"/>
      <c r="N1443" s="32" t="s">
        <v>47</v>
      </c>
      <c r="O1443" s="32" t="s">
        <v>47</v>
      </c>
      <c r="P1443" s="37" t="s">
        <v>6843</v>
      </c>
      <c r="Q1443" s="38" t="s">
        <v>105</v>
      </c>
      <c r="R1443" s="32"/>
      <c r="S1443" s="32"/>
      <c r="T1443" s="32" t="s">
        <v>40</v>
      </c>
      <c r="U1443" s="32" t="s">
        <v>41</v>
      </c>
      <c r="V1443" s="32" t="s">
        <v>41</v>
      </c>
      <c r="W1443" s="32" t="s">
        <v>41</v>
      </c>
      <c r="X1443" s="32" t="s">
        <v>41</v>
      </c>
      <c r="Y1443" s="32" t="s">
        <v>41</v>
      </c>
      <c r="Z1443" s="32" t="s">
        <v>41</v>
      </c>
      <c r="AA1443" s="32" t="s">
        <v>41</v>
      </c>
      <c r="AB1443" s="39" t="s">
        <v>6844</v>
      </c>
      <c r="AC1443" s="27"/>
      <c r="AD1443" s="27"/>
      <c r="AE1443" s="27"/>
      <c r="AF1443" s="28" t="s">
        <v>6843</v>
      </c>
      <c r="AG1443" s="28">
        <f t="shared" si="58"/>
        <v>2</v>
      </c>
      <c r="AH1443" s="29" t="str">
        <f t="shared" si="59"/>
        <v>QS-140020</v>
      </c>
      <c r="AI1443" s="28">
        <v>26235232000</v>
      </c>
      <c r="AJ1443" s="30">
        <f>IFERROR(VLOOKUP($C1443,#REF!,2,FALSE)*1000000000,0)+IFERROR(VLOOKUP($D1443,#REF!,2,FALSE)*1000000,0)+IFERROR(VLOOKUP($E1443,#REF!,2,FALSE)*1000,0)+IFERROR(VLOOKUP($F1443,#REF!,2,FALSE),0)</f>
        <v>0</v>
      </c>
    </row>
    <row r="1444" spans="1:36" s="28" customFormat="1" ht="27" customHeight="1" x14ac:dyDescent="0.15">
      <c r="A1444" s="31" t="s">
        <v>32</v>
      </c>
      <c r="B1444" s="32">
        <v>1440</v>
      </c>
      <c r="C1444" s="34" t="s">
        <v>6752</v>
      </c>
      <c r="D1444" s="34" t="s">
        <v>6745</v>
      </c>
      <c r="E1444" s="34" t="s">
        <v>6839</v>
      </c>
      <c r="F1444" s="34" t="s">
        <v>130</v>
      </c>
      <c r="G1444" s="33" t="s">
        <v>6845</v>
      </c>
      <c r="H1444" s="35" t="s">
        <v>6846</v>
      </c>
      <c r="I1444" s="32">
        <v>9532.7999999999993</v>
      </c>
      <c r="J1444" s="32">
        <v>18077</v>
      </c>
      <c r="K1444" s="32" t="s">
        <v>6847</v>
      </c>
      <c r="L1444" s="36">
        <f t="shared" si="57"/>
        <v>0.47265586103888924</v>
      </c>
      <c r="M1444" s="32"/>
      <c r="N1444" s="32" t="s">
        <v>47</v>
      </c>
      <c r="O1444" s="32" t="s">
        <v>47</v>
      </c>
      <c r="P1444" s="37" t="s">
        <v>6848</v>
      </c>
      <c r="Q1444" s="38" t="s">
        <v>105</v>
      </c>
      <c r="R1444" s="32" t="s">
        <v>130</v>
      </c>
      <c r="S1444" s="32" t="s">
        <v>130</v>
      </c>
      <c r="T1444" s="32" t="s">
        <v>158</v>
      </c>
      <c r="U1444" s="32" t="s">
        <v>41</v>
      </c>
      <c r="V1444" s="32" t="s">
        <v>41</v>
      </c>
      <c r="W1444" s="32" t="s">
        <v>42</v>
      </c>
      <c r="X1444" s="32" t="s">
        <v>42</v>
      </c>
      <c r="Y1444" s="32" t="s">
        <v>41</v>
      </c>
      <c r="Z1444" s="32" t="s">
        <v>42</v>
      </c>
      <c r="AA1444" s="32" t="s">
        <v>41</v>
      </c>
      <c r="AB1444" s="39" t="s">
        <v>6849</v>
      </c>
      <c r="AC1444" s="27"/>
      <c r="AD1444" s="27"/>
      <c r="AE1444" s="27"/>
      <c r="AF1444" s="28" t="s">
        <v>6848</v>
      </c>
      <c r="AG1444" s="28">
        <f t="shared" si="58"/>
        <v>2</v>
      </c>
      <c r="AH1444" s="29" t="str">
        <f t="shared" si="59"/>
        <v>KT-170064</v>
      </c>
      <c r="AI1444" s="28">
        <v>26235232000</v>
      </c>
      <c r="AJ1444" s="30">
        <f>IFERROR(VLOOKUP($C1444,#REF!,2,FALSE)*1000000000,0)+IFERROR(VLOOKUP($D1444,#REF!,2,FALSE)*1000000,0)+IFERROR(VLOOKUP($E1444,#REF!,2,FALSE)*1000,0)+IFERROR(VLOOKUP($F1444,#REF!,2,FALSE),0)</f>
        <v>0</v>
      </c>
    </row>
    <row r="1445" spans="1:36" s="28" customFormat="1" ht="27" customHeight="1" x14ac:dyDescent="0.15">
      <c r="A1445" s="31" t="s">
        <v>32</v>
      </c>
      <c r="B1445" s="32">
        <v>1441</v>
      </c>
      <c r="C1445" s="34" t="s">
        <v>6752</v>
      </c>
      <c r="D1445" s="34" t="s">
        <v>6745</v>
      </c>
      <c r="E1445" s="34" t="s">
        <v>6839</v>
      </c>
      <c r="F1445" s="34" t="s">
        <v>130</v>
      </c>
      <c r="G1445" s="33" t="s">
        <v>6850</v>
      </c>
      <c r="H1445" s="35" t="s">
        <v>6851</v>
      </c>
      <c r="I1445" s="32">
        <v>4515000</v>
      </c>
      <c r="J1445" s="32">
        <v>5556250</v>
      </c>
      <c r="K1445" s="32" t="s">
        <v>6852</v>
      </c>
      <c r="L1445" s="36">
        <f t="shared" si="57"/>
        <v>0.18740157480314956</v>
      </c>
      <c r="M1445" s="32" t="s">
        <v>47</v>
      </c>
      <c r="N1445" s="32" t="s">
        <v>47</v>
      </c>
      <c r="O1445" s="32"/>
      <c r="P1445" s="37" t="s">
        <v>6853</v>
      </c>
      <c r="Q1445" s="32" t="s">
        <v>130</v>
      </c>
      <c r="R1445" s="32" t="s">
        <v>130</v>
      </c>
      <c r="S1445" s="32" t="s">
        <v>130</v>
      </c>
      <c r="T1445" s="32" t="s">
        <v>158</v>
      </c>
      <c r="U1445" s="32" t="s">
        <v>41</v>
      </c>
      <c r="V1445" s="32" t="s">
        <v>41</v>
      </c>
      <c r="W1445" s="32" t="s">
        <v>41</v>
      </c>
      <c r="X1445" s="32" t="s">
        <v>42</v>
      </c>
      <c r="Y1445" s="32" t="s">
        <v>75</v>
      </c>
      <c r="Z1445" s="32" t="s">
        <v>509</v>
      </c>
      <c r="AA1445" s="32" t="s">
        <v>41</v>
      </c>
      <c r="AB1445" s="39" t="s">
        <v>6854</v>
      </c>
      <c r="AC1445" s="27"/>
      <c r="AD1445" s="27"/>
      <c r="AE1445" s="27"/>
      <c r="AF1445" s="28" t="s">
        <v>6853</v>
      </c>
      <c r="AG1445" s="28">
        <f t="shared" si="58"/>
        <v>2</v>
      </c>
      <c r="AH1445" s="29" t="str">
        <f t="shared" si="59"/>
        <v>KT-140108</v>
      </c>
      <c r="AI1445" s="28">
        <v>26235232000</v>
      </c>
      <c r="AJ1445" s="30">
        <f>IFERROR(VLOOKUP($C1445,#REF!,2,FALSE)*1000000000,0)+IFERROR(VLOOKUP($D1445,#REF!,2,FALSE)*1000000,0)+IFERROR(VLOOKUP($E1445,#REF!,2,FALSE)*1000,0)+IFERROR(VLOOKUP($F1445,#REF!,2,FALSE),0)</f>
        <v>0</v>
      </c>
    </row>
    <row r="1446" spans="1:36" s="28" customFormat="1" ht="27" customHeight="1" x14ac:dyDescent="0.15">
      <c r="A1446" s="31" t="s">
        <v>32</v>
      </c>
      <c r="B1446" s="32">
        <v>1442</v>
      </c>
      <c r="C1446" s="34" t="s">
        <v>6752</v>
      </c>
      <c r="D1446" s="34" t="s">
        <v>6745</v>
      </c>
      <c r="E1446" s="34" t="s">
        <v>6855</v>
      </c>
      <c r="F1446" s="34"/>
      <c r="G1446" s="33" t="s">
        <v>6856</v>
      </c>
      <c r="H1446" s="35" t="s">
        <v>6857</v>
      </c>
      <c r="I1446" s="32">
        <v>396038</v>
      </c>
      <c r="J1446" s="32">
        <v>1901096</v>
      </c>
      <c r="K1446" s="32" t="s">
        <v>6858</v>
      </c>
      <c r="L1446" s="36">
        <f t="shared" si="57"/>
        <v>0.79167911562593374</v>
      </c>
      <c r="M1446" s="32"/>
      <c r="N1446" s="32" t="s">
        <v>47</v>
      </c>
      <c r="O1446" s="32"/>
      <c r="P1446" s="37" t="s">
        <v>6859</v>
      </c>
      <c r="Q1446" s="38" t="s">
        <v>105</v>
      </c>
      <c r="R1446" s="32"/>
      <c r="S1446" s="32"/>
      <c r="T1446" s="32" t="s">
        <v>158</v>
      </c>
      <c r="U1446" s="42" t="s">
        <v>176</v>
      </c>
      <c r="V1446" s="42" t="s">
        <v>176</v>
      </c>
      <c r="W1446" s="42" t="s">
        <v>175</v>
      </c>
      <c r="X1446" s="42" t="s">
        <v>176</v>
      </c>
      <c r="Y1446" s="42" t="s">
        <v>176</v>
      </c>
      <c r="Z1446" s="32" t="s">
        <v>509</v>
      </c>
      <c r="AA1446" s="32" t="s">
        <v>41</v>
      </c>
      <c r="AB1446" s="45" t="s">
        <v>6860</v>
      </c>
      <c r="AC1446" s="27"/>
      <c r="AD1446" s="27"/>
      <c r="AE1446" s="27"/>
      <c r="AF1446" s="28" t="s">
        <v>6859</v>
      </c>
      <c r="AG1446" s="28">
        <f t="shared" si="58"/>
        <v>2</v>
      </c>
      <c r="AH1446" s="29" t="str">
        <f t="shared" si="59"/>
        <v>KT-180029</v>
      </c>
      <c r="AJ1446" s="30">
        <f>IFERROR(VLOOKUP($C1446,#REF!,2,FALSE)*1000000000,0)+IFERROR(VLOOKUP($D1446,#REF!,2,FALSE)*1000000,0)+IFERROR(VLOOKUP($E1446,#REF!,2,FALSE)*1000,0)+IFERROR(VLOOKUP($F1446,#REF!,2,FALSE),0)</f>
        <v>0</v>
      </c>
    </row>
    <row r="1447" spans="1:36" s="28" customFormat="1" ht="27" customHeight="1" x14ac:dyDescent="0.15">
      <c r="A1447" s="31" t="s">
        <v>32</v>
      </c>
      <c r="B1447" s="32">
        <v>1443</v>
      </c>
      <c r="C1447" s="34" t="s">
        <v>6752</v>
      </c>
      <c r="D1447" s="34" t="s">
        <v>6745</v>
      </c>
      <c r="E1447" s="34" t="s">
        <v>387</v>
      </c>
      <c r="F1447" s="32"/>
      <c r="G1447" s="33" t="s">
        <v>6861</v>
      </c>
      <c r="H1447" s="35" t="s">
        <v>6862</v>
      </c>
      <c r="I1447" s="32">
        <v>208296</v>
      </c>
      <c r="J1447" s="32">
        <v>345236</v>
      </c>
      <c r="K1447" s="32" t="s">
        <v>6863</v>
      </c>
      <c r="L1447" s="36">
        <f t="shared" si="57"/>
        <v>0.39665620039625071</v>
      </c>
      <c r="M1447" s="32"/>
      <c r="N1447" s="32" t="s">
        <v>47</v>
      </c>
      <c r="O1447" s="32"/>
      <c r="P1447" s="37" t="s">
        <v>6864</v>
      </c>
      <c r="Q1447" s="32" t="s">
        <v>105</v>
      </c>
      <c r="R1447" s="32"/>
      <c r="S1447" s="32"/>
      <c r="T1447" s="32" t="s">
        <v>40</v>
      </c>
      <c r="U1447" s="32" t="s">
        <v>41</v>
      </c>
      <c r="V1447" s="32" t="s">
        <v>41</v>
      </c>
      <c r="W1447" s="32" t="s">
        <v>42</v>
      </c>
      <c r="X1447" s="32" t="s">
        <v>41</v>
      </c>
      <c r="Y1447" s="32" t="s">
        <v>41</v>
      </c>
      <c r="Z1447" s="32" t="s">
        <v>41</v>
      </c>
      <c r="AA1447" s="32" t="s">
        <v>41</v>
      </c>
      <c r="AB1447" s="39" t="s">
        <v>6865</v>
      </c>
      <c r="AC1447" s="27"/>
      <c r="AD1447" s="27"/>
      <c r="AE1447" s="27"/>
      <c r="AF1447" s="28" t="s">
        <v>6864</v>
      </c>
      <c r="AG1447" s="28">
        <f t="shared" si="58"/>
        <v>2</v>
      </c>
      <c r="AH1447" s="29" t="str">
        <f t="shared" si="59"/>
        <v>KK-080050</v>
      </c>
      <c r="AI1447" s="28">
        <v>26235351000</v>
      </c>
      <c r="AJ1447" s="30">
        <f>IFERROR(VLOOKUP($C1447,#REF!,2,FALSE)*1000000000,0)+IFERROR(VLOOKUP($D1447,#REF!,2,FALSE)*1000000,0)+IFERROR(VLOOKUP($E1447,#REF!,2,FALSE)*1000,0)+IFERROR(VLOOKUP($F1447,#REF!,2,FALSE),0)</f>
        <v>0</v>
      </c>
    </row>
    <row r="1448" spans="1:36" s="28" customFormat="1" ht="27" customHeight="1" x14ac:dyDescent="0.15">
      <c r="A1448" s="31" t="s">
        <v>32</v>
      </c>
      <c r="B1448" s="32">
        <v>1444</v>
      </c>
      <c r="C1448" s="33" t="s">
        <v>6752</v>
      </c>
      <c r="D1448" s="33" t="s">
        <v>6745</v>
      </c>
      <c r="E1448" s="33" t="s">
        <v>387</v>
      </c>
      <c r="F1448" s="33"/>
      <c r="G1448" s="46" t="s">
        <v>6866</v>
      </c>
      <c r="H1448" s="46" t="s">
        <v>6867</v>
      </c>
      <c r="I1448" s="47">
        <v>13742531</v>
      </c>
      <c r="J1448" s="47">
        <v>47637359</v>
      </c>
      <c r="K1448" s="42" t="s">
        <v>6868</v>
      </c>
      <c r="L1448" s="36">
        <f t="shared" si="57"/>
        <v>0.71151778166375679</v>
      </c>
      <c r="M1448" s="32"/>
      <c r="N1448" s="32" t="s">
        <v>47</v>
      </c>
      <c r="O1448" s="32"/>
      <c r="P1448" s="37" t="s">
        <v>6869</v>
      </c>
      <c r="Q1448" s="32" t="s">
        <v>6870</v>
      </c>
      <c r="R1448" s="32"/>
      <c r="S1448" s="32"/>
      <c r="T1448" s="32" t="s">
        <v>40</v>
      </c>
      <c r="U1448" s="42" t="s">
        <v>42</v>
      </c>
      <c r="V1448" s="42" t="s">
        <v>41</v>
      </c>
      <c r="W1448" s="42" t="s">
        <v>41</v>
      </c>
      <c r="X1448" s="42" t="s">
        <v>42</v>
      </c>
      <c r="Y1448" s="42" t="s">
        <v>41</v>
      </c>
      <c r="Z1448" s="42" t="s">
        <v>42</v>
      </c>
      <c r="AA1448" s="42" t="s">
        <v>42</v>
      </c>
      <c r="AB1448" s="45" t="s">
        <v>6871</v>
      </c>
      <c r="AC1448" s="27"/>
      <c r="AD1448" s="27"/>
      <c r="AE1448" s="27"/>
      <c r="AF1448" s="28" t="s">
        <v>6869</v>
      </c>
      <c r="AG1448" s="28">
        <f t="shared" si="58"/>
        <v>2</v>
      </c>
      <c r="AH1448" s="29" t="str">
        <f t="shared" si="59"/>
        <v>KT-090015</v>
      </c>
      <c r="AI1448" s="28">
        <v>26235351000</v>
      </c>
      <c r="AJ1448" s="30">
        <f>IFERROR(VLOOKUP($C1448,#REF!,2,FALSE)*1000000000,0)+IFERROR(VLOOKUP($D1448,#REF!,2,FALSE)*1000000,0)+IFERROR(VLOOKUP($E1448,#REF!,2,FALSE)*1000,0)+IFERROR(VLOOKUP($F1448,#REF!,2,FALSE),0)</f>
        <v>0</v>
      </c>
    </row>
    <row r="1449" spans="1:36" s="28" customFormat="1" ht="27" customHeight="1" x14ac:dyDescent="0.15">
      <c r="A1449" s="31" t="s">
        <v>32</v>
      </c>
      <c r="B1449" s="32">
        <v>1445</v>
      </c>
      <c r="C1449" s="33" t="s">
        <v>6752</v>
      </c>
      <c r="D1449" s="33" t="s">
        <v>6745</v>
      </c>
      <c r="E1449" s="33" t="s">
        <v>387</v>
      </c>
      <c r="F1449" s="33"/>
      <c r="G1449" s="46" t="s">
        <v>6872</v>
      </c>
      <c r="H1449" s="46" t="s">
        <v>6873</v>
      </c>
      <c r="I1449" s="47">
        <v>460000</v>
      </c>
      <c r="J1449" s="47">
        <v>800000</v>
      </c>
      <c r="K1449" s="42" t="s">
        <v>6874</v>
      </c>
      <c r="L1449" s="43">
        <f t="shared" si="57"/>
        <v>0.42500000000000004</v>
      </c>
      <c r="M1449" s="32"/>
      <c r="N1449" s="32" t="s">
        <v>47</v>
      </c>
      <c r="O1449" s="32"/>
      <c r="P1449" s="37" t="s">
        <v>6875</v>
      </c>
      <c r="Q1449" s="32" t="s">
        <v>105</v>
      </c>
      <c r="R1449" s="32"/>
      <c r="S1449" s="32"/>
      <c r="T1449" s="32" t="s">
        <v>40</v>
      </c>
      <c r="U1449" s="42" t="s">
        <v>41</v>
      </c>
      <c r="V1449" s="42" t="s">
        <v>41</v>
      </c>
      <c r="W1449" s="42" t="s">
        <v>41</v>
      </c>
      <c r="X1449" s="42" t="s">
        <v>509</v>
      </c>
      <c r="Y1449" s="42" t="s">
        <v>41</v>
      </c>
      <c r="Z1449" s="42" t="s">
        <v>509</v>
      </c>
      <c r="AA1449" s="42" t="s">
        <v>41</v>
      </c>
      <c r="AB1449" s="45" t="s">
        <v>6876</v>
      </c>
      <c r="AC1449" s="27"/>
      <c r="AD1449" s="27"/>
      <c r="AE1449" s="27"/>
      <c r="AF1449" s="28" t="s">
        <v>6877</v>
      </c>
      <c r="AG1449" s="28">
        <f t="shared" si="58"/>
        <v>2</v>
      </c>
      <c r="AH1449" s="29" t="str">
        <f t="shared" si="59"/>
        <v>KT-130026</v>
      </c>
      <c r="AI1449" s="28">
        <v>26235351000</v>
      </c>
      <c r="AJ1449" s="30">
        <f>IFERROR(VLOOKUP($C1449,#REF!,2,FALSE)*1000000000,0)+IFERROR(VLOOKUP($D1449,#REF!,2,FALSE)*1000000,0)+IFERROR(VLOOKUP($E1449,#REF!,2,FALSE)*1000,0)+IFERROR(VLOOKUP($F1449,#REF!,2,FALSE),0)</f>
        <v>0</v>
      </c>
    </row>
    <row r="1450" spans="1:36" s="28" customFormat="1" ht="27" customHeight="1" x14ac:dyDescent="0.15">
      <c r="A1450" s="31" t="s">
        <v>32</v>
      </c>
      <c r="B1450" s="32">
        <v>1446</v>
      </c>
      <c r="C1450" s="34" t="s">
        <v>6752</v>
      </c>
      <c r="D1450" s="34" t="s">
        <v>6745</v>
      </c>
      <c r="E1450" s="34" t="s">
        <v>387</v>
      </c>
      <c r="F1450" s="34"/>
      <c r="G1450" s="33" t="s">
        <v>6878</v>
      </c>
      <c r="H1450" s="35" t="s">
        <v>6879</v>
      </c>
      <c r="I1450" s="32">
        <v>504000</v>
      </c>
      <c r="J1450" s="32">
        <v>1630500</v>
      </c>
      <c r="K1450" s="32" t="s">
        <v>6880</v>
      </c>
      <c r="L1450" s="36">
        <f t="shared" si="57"/>
        <v>0.69089236430542778</v>
      </c>
      <c r="M1450" s="32"/>
      <c r="N1450" s="32" t="s">
        <v>47</v>
      </c>
      <c r="O1450" s="32"/>
      <c r="P1450" s="37" t="s">
        <v>6881</v>
      </c>
      <c r="Q1450" s="32" t="s">
        <v>130</v>
      </c>
      <c r="R1450" s="32"/>
      <c r="S1450" s="32"/>
      <c r="T1450" s="32" t="s">
        <v>40</v>
      </c>
      <c r="U1450" s="32" t="s">
        <v>42</v>
      </c>
      <c r="V1450" s="32" t="s">
        <v>41</v>
      </c>
      <c r="W1450" s="32" t="s">
        <v>41</v>
      </c>
      <c r="X1450" s="32" t="s">
        <v>509</v>
      </c>
      <c r="Y1450" s="32" t="s">
        <v>42</v>
      </c>
      <c r="Z1450" s="32" t="s">
        <v>509</v>
      </c>
      <c r="AA1450" s="32" t="s">
        <v>41</v>
      </c>
      <c r="AB1450" s="39" t="s">
        <v>6882</v>
      </c>
      <c r="AC1450" s="27"/>
      <c r="AD1450" s="27"/>
      <c r="AE1450" s="27"/>
      <c r="AF1450" s="28" t="s">
        <v>6883</v>
      </c>
      <c r="AG1450" s="28">
        <f t="shared" si="58"/>
        <v>2</v>
      </c>
      <c r="AH1450" s="29" t="str">
        <f t="shared" si="59"/>
        <v>SK-130008</v>
      </c>
      <c r="AI1450" s="28">
        <v>26235351000</v>
      </c>
      <c r="AJ1450" s="30">
        <f>IFERROR(VLOOKUP($C1450,#REF!,2,FALSE)*1000000000,0)+IFERROR(VLOOKUP($D1450,#REF!,2,FALSE)*1000000,0)+IFERROR(VLOOKUP($E1450,#REF!,2,FALSE)*1000,0)+IFERROR(VLOOKUP($F1450,#REF!,2,FALSE),0)</f>
        <v>0</v>
      </c>
    </row>
    <row r="1451" spans="1:36" s="28" customFormat="1" ht="27" customHeight="1" x14ac:dyDescent="0.15">
      <c r="A1451" s="31" t="s">
        <v>32</v>
      </c>
      <c r="B1451" s="32">
        <v>1447</v>
      </c>
      <c r="C1451" s="34" t="s">
        <v>6752</v>
      </c>
      <c r="D1451" s="34" t="s">
        <v>6745</v>
      </c>
      <c r="E1451" s="34" t="s">
        <v>387</v>
      </c>
      <c r="F1451" s="34" t="s">
        <v>130</v>
      </c>
      <c r="G1451" s="33" t="s">
        <v>6884</v>
      </c>
      <c r="H1451" s="35" t="s">
        <v>422</v>
      </c>
      <c r="I1451" s="32">
        <v>1522365</v>
      </c>
      <c r="J1451" s="32">
        <v>2447661</v>
      </c>
      <c r="K1451" s="32" t="s">
        <v>6885</v>
      </c>
      <c r="L1451" s="43">
        <f t="shared" si="57"/>
        <v>0.37803274227926176</v>
      </c>
      <c r="M1451" s="32"/>
      <c r="N1451" s="32" t="s">
        <v>47</v>
      </c>
      <c r="O1451" s="32"/>
      <c r="P1451" s="37" t="s">
        <v>6886</v>
      </c>
      <c r="Q1451" s="38" t="s">
        <v>105</v>
      </c>
      <c r="R1451" s="32" t="s">
        <v>130</v>
      </c>
      <c r="S1451" s="32" t="s">
        <v>130</v>
      </c>
      <c r="T1451" s="32" t="s">
        <v>158</v>
      </c>
      <c r="U1451" s="32" t="s">
        <v>41</v>
      </c>
      <c r="V1451" s="32" t="s">
        <v>41</v>
      </c>
      <c r="W1451" s="32" t="s">
        <v>41</v>
      </c>
      <c r="X1451" s="32" t="s">
        <v>75</v>
      </c>
      <c r="Y1451" s="32" t="s">
        <v>41</v>
      </c>
      <c r="Z1451" s="32" t="s">
        <v>509</v>
      </c>
      <c r="AA1451" s="32" t="s">
        <v>41</v>
      </c>
      <c r="AB1451" s="39" t="s">
        <v>6887</v>
      </c>
      <c r="AC1451" s="27"/>
      <c r="AD1451" s="27"/>
      <c r="AE1451" s="27"/>
      <c r="AF1451" s="28" t="s">
        <v>6886</v>
      </c>
      <c r="AG1451" s="28">
        <f t="shared" si="58"/>
        <v>2</v>
      </c>
      <c r="AH1451" s="29" t="str">
        <f t="shared" si="59"/>
        <v>HR-160004</v>
      </c>
      <c r="AI1451" s="28">
        <v>26235351000</v>
      </c>
      <c r="AJ1451" s="30">
        <f>IFERROR(VLOOKUP($C1451,#REF!,2,FALSE)*1000000000,0)+IFERROR(VLOOKUP($D1451,#REF!,2,FALSE)*1000000,0)+IFERROR(VLOOKUP($E1451,#REF!,2,FALSE)*1000,0)+IFERROR(VLOOKUP($F1451,#REF!,2,FALSE),0)</f>
        <v>0</v>
      </c>
    </row>
    <row r="1452" spans="1:36" s="28" customFormat="1" ht="27" customHeight="1" x14ac:dyDescent="0.15">
      <c r="A1452" s="31" t="s">
        <v>32</v>
      </c>
      <c r="B1452" s="32">
        <v>1448</v>
      </c>
      <c r="C1452" s="34" t="s">
        <v>6752</v>
      </c>
      <c r="D1452" s="34" t="s">
        <v>6745</v>
      </c>
      <c r="E1452" s="34" t="s">
        <v>387</v>
      </c>
      <c r="F1452" s="34" t="s">
        <v>130</v>
      </c>
      <c r="G1452" s="33" t="s">
        <v>6888</v>
      </c>
      <c r="H1452" s="35" t="s">
        <v>6889</v>
      </c>
      <c r="I1452" s="32">
        <v>468948</v>
      </c>
      <c r="J1452" s="32">
        <v>516957</v>
      </c>
      <c r="K1452" s="32" t="s">
        <v>6890</v>
      </c>
      <c r="L1452" s="36">
        <f t="shared" si="57"/>
        <v>9.286845907880148E-2</v>
      </c>
      <c r="M1452" s="32"/>
      <c r="N1452" s="32" t="s">
        <v>47</v>
      </c>
      <c r="O1452" s="32" t="s">
        <v>47</v>
      </c>
      <c r="P1452" s="37" t="s">
        <v>6891</v>
      </c>
      <c r="Q1452" s="38" t="s">
        <v>105</v>
      </c>
      <c r="R1452" s="32" t="s">
        <v>130</v>
      </c>
      <c r="S1452" s="32" t="s">
        <v>130</v>
      </c>
      <c r="T1452" s="32" t="s">
        <v>158</v>
      </c>
      <c r="U1452" s="32" t="s">
        <v>41</v>
      </c>
      <c r="V1452" s="32" t="s">
        <v>41</v>
      </c>
      <c r="W1452" s="32" t="s">
        <v>41</v>
      </c>
      <c r="X1452" s="32" t="s">
        <v>41</v>
      </c>
      <c r="Y1452" s="32" t="s">
        <v>41</v>
      </c>
      <c r="Z1452" s="32" t="s">
        <v>41</v>
      </c>
      <c r="AA1452" s="32" t="s">
        <v>41</v>
      </c>
      <c r="AB1452" s="39" t="s">
        <v>6892</v>
      </c>
      <c r="AC1452" s="27"/>
      <c r="AD1452" s="27"/>
      <c r="AE1452" s="27"/>
      <c r="AF1452" s="28" t="s">
        <v>6891</v>
      </c>
      <c r="AG1452" s="28">
        <f t="shared" si="58"/>
        <v>2</v>
      </c>
      <c r="AH1452" s="29" t="str">
        <f t="shared" si="59"/>
        <v>QS-160031</v>
      </c>
      <c r="AI1452" s="28">
        <v>26235351000</v>
      </c>
      <c r="AJ1452" s="30">
        <f>IFERROR(VLOOKUP($C1452,#REF!,2,FALSE)*1000000000,0)+IFERROR(VLOOKUP($D1452,#REF!,2,FALSE)*1000000,0)+IFERROR(VLOOKUP($E1452,#REF!,2,FALSE)*1000,0)+IFERROR(VLOOKUP($F1452,#REF!,2,FALSE),0)</f>
        <v>0</v>
      </c>
    </row>
    <row r="1453" spans="1:36" s="28" customFormat="1" ht="27" customHeight="1" x14ac:dyDescent="0.15">
      <c r="A1453" s="31" t="s">
        <v>32</v>
      </c>
      <c r="B1453" s="32">
        <v>1449</v>
      </c>
      <c r="C1453" s="34" t="s">
        <v>6752</v>
      </c>
      <c r="D1453" s="34" t="s">
        <v>6745</v>
      </c>
      <c r="E1453" s="34" t="s">
        <v>387</v>
      </c>
      <c r="F1453" s="34"/>
      <c r="G1453" s="33" t="s">
        <v>6893</v>
      </c>
      <c r="H1453" s="35" t="s">
        <v>6894</v>
      </c>
      <c r="I1453" s="32">
        <v>1083600</v>
      </c>
      <c r="J1453" s="32">
        <v>2039700</v>
      </c>
      <c r="K1453" s="32" t="s">
        <v>6895</v>
      </c>
      <c r="L1453" s="36">
        <f t="shared" si="57"/>
        <v>0.4687454037358435</v>
      </c>
      <c r="M1453" s="32"/>
      <c r="N1453" s="32" t="s">
        <v>47</v>
      </c>
      <c r="O1453" s="32"/>
      <c r="P1453" s="37" t="s">
        <v>6896</v>
      </c>
      <c r="Q1453" s="38" t="s">
        <v>105</v>
      </c>
      <c r="R1453" s="32"/>
      <c r="S1453" s="32"/>
      <c r="T1453" s="32" t="s">
        <v>158</v>
      </c>
      <c r="U1453" s="42" t="s">
        <v>176</v>
      </c>
      <c r="V1453" s="42" t="s">
        <v>176</v>
      </c>
      <c r="W1453" s="42" t="s">
        <v>175</v>
      </c>
      <c r="X1453" s="42" t="s">
        <v>176</v>
      </c>
      <c r="Y1453" s="42" t="s">
        <v>229</v>
      </c>
      <c r="Z1453" s="42" t="s">
        <v>176</v>
      </c>
      <c r="AA1453" s="42" t="s">
        <v>176</v>
      </c>
      <c r="AB1453" s="45" t="s">
        <v>6897</v>
      </c>
      <c r="AC1453" s="27"/>
      <c r="AD1453" s="27"/>
      <c r="AE1453" s="27"/>
      <c r="AF1453" s="28" t="s">
        <v>6896</v>
      </c>
      <c r="AG1453" s="28">
        <f t="shared" si="58"/>
        <v>2</v>
      </c>
      <c r="AH1453" s="29" t="str">
        <f t="shared" si="59"/>
        <v>CG-180003</v>
      </c>
      <c r="AJ1453" s="30">
        <f>IFERROR(VLOOKUP($C1453,#REF!,2,FALSE)*1000000000,0)+IFERROR(VLOOKUP($D1453,#REF!,2,FALSE)*1000000,0)+IFERROR(VLOOKUP($E1453,#REF!,2,FALSE)*1000,0)+IFERROR(VLOOKUP($F1453,#REF!,2,FALSE),0)</f>
        <v>0</v>
      </c>
    </row>
    <row r="1454" spans="1:36" s="28" customFormat="1" ht="27" customHeight="1" x14ac:dyDescent="0.15">
      <c r="A1454" s="31" t="s">
        <v>32</v>
      </c>
      <c r="B1454" s="32">
        <v>1450</v>
      </c>
      <c r="C1454" s="34" t="s">
        <v>6752</v>
      </c>
      <c r="D1454" s="34" t="s">
        <v>6745</v>
      </c>
      <c r="E1454" s="34" t="s">
        <v>387</v>
      </c>
      <c r="F1454" s="34"/>
      <c r="G1454" t="s">
        <v>6898</v>
      </c>
      <c r="H1454" s="35" t="s">
        <v>6899</v>
      </c>
      <c r="I1454" s="47">
        <v>697935</v>
      </c>
      <c r="J1454" s="47">
        <v>2907084</v>
      </c>
      <c r="K1454" s="42" t="s">
        <v>6900</v>
      </c>
      <c r="L1454" s="36">
        <f t="shared" si="57"/>
        <v>0.75991921802053186</v>
      </c>
      <c r="M1454" s="32"/>
      <c r="N1454" s="32" t="s">
        <v>47</v>
      </c>
      <c r="O1454" s="32"/>
      <c r="P1454" s="40" t="s">
        <v>6901</v>
      </c>
      <c r="Q1454" s="38" t="s">
        <v>105</v>
      </c>
      <c r="R1454" s="32"/>
      <c r="S1454" s="32"/>
      <c r="T1454" s="32" t="s">
        <v>158</v>
      </c>
      <c r="U1454" s="42" t="s">
        <v>176</v>
      </c>
      <c r="V1454" s="42" t="s">
        <v>176</v>
      </c>
      <c r="W1454" s="42" t="s">
        <v>175</v>
      </c>
      <c r="X1454" s="42" t="s">
        <v>176</v>
      </c>
      <c r="Y1454" s="42" t="s">
        <v>176</v>
      </c>
      <c r="Z1454" s="42" t="s">
        <v>176</v>
      </c>
      <c r="AA1454" s="42" t="s">
        <v>176</v>
      </c>
      <c r="AB1454" s="45" t="s">
        <v>6902</v>
      </c>
      <c r="AC1454" s="27"/>
      <c r="AD1454" s="27"/>
      <c r="AE1454" s="27"/>
      <c r="AF1454" s="28" t="s">
        <v>6901</v>
      </c>
      <c r="AG1454" s="28">
        <f t="shared" si="58"/>
        <v>2</v>
      </c>
      <c r="AH1454" s="29" t="str">
        <f t="shared" si="59"/>
        <v>QS-190035</v>
      </c>
      <c r="AI1454" s="78"/>
      <c r="AJ1454" s="30">
        <f>IFERROR(VLOOKUP($C1454,#REF!,2,FALSE)*1000000000,0)+IFERROR(VLOOKUP($D1454,#REF!,2,FALSE)*1000000,0)+IFERROR(VLOOKUP($E1454,#REF!,2,FALSE)*1000,0)+IFERROR(VLOOKUP($F1454,#REF!,2,FALSE),0)</f>
        <v>0</v>
      </c>
    </row>
    <row r="1455" spans="1:36" s="28" customFormat="1" ht="27" customHeight="1" x14ac:dyDescent="0.15">
      <c r="A1455" s="31" t="s">
        <v>32</v>
      </c>
      <c r="B1455" s="32">
        <v>1451</v>
      </c>
      <c r="C1455" s="46" t="s">
        <v>6744</v>
      </c>
      <c r="D1455" s="33" t="s">
        <v>6903</v>
      </c>
      <c r="E1455" s="33" t="s">
        <v>6904</v>
      </c>
      <c r="F1455" s="33"/>
      <c r="G1455" s="46" t="s">
        <v>6905</v>
      </c>
      <c r="H1455" s="46" t="s">
        <v>6906</v>
      </c>
      <c r="I1455" s="47">
        <v>2252100</v>
      </c>
      <c r="J1455" s="47">
        <v>3947200</v>
      </c>
      <c r="K1455" s="42" t="s">
        <v>6907</v>
      </c>
      <c r="L1455" s="36">
        <f t="shared" si="57"/>
        <v>0.42944365626266723</v>
      </c>
      <c r="M1455" s="32"/>
      <c r="N1455" s="32" t="s">
        <v>47</v>
      </c>
      <c r="O1455" s="32"/>
      <c r="P1455" s="37" t="s">
        <v>6908</v>
      </c>
      <c r="Q1455" s="32" t="s">
        <v>105</v>
      </c>
      <c r="R1455" s="32"/>
      <c r="S1455" s="32"/>
      <c r="T1455" s="32" t="s">
        <v>40</v>
      </c>
      <c r="U1455" s="42" t="s">
        <v>41</v>
      </c>
      <c r="V1455" s="42" t="s">
        <v>41</v>
      </c>
      <c r="W1455" s="42" t="s">
        <v>42</v>
      </c>
      <c r="X1455" s="42" t="s">
        <v>41</v>
      </c>
      <c r="Y1455" s="42" t="s">
        <v>41</v>
      </c>
      <c r="Z1455" s="42" t="s">
        <v>42</v>
      </c>
      <c r="AA1455" s="42" t="s">
        <v>41</v>
      </c>
      <c r="AB1455" s="45" t="s">
        <v>6909</v>
      </c>
      <c r="AC1455" s="27"/>
      <c r="AD1455" s="27"/>
      <c r="AE1455" s="27"/>
      <c r="AF1455" s="28" t="s">
        <v>6908</v>
      </c>
      <c r="AG1455" s="28">
        <f t="shared" si="58"/>
        <v>2</v>
      </c>
      <c r="AH1455" s="29" t="str">
        <f t="shared" si="59"/>
        <v>CB-100038</v>
      </c>
      <c r="AI1455" s="28">
        <v>26236234000</v>
      </c>
      <c r="AJ1455" s="30">
        <f>IFERROR(VLOOKUP($C1455,#REF!,2,FALSE)*1000000000,0)+IFERROR(VLOOKUP($D1455,#REF!,2,FALSE)*1000000,0)+IFERROR(VLOOKUP($E1455,#REF!,2,FALSE)*1000,0)+IFERROR(VLOOKUP($F1455,#REF!,2,FALSE),0)</f>
        <v>0</v>
      </c>
    </row>
    <row r="1456" spans="1:36" s="28" customFormat="1" ht="27" customHeight="1" x14ac:dyDescent="0.15">
      <c r="A1456" s="31" t="s">
        <v>32</v>
      </c>
      <c r="B1456" s="32">
        <v>1452</v>
      </c>
      <c r="C1456" s="33" t="s">
        <v>6752</v>
      </c>
      <c r="D1456" s="33" t="s">
        <v>6903</v>
      </c>
      <c r="E1456" s="33" t="s">
        <v>6904</v>
      </c>
      <c r="F1456" s="33"/>
      <c r="G1456" s="46" t="s">
        <v>6910</v>
      </c>
      <c r="H1456" s="46" t="s">
        <v>6911</v>
      </c>
      <c r="I1456" s="47">
        <v>165000</v>
      </c>
      <c r="J1456" s="47">
        <v>165000</v>
      </c>
      <c r="K1456" s="42" t="s">
        <v>6912</v>
      </c>
      <c r="L1456" s="49">
        <f t="shared" si="57"/>
        <v>0</v>
      </c>
      <c r="M1456" s="32"/>
      <c r="N1456" s="32" t="s">
        <v>47</v>
      </c>
      <c r="O1456" s="32"/>
      <c r="P1456" s="37" t="s">
        <v>6913</v>
      </c>
      <c r="Q1456" s="32" t="s">
        <v>6914</v>
      </c>
      <c r="R1456" s="32"/>
      <c r="S1456" s="32"/>
      <c r="T1456" s="32" t="s">
        <v>40</v>
      </c>
      <c r="U1456" s="42" t="s">
        <v>42</v>
      </c>
      <c r="V1456" s="42" t="s">
        <v>41</v>
      </c>
      <c r="W1456" s="42" t="s">
        <v>41</v>
      </c>
      <c r="X1456" s="42" t="s">
        <v>42</v>
      </c>
      <c r="Y1456" s="42" t="s">
        <v>41</v>
      </c>
      <c r="Z1456" s="42" t="s">
        <v>42</v>
      </c>
      <c r="AA1456" s="42" t="s">
        <v>41</v>
      </c>
      <c r="AB1456" s="45" t="s">
        <v>6915</v>
      </c>
      <c r="AC1456" s="27"/>
      <c r="AD1456" s="27"/>
      <c r="AE1456" s="27"/>
      <c r="AF1456" s="28" t="s">
        <v>6913</v>
      </c>
      <c r="AG1456" s="28">
        <f t="shared" si="58"/>
        <v>2</v>
      </c>
      <c r="AH1456" s="29" t="str">
        <f t="shared" si="59"/>
        <v>KT-100031</v>
      </c>
      <c r="AI1456" s="28">
        <v>26236234000</v>
      </c>
      <c r="AJ1456" s="30">
        <f>IFERROR(VLOOKUP($C1456,#REF!,2,FALSE)*1000000000,0)+IFERROR(VLOOKUP($D1456,#REF!,2,FALSE)*1000000,0)+IFERROR(VLOOKUP($E1456,#REF!,2,FALSE)*1000,0)+IFERROR(VLOOKUP($F1456,#REF!,2,FALSE),0)</f>
        <v>0</v>
      </c>
    </row>
    <row r="1457" spans="1:36" s="28" customFormat="1" ht="27" customHeight="1" x14ac:dyDescent="0.15">
      <c r="A1457" s="31" t="s">
        <v>32</v>
      </c>
      <c r="B1457" s="32">
        <v>1453</v>
      </c>
      <c r="C1457" s="34" t="s">
        <v>6752</v>
      </c>
      <c r="D1457" s="34" t="s">
        <v>6903</v>
      </c>
      <c r="E1457" s="34" t="s">
        <v>6904</v>
      </c>
      <c r="F1457" s="34" t="s">
        <v>130</v>
      </c>
      <c r="G1457" s="33" t="s">
        <v>6916</v>
      </c>
      <c r="H1457" s="35" t="s">
        <v>6906</v>
      </c>
      <c r="I1457" s="32">
        <v>1678370</v>
      </c>
      <c r="J1457" s="32">
        <v>2350000</v>
      </c>
      <c r="K1457" s="32" t="s">
        <v>6917</v>
      </c>
      <c r="L1457" s="36">
        <f t="shared" si="57"/>
        <v>0.28580000000000005</v>
      </c>
      <c r="M1457" s="32"/>
      <c r="N1457" s="32" t="s">
        <v>47</v>
      </c>
      <c r="O1457" s="32" t="s">
        <v>47</v>
      </c>
      <c r="P1457" s="37" t="s">
        <v>6918</v>
      </c>
      <c r="Q1457" s="38" t="s">
        <v>105</v>
      </c>
      <c r="R1457" s="32" t="s">
        <v>130</v>
      </c>
      <c r="S1457" s="32" t="s">
        <v>130</v>
      </c>
      <c r="T1457" s="32" t="s">
        <v>158</v>
      </c>
      <c r="U1457" s="32" t="s">
        <v>41</v>
      </c>
      <c r="V1457" s="32" t="s">
        <v>41</v>
      </c>
      <c r="W1457" s="32" t="s">
        <v>41</v>
      </c>
      <c r="X1457" s="32" t="s">
        <v>41</v>
      </c>
      <c r="Y1457" s="32" t="s">
        <v>41</v>
      </c>
      <c r="Z1457" s="32" t="s">
        <v>509</v>
      </c>
      <c r="AA1457" s="32" t="s">
        <v>41</v>
      </c>
      <c r="AB1457" s="39" t="s">
        <v>6919</v>
      </c>
      <c r="AC1457" s="27"/>
      <c r="AD1457" s="27"/>
      <c r="AE1457" s="27"/>
      <c r="AF1457" s="28" t="s">
        <v>6918</v>
      </c>
      <c r="AG1457" s="28">
        <f t="shared" si="58"/>
        <v>2</v>
      </c>
      <c r="AH1457" s="29" t="str">
        <f t="shared" si="59"/>
        <v>SK-160012</v>
      </c>
      <c r="AI1457" s="28">
        <v>26236234000</v>
      </c>
      <c r="AJ1457" s="30">
        <f>IFERROR(VLOOKUP($C1457,#REF!,2,FALSE)*1000000000,0)+IFERROR(VLOOKUP($D1457,#REF!,2,FALSE)*1000000,0)+IFERROR(VLOOKUP($E1457,#REF!,2,FALSE)*1000,0)+IFERROR(VLOOKUP($F1457,#REF!,2,FALSE),0)</f>
        <v>0</v>
      </c>
    </row>
    <row r="1458" spans="1:36" s="28" customFormat="1" ht="27" customHeight="1" x14ac:dyDescent="0.15">
      <c r="A1458" s="31" t="s">
        <v>32</v>
      </c>
      <c r="B1458" s="32">
        <v>1454</v>
      </c>
      <c r="C1458" s="34" t="s">
        <v>6752</v>
      </c>
      <c r="D1458" s="34" t="s">
        <v>6903</v>
      </c>
      <c r="E1458" s="34" t="s">
        <v>6904</v>
      </c>
      <c r="F1458" s="34"/>
      <c r="G1458" s="33" t="s">
        <v>6920</v>
      </c>
      <c r="H1458" s="35" t="s">
        <v>6921</v>
      </c>
      <c r="I1458" s="32">
        <v>54644</v>
      </c>
      <c r="J1458" s="32">
        <v>77022</v>
      </c>
      <c r="K1458" s="32" t="s">
        <v>327</v>
      </c>
      <c r="L1458" s="36">
        <f t="shared" si="57"/>
        <v>0.29054036509049364</v>
      </c>
      <c r="M1458" s="32"/>
      <c r="N1458" s="32" t="s">
        <v>47</v>
      </c>
      <c r="O1458" s="32"/>
      <c r="P1458" s="37" t="s">
        <v>6922</v>
      </c>
      <c r="Q1458" s="38" t="s">
        <v>105</v>
      </c>
      <c r="R1458" s="32"/>
      <c r="S1458" s="32"/>
      <c r="T1458" s="32" t="s">
        <v>158</v>
      </c>
      <c r="U1458" s="42" t="s">
        <v>176</v>
      </c>
      <c r="V1458" s="42" t="s">
        <v>175</v>
      </c>
      <c r="W1458" s="42" t="s">
        <v>175</v>
      </c>
      <c r="X1458" s="32" t="s">
        <v>509</v>
      </c>
      <c r="Y1458" s="42" t="s">
        <v>176</v>
      </c>
      <c r="Z1458" s="32" t="s">
        <v>509</v>
      </c>
      <c r="AA1458" s="42" t="s">
        <v>176</v>
      </c>
      <c r="AB1458" s="45" t="s">
        <v>6923</v>
      </c>
      <c r="AC1458" s="27"/>
      <c r="AD1458" s="27"/>
      <c r="AE1458" s="27"/>
      <c r="AF1458" s="28" t="s">
        <v>6922</v>
      </c>
      <c r="AG1458" s="28">
        <f t="shared" si="58"/>
        <v>2</v>
      </c>
      <c r="AH1458" s="29" t="str">
        <f t="shared" si="59"/>
        <v>KK-180022</v>
      </c>
      <c r="AJ1458" s="30">
        <f>IFERROR(VLOOKUP($C1458,#REF!,2,FALSE)*1000000000,0)+IFERROR(VLOOKUP($D1458,#REF!,2,FALSE)*1000000,0)+IFERROR(VLOOKUP($E1458,#REF!,2,FALSE)*1000,0)+IFERROR(VLOOKUP($F1458,#REF!,2,FALSE),0)</f>
        <v>0</v>
      </c>
    </row>
    <row r="1459" spans="1:36" s="28" customFormat="1" ht="27" customHeight="1" x14ac:dyDescent="0.15">
      <c r="A1459" s="31" t="s">
        <v>32</v>
      </c>
      <c r="B1459" s="32">
        <v>1455</v>
      </c>
      <c r="C1459" s="34" t="s">
        <v>6752</v>
      </c>
      <c r="D1459" s="34" t="s">
        <v>6903</v>
      </c>
      <c r="E1459" s="34" t="s">
        <v>6924</v>
      </c>
      <c r="F1459" s="34"/>
      <c r="G1459" s="33" t="s">
        <v>6925</v>
      </c>
      <c r="H1459" s="35" t="s">
        <v>6926</v>
      </c>
      <c r="I1459" s="32">
        <v>1152200</v>
      </c>
      <c r="J1459" s="32">
        <v>1436940</v>
      </c>
      <c r="K1459" s="32" t="s">
        <v>6927</v>
      </c>
      <c r="L1459" s="36">
        <f t="shared" si="57"/>
        <v>0.19815719515080654</v>
      </c>
      <c r="M1459" s="32"/>
      <c r="N1459" s="32" t="s">
        <v>47</v>
      </c>
      <c r="O1459" s="32"/>
      <c r="P1459" s="37" t="s">
        <v>6928</v>
      </c>
      <c r="Q1459" s="32" t="s">
        <v>105</v>
      </c>
      <c r="R1459" s="32"/>
      <c r="S1459" s="32"/>
      <c r="T1459" s="32" t="s">
        <v>40</v>
      </c>
      <c r="U1459" s="32" t="s">
        <v>75</v>
      </c>
      <c r="V1459" s="32" t="s">
        <v>75</v>
      </c>
      <c r="W1459" s="32" t="s">
        <v>75</v>
      </c>
      <c r="X1459" s="32" t="s">
        <v>41</v>
      </c>
      <c r="Y1459" s="32" t="s">
        <v>75</v>
      </c>
      <c r="Z1459" s="32" t="s">
        <v>41</v>
      </c>
      <c r="AA1459" s="32" t="s">
        <v>75</v>
      </c>
      <c r="AB1459" s="39" t="s">
        <v>6929</v>
      </c>
      <c r="AC1459" s="27"/>
      <c r="AD1459" s="27"/>
      <c r="AE1459" s="27"/>
      <c r="AF1459" s="28" t="s">
        <v>6930</v>
      </c>
      <c r="AG1459" s="28">
        <f t="shared" si="58"/>
        <v>2</v>
      </c>
      <c r="AH1459" s="29" t="str">
        <f t="shared" si="59"/>
        <v>HR-130013</v>
      </c>
      <c r="AI1459" s="28">
        <v>26236235000</v>
      </c>
      <c r="AJ1459" s="30">
        <f>IFERROR(VLOOKUP($C1459,#REF!,2,FALSE)*1000000000,0)+IFERROR(VLOOKUP($D1459,#REF!,2,FALSE)*1000000,0)+IFERROR(VLOOKUP($E1459,#REF!,2,FALSE)*1000,0)+IFERROR(VLOOKUP($F1459,#REF!,2,FALSE),0)</f>
        <v>0</v>
      </c>
    </row>
    <row r="1460" spans="1:36" s="28" customFormat="1" ht="27" customHeight="1" x14ac:dyDescent="0.15">
      <c r="A1460" s="31" t="s">
        <v>32</v>
      </c>
      <c r="B1460" s="32">
        <v>1456</v>
      </c>
      <c r="C1460" s="34" t="s">
        <v>6752</v>
      </c>
      <c r="D1460" s="34" t="s">
        <v>6903</v>
      </c>
      <c r="E1460" s="34" t="s">
        <v>6931</v>
      </c>
      <c r="F1460" s="34"/>
      <c r="G1460" s="33" t="s">
        <v>6932</v>
      </c>
      <c r="H1460" s="35" t="s">
        <v>6933</v>
      </c>
      <c r="I1460" s="32">
        <v>1397655</v>
      </c>
      <c r="J1460" s="32">
        <v>2796230</v>
      </c>
      <c r="K1460" s="32" t="s">
        <v>913</v>
      </c>
      <c r="L1460" s="36">
        <f t="shared" si="57"/>
        <v>0.50016450721149552</v>
      </c>
      <c r="M1460" s="32"/>
      <c r="N1460" s="32" t="s">
        <v>47</v>
      </c>
      <c r="O1460" s="32"/>
      <c r="P1460" s="37" t="s">
        <v>6934</v>
      </c>
      <c r="Q1460" s="32" t="s">
        <v>882</v>
      </c>
      <c r="R1460" s="32"/>
      <c r="S1460" s="32"/>
      <c r="T1460" s="32" t="s">
        <v>40</v>
      </c>
      <c r="U1460" s="32" t="s">
        <v>41</v>
      </c>
      <c r="V1460" s="32" t="s">
        <v>75</v>
      </c>
      <c r="W1460" s="32" t="s">
        <v>42</v>
      </c>
      <c r="X1460" s="32" t="s">
        <v>42</v>
      </c>
      <c r="Y1460" s="32" t="s">
        <v>42</v>
      </c>
      <c r="Z1460" s="32" t="s">
        <v>42</v>
      </c>
      <c r="AA1460" s="32" t="s">
        <v>42</v>
      </c>
      <c r="AB1460" s="39" t="s">
        <v>6935</v>
      </c>
      <c r="AC1460" s="27"/>
      <c r="AD1460" s="27"/>
      <c r="AE1460" s="27"/>
      <c r="AF1460" s="28" t="s">
        <v>6934</v>
      </c>
      <c r="AG1460" s="28">
        <f t="shared" si="58"/>
        <v>2</v>
      </c>
      <c r="AH1460" s="29" t="str">
        <f t="shared" si="59"/>
        <v>QS-110033</v>
      </c>
      <c r="AI1460" s="28">
        <v>26236235000</v>
      </c>
      <c r="AJ1460" s="30">
        <f>IFERROR(VLOOKUP($C1460,#REF!,2,FALSE)*1000000000,0)+IFERROR(VLOOKUP($D1460,#REF!,2,FALSE)*1000000,0)+IFERROR(VLOOKUP($E1460,#REF!,2,FALSE)*1000,0)+IFERROR(VLOOKUP($F1460,#REF!,2,FALSE),0)</f>
        <v>0</v>
      </c>
    </row>
    <row r="1461" spans="1:36" s="28" customFormat="1" ht="27" customHeight="1" x14ac:dyDescent="0.15">
      <c r="A1461" s="31" t="s">
        <v>32</v>
      </c>
      <c r="B1461" s="32">
        <v>1457</v>
      </c>
      <c r="C1461" s="34" t="s">
        <v>6752</v>
      </c>
      <c r="D1461" s="34" t="s">
        <v>6903</v>
      </c>
      <c r="E1461" s="34" t="s">
        <v>6931</v>
      </c>
      <c r="F1461" s="34"/>
      <c r="G1461" s="33" t="s">
        <v>6936</v>
      </c>
      <c r="H1461" s="35" t="s">
        <v>6937</v>
      </c>
      <c r="I1461" s="32">
        <v>488760</v>
      </c>
      <c r="J1461" s="32">
        <v>3370000</v>
      </c>
      <c r="K1461" s="32" t="s">
        <v>1435</v>
      </c>
      <c r="L1461" s="43">
        <f t="shared" si="57"/>
        <v>0.85496735905044507</v>
      </c>
      <c r="M1461" s="32"/>
      <c r="N1461" s="32" t="s">
        <v>47</v>
      </c>
      <c r="O1461" s="32"/>
      <c r="P1461" s="37" t="s">
        <v>6938</v>
      </c>
      <c r="Q1461" s="32" t="s">
        <v>105</v>
      </c>
      <c r="R1461" s="32"/>
      <c r="S1461" s="32"/>
      <c r="T1461" s="32" t="s">
        <v>40</v>
      </c>
      <c r="U1461" s="32" t="s">
        <v>41</v>
      </c>
      <c r="V1461" s="32" t="s">
        <v>75</v>
      </c>
      <c r="W1461" s="32" t="s">
        <v>41</v>
      </c>
      <c r="X1461" s="32" t="s">
        <v>41</v>
      </c>
      <c r="Y1461" s="32" t="s">
        <v>41</v>
      </c>
      <c r="Z1461" s="32" t="s">
        <v>41</v>
      </c>
      <c r="AA1461" s="32" t="s">
        <v>41</v>
      </c>
      <c r="AB1461" s="39" t="s">
        <v>6939</v>
      </c>
      <c r="AC1461" s="27"/>
      <c r="AD1461" s="27"/>
      <c r="AE1461" s="27"/>
      <c r="AF1461" s="28" t="s">
        <v>6938</v>
      </c>
      <c r="AG1461" s="28">
        <f t="shared" si="58"/>
        <v>2</v>
      </c>
      <c r="AH1461" s="29" t="str">
        <f t="shared" si="59"/>
        <v>TH-100032</v>
      </c>
      <c r="AI1461" s="28">
        <v>26236235000</v>
      </c>
      <c r="AJ1461" s="30">
        <f>IFERROR(VLOOKUP($C1461,#REF!,2,FALSE)*1000000000,0)+IFERROR(VLOOKUP($D1461,#REF!,2,FALSE)*1000000,0)+IFERROR(VLOOKUP($E1461,#REF!,2,FALSE)*1000,0)+IFERROR(VLOOKUP($F1461,#REF!,2,FALSE),0)</f>
        <v>0</v>
      </c>
    </row>
    <row r="1462" spans="1:36" s="28" customFormat="1" ht="27" customHeight="1" x14ac:dyDescent="0.15">
      <c r="A1462" s="31" t="s">
        <v>32</v>
      </c>
      <c r="B1462" s="32">
        <v>1458</v>
      </c>
      <c r="C1462" s="34" t="s">
        <v>6752</v>
      </c>
      <c r="D1462" s="34" t="s">
        <v>6903</v>
      </c>
      <c r="E1462" s="34" t="s">
        <v>6931</v>
      </c>
      <c r="F1462" s="34"/>
      <c r="G1462" s="33" t="s">
        <v>6940</v>
      </c>
      <c r="H1462" s="35" t="s">
        <v>6941</v>
      </c>
      <c r="I1462" s="32">
        <v>4429960</v>
      </c>
      <c r="J1462" s="32">
        <v>6788100</v>
      </c>
      <c r="K1462" s="32" t="s">
        <v>2639</v>
      </c>
      <c r="L1462" s="36">
        <f t="shared" si="57"/>
        <v>0.34739323227412677</v>
      </c>
      <c r="M1462" s="32" t="s">
        <v>47</v>
      </c>
      <c r="N1462" s="32" t="s">
        <v>47</v>
      </c>
      <c r="O1462" s="32"/>
      <c r="P1462" s="37" t="s">
        <v>6942</v>
      </c>
      <c r="Q1462" s="32" t="s">
        <v>130</v>
      </c>
      <c r="R1462" s="32"/>
      <c r="S1462" s="32"/>
      <c r="T1462" s="32" t="s">
        <v>715</v>
      </c>
      <c r="U1462" s="32" t="s">
        <v>509</v>
      </c>
      <c r="V1462" s="32" t="s">
        <v>509</v>
      </c>
      <c r="W1462" s="32" t="s">
        <v>509</v>
      </c>
      <c r="X1462" s="32" t="s">
        <v>509</v>
      </c>
      <c r="Y1462" s="32" t="s">
        <v>509</v>
      </c>
      <c r="Z1462" s="32" t="s">
        <v>509</v>
      </c>
      <c r="AA1462" s="32" t="s">
        <v>509</v>
      </c>
      <c r="AB1462" s="39" t="s">
        <v>6943</v>
      </c>
      <c r="AC1462" s="27"/>
      <c r="AD1462" s="27"/>
      <c r="AE1462" s="27"/>
      <c r="AF1462" s="28" t="s">
        <v>6944</v>
      </c>
      <c r="AG1462" s="28">
        <f t="shared" si="58"/>
        <v>2</v>
      </c>
      <c r="AH1462" s="29" t="str">
        <f t="shared" si="59"/>
        <v>SK-130018</v>
      </c>
      <c r="AI1462" s="28">
        <v>26236235000</v>
      </c>
      <c r="AJ1462" s="30">
        <f>IFERROR(VLOOKUP($C1462,#REF!,2,FALSE)*1000000000,0)+IFERROR(VLOOKUP($D1462,#REF!,2,FALSE)*1000000,0)+IFERROR(VLOOKUP($E1462,#REF!,2,FALSE)*1000,0)+IFERROR(VLOOKUP($F1462,#REF!,2,FALSE),0)</f>
        <v>0</v>
      </c>
    </row>
    <row r="1463" spans="1:36" s="28" customFormat="1" ht="27" customHeight="1" x14ac:dyDescent="0.15">
      <c r="A1463" s="31" t="s">
        <v>32</v>
      </c>
      <c r="B1463" s="32">
        <v>1459</v>
      </c>
      <c r="C1463" s="34" t="s">
        <v>6752</v>
      </c>
      <c r="D1463" s="34" t="s">
        <v>6903</v>
      </c>
      <c r="E1463" s="34" t="s">
        <v>6931</v>
      </c>
      <c r="F1463" s="34"/>
      <c r="G1463" t="s">
        <v>6945</v>
      </c>
      <c r="H1463" s="35" t="s">
        <v>6946</v>
      </c>
      <c r="I1463" s="47">
        <v>6177399</v>
      </c>
      <c r="J1463" s="47">
        <v>8493059</v>
      </c>
      <c r="K1463" s="42" t="s">
        <v>6947</v>
      </c>
      <c r="L1463" s="36">
        <f t="shared" si="57"/>
        <v>0.27265323365821437</v>
      </c>
      <c r="M1463" s="32"/>
      <c r="N1463" s="32"/>
      <c r="O1463" s="32" t="s">
        <v>47</v>
      </c>
      <c r="P1463" s="40" t="s">
        <v>6948</v>
      </c>
      <c r="Q1463" s="32" t="s">
        <v>105</v>
      </c>
      <c r="R1463" s="32"/>
      <c r="S1463" s="32"/>
      <c r="T1463" s="32" t="s">
        <v>158</v>
      </c>
      <c r="U1463" s="42" t="s">
        <v>229</v>
      </c>
      <c r="V1463" s="42" t="s">
        <v>229</v>
      </c>
      <c r="W1463" s="42" t="s">
        <v>176</v>
      </c>
      <c r="X1463" s="42" t="s">
        <v>176</v>
      </c>
      <c r="Y1463" s="42" t="s">
        <v>175</v>
      </c>
      <c r="Z1463" s="42" t="s">
        <v>175</v>
      </c>
      <c r="AA1463" s="42" t="s">
        <v>176</v>
      </c>
      <c r="AB1463" s="45" t="s">
        <v>6949</v>
      </c>
      <c r="AC1463" s="27"/>
      <c r="AD1463" s="27"/>
      <c r="AE1463" s="27"/>
      <c r="AF1463" s="28" t="s">
        <v>6948</v>
      </c>
      <c r="AG1463" s="28">
        <f t="shared" si="58"/>
        <v>2</v>
      </c>
      <c r="AH1463" s="29" t="str">
        <f t="shared" si="59"/>
        <v>KT-180111</v>
      </c>
      <c r="AJ1463" s="30">
        <f>IFERROR(VLOOKUP($C1463,#REF!,2,FALSE)*1000000000,0)+IFERROR(VLOOKUP($D1463,#REF!,2,FALSE)*1000000,0)+IFERROR(VLOOKUP($E1463,#REF!,2,FALSE)*1000,0)+IFERROR(VLOOKUP($F1463,#REF!,2,FALSE),0)</f>
        <v>0</v>
      </c>
    </row>
    <row r="1464" spans="1:36" s="28" customFormat="1" ht="27" customHeight="1" x14ac:dyDescent="0.15">
      <c r="A1464" s="31" t="s">
        <v>32</v>
      </c>
      <c r="B1464" s="32">
        <v>1460</v>
      </c>
      <c r="C1464" s="34" t="s">
        <v>6752</v>
      </c>
      <c r="D1464" s="34" t="s">
        <v>6903</v>
      </c>
      <c r="E1464" s="34" t="s">
        <v>6931</v>
      </c>
      <c r="F1464" s="34"/>
      <c r="G1464" s="34" t="s">
        <v>6950</v>
      </c>
      <c r="H1464" s="35" t="s">
        <v>6951</v>
      </c>
      <c r="I1464" s="47">
        <v>3049186</v>
      </c>
      <c r="J1464" s="47">
        <v>3357457</v>
      </c>
      <c r="K1464" s="42" t="s">
        <v>6952</v>
      </c>
      <c r="L1464" s="36">
        <f t="shared" si="57"/>
        <v>9.1816812545923887E-2</v>
      </c>
      <c r="M1464" s="32"/>
      <c r="N1464" s="32" t="s">
        <v>47</v>
      </c>
      <c r="O1464" s="32"/>
      <c r="P1464" s="40" t="s">
        <v>6953</v>
      </c>
      <c r="Q1464" s="32" t="s">
        <v>105</v>
      </c>
      <c r="R1464" s="32"/>
      <c r="S1464" s="32"/>
      <c r="T1464" s="32" t="s">
        <v>158</v>
      </c>
      <c r="U1464" s="42" t="s">
        <v>176</v>
      </c>
      <c r="V1464" s="42" t="s">
        <v>176</v>
      </c>
      <c r="W1464" s="42" t="s">
        <v>176</v>
      </c>
      <c r="X1464" s="42" t="s">
        <v>176</v>
      </c>
      <c r="Y1464" s="42" t="s">
        <v>176</v>
      </c>
      <c r="Z1464" s="42" t="s">
        <v>176</v>
      </c>
      <c r="AA1464" s="42" t="s">
        <v>176</v>
      </c>
      <c r="AB1464" s="45" t="s">
        <v>6954</v>
      </c>
      <c r="AC1464" s="27"/>
      <c r="AD1464" s="27"/>
      <c r="AE1464" s="27"/>
      <c r="AF1464" s="28" t="s">
        <v>6953</v>
      </c>
      <c r="AG1464" s="28">
        <f t="shared" si="58"/>
        <v>2</v>
      </c>
      <c r="AH1464" s="29" t="str">
        <f t="shared" si="59"/>
        <v>KT-170087</v>
      </c>
      <c r="AJ1464" s="30">
        <f>IFERROR(VLOOKUP($C1464,#REF!,2,FALSE)*1000000000,0)+IFERROR(VLOOKUP($D1464,#REF!,2,FALSE)*1000000,0)+IFERROR(VLOOKUP($E1464,#REF!,2,FALSE)*1000,0)+IFERROR(VLOOKUP($F1464,#REF!,2,FALSE),0)</f>
        <v>0</v>
      </c>
    </row>
    <row r="1465" spans="1:36" s="28" customFormat="1" ht="27" customHeight="1" x14ac:dyDescent="0.15">
      <c r="A1465" s="31" t="s">
        <v>32</v>
      </c>
      <c r="B1465" s="32">
        <v>1461</v>
      </c>
      <c r="C1465" s="34" t="s">
        <v>6752</v>
      </c>
      <c r="D1465" s="34" t="s">
        <v>6903</v>
      </c>
      <c r="E1465" s="34" t="s">
        <v>6931</v>
      </c>
      <c r="F1465" s="34"/>
      <c r="G1465" s="41" t="s">
        <v>6955</v>
      </c>
      <c r="H1465" s="35" t="s">
        <v>6956</v>
      </c>
      <c r="I1465" s="47">
        <v>4157200</v>
      </c>
      <c r="J1465" s="47">
        <v>5735000</v>
      </c>
      <c r="K1465" s="42" t="s">
        <v>6957</v>
      </c>
      <c r="L1465" s="36">
        <f t="shared" si="57"/>
        <v>0.27511769834350475</v>
      </c>
      <c r="M1465" s="32"/>
      <c r="N1465" s="32" t="s">
        <v>47</v>
      </c>
      <c r="O1465" s="32"/>
      <c r="P1465" s="40" t="s">
        <v>6958</v>
      </c>
      <c r="Q1465" s="32"/>
      <c r="R1465" s="32"/>
      <c r="S1465" s="32"/>
      <c r="T1465" s="32" t="s">
        <v>158</v>
      </c>
      <c r="U1465" s="42" t="s">
        <v>175</v>
      </c>
      <c r="V1465" s="42" t="s">
        <v>175</v>
      </c>
      <c r="W1465" s="42" t="s">
        <v>176</v>
      </c>
      <c r="X1465" s="42" t="s">
        <v>175</v>
      </c>
      <c r="Y1465" s="42" t="s">
        <v>176</v>
      </c>
      <c r="Z1465" s="42" t="s">
        <v>175</v>
      </c>
      <c r="AA1465" s="42" t="s">
        <v>175</v>
      </c>
      <c r="AB1465" s="45" t="s">
        <v>6959</v>
      </c>
      <c r="AC1465" s="27"/>
      <c r="AD1465" s="27"/>
      <c r="AE1465" s="27"/>
      <c r="AF1465" s="28" t="s">
        <v>6958</v>
      </c>
      <c r="AG1465" s="28">
        <f t="shared" si="58"/>
        <v>2</v>
      </c>
      <c r="AH1465" s="29" t="str">
        <f t="shared" si="59"/>
        <v>HK-170014</v>
      </c>
      <c r="AJ1465" s="30">
        <f>IFERROR(VLOOKUP($C1465,#REF!,2,FALSE)*1000000000,0)+IFERROR(VLOOKUP($D1465,#REF!,2,FALSE)*1000000,0)+IFERROR(VLOOKUP($E1465,#REF!,2,FALSE)*1000,0)+IFERROR(VLOOKUP($F1465,#REF!,2,FALSE),0)</f>
        <v>0</v>
      </c>
    </row>
    <row r="1466" spans="1:36" s="28" customFormat="1" ht="27" customHeight="1" x14ac:dyDescent="0.15">
      <c r="A1466" s="31" t="s">
        <v>32</v>
      </c>
      <c r="B1466" s="32">
        <v>1462</v>
      </c>
      <c r="C1466" s="34" t="s">
        <v>6752</v>
      </c>
      <c r="D1466" s="41" t="s">
        <v>6960</v>
      </c>
      <c r="E1466" s="41" t="s">
        <v>6961</v>
      </c>
      <c r="F1466" s="34"/>
      <c r="G1466" s="33" t="s">
        <v>6962</v>
      </c>
      <c r="H1466" s="35" t="s">
        <v>6963</v>
      </c>
      <c r="I1466" s="32">
        <v>700000</v>
      </c>
      <c r="J1466" s="32">
        <v>2092000</v>
      </c>
      <c r="K1466" s="32" t="s">
        <v>1135</v>
      </c>
      <c r="L1466" s="36">
        <f t="shared" si="57"/>
        <v>0.66539196940726575</v>
      </c>
      <c r="M1466" s="32"/>
      <c r="N1466" s="32" t="s">
        <v>47</v>
      </c>
      <c r="O1466" s="32" t="s">
        <v>47</v>
      </c>
      <c r="P1466" s="37" t="s">
        <v>6964</v>
      </c>
      <c r="Q1466" s="32"/>
      <c r="R1466" s="32"/>
      <c r="S1466" s="32"/>
      <c r="T1466" s="32" t="s">
        <v>158</v>
      </c>
      <c r="U1466" s="42" t="s">
        <v>176</v>
      </c>
      <c r="V1466" s="42" t="s">
        <v>176</v>
      </c>
      <c r="W1466" s="42" t="s">
        <v>176</v>
      </c>
      <c r="X1466" s="42" t="s">
        <v>176</v>
      </c>
      <c r="Y1466" s="42" t="s">
        <v>176</v>
      </c>
      <c r="Z1466" s="42" t="s">
        <v>176</v>
      </c>
      <c r="AA1466" s="42" t="s">
        <v>176</v>
      </c>
      <c r="AB1466" s="45" t="s">
        <v>6965</v>
      </c>
      <c r="AC1466" s="27"/>
      <c r="AD1466" s="27"/>
      <c r="AE1466" s="27"/>
      <c r="AF1466" s="28" t="s">
        <v>6964</v>
      </c>
      <c r="AG1466" s="28">
        <f t="shared" si="58"/>
        <v>2</v>
      </c>
      <c r="AH1466" s="29" t="str">
        <f t="shared" si="59"/>
        <v>KT-160077</v>
      </c>
      <c r="AJ1466" s="30">
        <f>IFERROR(VLOOKUP($C1466,#REF!,2,FALSE)*1000000000,0)+IFERROR(VLOOKUP($D1466,#REF!,2,FALSE)*1000000,0)+IFERROR(VLOOKUP($E1466,#REF!,2,FALSE)*1000,0)+IFERROR(VLOOKUP($F1466,#REF!,2,FALSE),0)</f>
        <v>0</v>
      </c>
    </row>
    <row r="1467" spans="1:36" s="28" customFormat="1" ht="27" customHeight="1" x14ac:dyDescent="0.15">
      <c r="A1467" s="31" t="s">
        <v>32</v>
      </c>
      <c r="B1467" s="32">
        <v>1463</v>
      </c>
      <c r="C1467" s="34" t="s">
        <v>6752</v>
      </c>
      <c r="D1467" s="41" t="s">
        <v>6960</v>
      </c>
      <c r="E1467" s="34" t="s">
        <v>6966</v>
      </c>
      <c r="F1467" s="34"/>
      <c r="G1467" s="46" t="s">
        <v>6967</v>
      </c>
      <c r="H1467" s="35" t="s">
        <v>6968</v>
      </c>
      <c r="I1467" s="47">
        <v>754600</v>
      </c>
      <c r="J1467" s="47">
        <v>465000</v>
      </c>
      <c r="K1467" s="42" t="s">
        <v>6969</v>
      </c>
      <c r="L1467" s="36">
        <f t="shared" si="57"/>
        <v>-0.62279569892473119</v>
      </c>
      <c r="M1467" s="32"/>
      <c r="N1467" s="32"/>
      <c r="O1467" s="32" t="s">
        <v>47</v>
      </c>
      <c r="P1467" s="40" t="s">
        <v>6970</v>
      </c>
      <c r="Q1467" s="32"/>
      <c r="R1467" s="32"/>
      <c r="S1467" s="32"/>
      <c r="T1467" s="32" t="s">
        <v>158</v>
      </c>
      <c r="U1467" s="42" t="s">
        <v>175</v>
      </c>
      <c r="V1467" s="42" t="s">
        <v>175</v>
      </c>
      <c r="W1467" s="42" t="s">
        <v>175</v>
      </c>
      <c r="X1467" s="42" t="s">
        <v>176</v>
      </c>
      <c r="Y1467" s="42" t="s">
        <v>176</v>
      </c>
      <c r="Z1467" s="42" t="s">
        <v>175</v>
      </c>
      <c r="AA1467" s="42" t="s">
        <v>175</v>
      </c>
      <c r="AB1467" s="45" t="s">
        <v>6971</v>
      </c>
      <c r="AC1467" s="27"/>
      <c r="AD1467" s="27"/>
      <c r="AE1467" s="27"/>
      <c r="AF1467" s="28" t="s">
        <v>6970</v>
      </c>
      <c r="AG1467" s="28">
        <f t="shared" si="58"/>
        <v>2</v>
      </c>
      <c r="AH1467" s="29" t="str">
        <f t="shared" si="59"/>
        <v>QS-220039</v>
      </c>
      <c r="AJ1467" s="30">
        <f>IFERROR(VLOOKUP($C1467,#REF!,2,FALSE)*1000000000,0)+IFERROR(VLOOKUP($D1467,#REF!,2,FALSE)*1000000,0)+IFERROR(VLOOKUP($E1467,#REF!,2,FALSE)*1000,0)+IFERROR(VLOOKUP($F1467,#REF!,2,FALSE),0)</f>
        <v>0</v>
      </c>
    </row>
    <row r="1468" spans="1:36" s="28" customFormat="1" ht="27" customHeight="1" x14ac:dyDescent="0.15">
      <c r="A1468" s="31" t="s">
        <v>32</v>
      </c>
      <c r="B1468" s="32">
        <v>1464</v>
      </c>
      <c r="C1468" s="34" t="s">
        <v>6752</v>
      </c>
      <c r="D1468" s="34" t="s">
        <v>6972</v>
      </c>
      <c r="E1468" s="34" t="s">
        <v>387</v>
      </c>
      <c r="F1468" s="32"/>
      <c r="G1468" s="33" t="s">
        <v>6973</v>
      </c>
      <c r="H1468" s="35" t="s">
        <v>6974</v>
      </c>
      <c r="I1468" s="32">
        <v>450000</v>
      </c>
      <c r="J1468" s="32">
        <v>1387850</v>
      </c>
      <c r="K1468" s="32" t="s">
        <v>478</v>
      </c>
      <c r="L1468" s="36">
        <f t="shared" si="57"/>
        <v>0.67575746658500557</v>
      </c>
      <c r="M1468" s="32"/>
      <c r="N1468" s="32" t="s">
        <v>47</v>
      </c>
      <c r="O1468" s="32"/>
      <c r="P1468" s="37" t="s">
        <v>6975</v>
      </c>
      <c r="Q1468" s="32"/>
      <c r="R1468" s="32"/>
      <c r="S1468" s="32"/>
      <c r="T1468" s="32" t="s">
        <v>40</v>
      </c>
      <c r="U1468" s="32" t="s">
        <v>41</v>
      </c>
      <c r="V1468" s="32" t="s">
        <v>42</v>
      </c>
      <c r="W1468" s="32" t="s">
        <v>42</v>
      </c>
      <c r="X1468" s="32" t="s">
        <v>41</v>
      </c>
      <c r="Y1468" s="32" t="s">
        <v>41</v>
      </c>
      <c r="Z1468" s="32" t="s">
        <v>42</v>
      </c>
      <c r="AA1468" s="32" t="s">
        <v>42</v>
      </c>
      <c r="AB1468" s="39" t="s">
        <v>6976</v>
      </c>
      <c r="AC1468" s="27"/>
      <c r="AD1468" s="27"/>
      <c r="AE1468" s="27"/>
      <c r="AF1468" s="28" t="s">
        <v>6975</v>
      </c>
      <c r="AG1468" s="28">
        <f t="shared" si="58"/>
        <v>2</v>
      </c>
      <c r="AH1468" s="29" t="str">
        <f t="shared" si="59"/>
        <v>KT-120111</v>
      </c>
      <c r="AI1468" s="28">
        <v>26237351000</v>
      </c>
      <c r="AJ1468" s="30">
        <f>IFERROR(VLOOKUP($C1468,#REF!,2,FALSE)*1000000000,0)+IFERROR(VLOOKUP($D1468,#REF!,2,FALSE)*1000000,0)+IFERROR(VLOOKUP($E1468,#REF!,2,FALSE)*1000,0)+IFERROR(VLOOKUP($F1468,#REF!,2,FALSE),0)</f>
        <v>0</v>
      </c>
    </row>
    <row r="1469" spans="1:36" s="28" customFormat="1" ht="27" customHeight="1" x14ac:dyDescent="0.15">
      <c r="A1469" s="31" t="s">
        <v>32</v>
      </c>
      <c r="B1469" s="32">
        <v>1465</v>
      </c>
      <c r="C1469" s="34" t="s">
        <v>6752</v>
      </c>
      <c r="D1469" s="34" t="s">
        <v>6977</v>
      </c>
      <c r="E1469" s="34" t="s">
        <v>6966</v>
      </c>
      <c r="F1469" s="32"/>
      <c r="G1469" s="46" t="s">
        <v>6978</v>
      </c>
      <c r="H1469" s="35" t="s">
        <v>6979</v>
      </c>
      <c r="I1469" s="32">
        <v>395900</v>
      </c>
      <c r="J1469" s="32">
        <v>280640</v>
      </c>
      <c r="K1469" s="42" t="s">
        <v>6980</v>
      </c>
      <c r="L1469" s="36">
        <f t="shared" si="57"/>
        <v>-0.41070410490307863</v>
      </c>
      <c r="M1469" s="32"/>
      <c r="N1469" s="32"/>
      <c r="O1469" s="32" t="s">
        <v>47</v>
      </c>
      <c r="P1469" s="40" t="s">
        <v>6981</v>
      </c>
      <c r="Q1469" s="32"/>
      <c r="R1469" s="32"/>
      <c r="S1469" s="32"/>
      <c r="T1469" s="32" t="s">
        <v>40</v>
      </c>
      <c r="U1469" s="32" t="s">
        <v>42</v>
      </c>
      <c r="V1469" s="32" t="s">
        <v>42</v>
      </c>
      <c r="W1469" s="32" t="s">
        <v>41</v>
      </c>
      <c r="X1469" s="32" t="s">
        <v>41</v>
      </c>
      <c r="Y1469" s="32" t="s">
        <v>41</v>
      </c>
      <c r="Z1469" s="32" t="s">
        <v>42</v>
      </c>
      <c r="AA1469" s="32" t="s">
        <v>42</v>
      </c>
      <c r="AB1469" s="45" t="s">
        <v>6982</v>
      </c>
      <c r="AC1469" s="27"/>
      <c r="AD1469" s="27"/>
      <c r="AE1469" s="27"/>
      <c r="AF1469" s="28" t="s">
        <v>6981</v>
      </c>
      <c r="AG1469" s="28">
        <f t="shared" si="58"/>
        <v>2</v>
      </c>
      <c r="AH1469" s="29" t="str">
        <f t="shared" si="59"/>
        <v>QS-200050</v>
      </c>
      <c r="AJ1469" s="30">
        <f>IFERROR(VLOOKUP($C1469,#REF!,2,FALSE)*1000000000,0)+IFERROR(VLOOKUP($D1469,#REF!,2,FALSE)*1000000,0)+IFERROR(VLOOKUP($E1469,#REF!,2,FALSE)*1000,0)+IFERROR(VLOOKUP($F1469,#REF!,2,FALSE),0)</f>
        <v>0</v>
      </c>
    </row>
    <row r="1470" spans="1:36" s="28" customFormat="1" ht="27" customHeight="1" x14ac:dyDescent="0.15">
      <c r="A1470" s="31" t="s">
        <v>32</v>
      </c>
      <c r="B1470" s="32">
        <v>1466</v>
      </c>
      <c r="C1470" s="34" t="s">
        <v>6752</v>
      </c>
      <c r="D1470" s="34" t="s">
        <v>6983</v>
      </c>
      <c r="E1470" s="34" t="s">
        <v>6984</v>
      </c>
      <c r="F1470" s="32"/>
      <c r="G1470" s="33" t="s">
        <v>6985</v>
      </c>
      <c r="H1470" s="35" t="s">
        <v>6986</v>
      </c>
      <c r="I1470" s="32">
        <v>53800</v>
      </c>
      <c r="J1470" s="32">
        <v>54200</v>
      </c>
      <c r="K1470" s="32" t="s">
        <v>478</v>
      </c>
      <c r="L1470" s="36">
        <f t="shared" si="57"/>
        <v>7.3800738007380184E-3</v>
      </c>
      <c r="M1470" s="32"/>
      <c r="N1470" s="32" t="s">
        <v>47</v>
      </c>
      <c r="O1470" s="32"/>
      <c r="P1470" s="37" t="s">
        <v>6987</v>
      </c>
      <c r="Q1470" s="32"/>
      <c r="R1470" s="32"/>
      <c r="S1470" s="32"/>
      <c r="T1470" s="32" t="s">
        <v>40</v>
      </c>
      <c r="U1470" s="32" t="s">
        <v>42</v>
      </c>
      <c r="V1470" s="32" t="s">
        <v>41</v>
      </c>
      <c r="W1470" s="32" t="s">
        <v>41</v>
      </c>
      <c r="X1470" s="32" t="s">
        <v>42</v>
      </c>
      <c r="Y1470" s="32" t="s">
        <v>41</v>
      </c>
      <c r="Z1470" s="32" t="s">
        <v>42</v>
      </c>
      <c r="AA1470" s="32" t="s">
        <v>42</v>
      </c>
      <c r="AB1470" s="39" t="s">
        <v>6988</v>
      </c>
      <c r="AC1470" s="27"/>
      <c r="AD1470" s="27"/>
      <c r="AE1470" s="27"/>
      <c r="AF1470" s="28" t="s">
        <v>6987</v>
      </c>
      <c r="AG1470" s="28">
        <f t="shared" si="58"/>
        <v>2</v>
      </c>
      <c r="AH1470" s="29" t="str">
        <f t="shared" si="59"/>
        <v>CB-110039</v>
      </c>
      <c r="AI1470" s="28">
        <v>26239239000</v>
      </c>
      <c r="AJ1470" s="30">
        <f>IFERROR(VLOOKUP($C1470,#REF!,2,FALSE)*1000000000,0)+IFERROR(VLOOKUP($D1470,#REF!,2,FALSE)*1000000,0)+IFERROR(VLOOKUP($E1470,#REF!,2,FALSE)*1000,0)+IFERROR(VLOOKUP($F1470,#REF!,2,FALSE),0)</f>
        <v>0</v>
      </c>
    </row>
    <row r="1471" spans="1:36" s="28" customFormat="1" ht="27" customHeight="1" x14ac:dyDescent="0.15">
      <c r="A1471" s="31" t="s">
        <v>32</v>
      </c>
      <c r="B1471" s="32">
        <v>1467</v>
      </c>
      <c r="C1471" s="34" t="s">
        <v>6752</v>
      </c>
      <c r="D1471" s="34" t="s">
        <v>6983</v>
      </c>
      <c r="E1471" s="34" t="s">
        <v>6984</v>
      </c>
      <c r="F1471" s="32"/>
      <c r="G1471" s="33" t="s">
        <v>6989</v>
      </c>
      <c r="H1471" s="35" t="s">
        <v>6990</v>
      </c>
      <c r="I1471" s="32">
        <v>564250</v>
      </c>
      <c r="J1471" s="32">
        <v>710500</v>
      </c>
      <c r="K1471" s="32" t="s">
        <v>767</v>
      </c>
      <c r="L1471" s="36">
        <f t="shared" si="57"/>
        <v>0.20584095707248418</v>
      </c>
      <c r="M1471" s="32"/>
      <c r="N1471" s="32" t="s">
        <v>47</v>
      </c>
      <c r="O1471" s="32"/>
      <c r="P1471" s="37" t="s">
        <v>6991</v>
      </c>
      <c r="Q1471" s="32" t="s">
        <v>6992</v>
      </c>
      <c r="R1471" s="32" t="s">
        <v>158</v>
      </c>
      <c r="S1471" s="32" t="s">
        <v>158</v>
      </c>
      <c r="T1471" s="32" t="s">
        <v>40</v>
      </c>
      <c r="U1471" s="32" t="s">
        <v>74</v>
      </c>
      <c r="V1471" s="32" t="s">
        <v>74</v>
      </c>
      <c r="W1471" s="32" t="s">
        <v>74</v>
      </c>
      <c r="X1471" s="32" t="s">
        <v>41</v>
      </c>
      <c r="Y1471" s="32" t="s">
        <v>42</v>
      </c>
      <c r="Z1471" s="32" t="s">
        <v>42</v>
      </c>
      <c r="AA1471" s="32" t="s">
        <v>42</v>
      </c>
      <c r="AB1471" s="39" t="s">
        <v>6993</v>
      </c>
      <c r="AC1471" s="27"/>
      <c r="AD1471" s="27"/>
      <c r="AE1471" s="27"/>
      <c r="AF1471" s="28" t="s">
        <v>6991</v>
      </c>
      <c r="AG1471" s="28">
        <f t="shared" si="58"/>
        <v>2</v>
      </c>
      <c r="AH1471" s="29" t="str">
        <f t="shared" si="59"/>
        <v>KK-080019</v>
      </c>
      <c r="AI1471" s="28">
        <v>26239239000</v>
      </c>
      <c r="AJ1471" s="30">
        <f>IFERROR(VLOOKUP($C1471,#REF!,2,FALSE)*1000000000,0)+IFERROR(VLOOKUP($D1471,#REF!,2,FALSE)*1000000,0)+IFERROR(VLOOKUP($E1471,#REF!,2,FALSE)*1000,0)+IFERROR(VLOOKUP($F1471,#REF!,2,FALSE),0)</f>
        <v>0</v>
      </c>
    </row>
    <row r="1472" spans="1:36" s="28" customFormat="1" ht="27" customHeight="1" x14ac:dyDescent="0.15">
      <c r="A1472" s="31" t="s">
        <v>32</v>
      </c>
      <c r="B1472" s="32">
        <v>1468</v>
      </c>
      <c r="C1472" s="34" t="s">
        <v>6752</v>
      </c>
      <c r="D1472" s="34" t="s">
        <v>6983</v>
      </c>
      <c r="E1472" s="34" t="s">
        <v>6984</v>
      </c>
      <c r="F1472" s="32"/>
      <c r="G1472" s="33" t="s">
        <v>6994</v>
      </c>
      <c r="H1472" s="35" t="s">
        <v>6995</v>
      </c>
      <c r="I1472" s="32">
        <v>6784000</v>
      </c>
      <c r="J1472" s="32">
        <v>7707765</v>
      </c>
      <c r="K1472" s="32" t="s">
        <v>704</v>
      </c>
      <c r="L1472" s="36">
        <f t="shared" si="57"/>
        <v>0.11984862019015885</v>
      </c>
      <c r="M1472" s="32"/>
      <c r="N1472" s="32" t="s">
        <v>47</v>
      </c>
      <c r="O1472" s="32"/>
      <c r="P1472" s="37" t="s">
        <v>6996</v>
      </c>
      <c r="Q1472" s="32"/>
      <c r="R1472" s="32"/>
      <c r="S1472" s="32"/>
      <c r="T1472" s="32" t="s">
        <v>40</v>
      </c>
      <c r="U1472" s="32" t="s">
        <v>74</v>
      </c>
      <c r="V1472" s="32" t="s">
        <v>75</v>
      </c>
      <c r="W1472" s="32" t="s">
        <v>42</v>
      </c>
      <c r="X1472" s="32" t="s">
        <v>41</v>
      </c>
      <c r="Y1472" s="32" t="s">
        <v>41</v>
      </c>
      <c r="Z1472" s="32" t="s">
        <v>42</v>
      </c>
      <c r="AA1472" s="32" t="s">
        <v>42</v>
      </c>
      <c r="AB1472" s="39" t="s">
        <v>6997</v>
      </c>
      <c r="AC1472" s="27"/>
      <c r="AD1472" s="27"/>
      <c r="AE1472" s="27"/>
      <c r="AF1472" s="28" t="s">
        <v>6996</v>
      </c>
      <c r="AG1472" s="28">
        <f t="shared" si="58"/>
        <v>2</v>
      </c>
      <c r="AH1472" s="29" t="str">
        <f t="shared" si="59"/>
        <v>KK-080021</v>
      </c>
      <c r="AI1472" s="28">
        <v>26239239000</v>
      </c>
      <c r="AJ1472" s="30">
        <f>IFERROR(VLOOKUP($C1472,#REF!,2,FALSE)*1000000000,0)+IFERROR(VLOOKUP($D1472,#REF!,2,FALSE)*1000000,0)+IFERROR(VLOOKUP($E1472,#REF!,2,FALSE)*1000,0)+IFERROR(VLOOKUP($F1472,#REF!,2,FALSE),0)</f>
        <v>0</v>
      </c>
    </row>
    <row r="1473" spans="1:36" s="28" customFormat="1" ht="27" customHeight="1" x14ac:dyDescent="0.15">
      <c r="A1473" s="31" t="s">
        <v>32</v>
      </c>
      <c r="B1473" s="32">
        <v>1469</v>
      </c>
      <c r="C1473" s="33" t="s">
        <v>6752</v>
      </c>
      <c r="D1473" s="33" t="s">
        <v>6983</v>
      </c>
      <c r="E1473" s="33" t="s">
        <v>6984</v>
      </c>
      <c r="F1473" s="33"/>
      <c r="G1473" s="46" t="s">
        <v>6998</v>
      </c>
      <c r="H1473" s="46" t="s">
        <v>6999</v>
      </c>
      <c r="I1473" s="47">
        <v>4365</v>
      </c>
      <c r="J1473" s="32">
        <v>9012</v>
      </c>
      <c r="K1473" s="42" t="s">
        <v>1445</v>
      </c>
      <c r="L1473" s="36">
        <f t="shared" si="57"/>
        <v>0.51564580559254325</v>
      </c>
      <c r="M1473" s="32"/>
      <c r="N1473" s="32" t="s">
        <v>47</v>
      </c>
      <c r="O1473" s="32"/>
      <c r="P1473" s="37" t="s">
        <v>7000</v>
      </c>
      <c r="Q1473" s="32"/>
      <c r="R1473" s="32"/>
      <c r="S1473" s="32" t="s">
        <v>158</v>
      </c>
      <c r="T1473" s="32" t="s">
        <v>40</v>
      </c>
      <c r="U1473" s="42" t="s">
        <v>41</v>
      </c>
      <c r="V1473" s="42" t="s">
        <v>75</v>
      </c>
      <c r="W1473" s="42" t="s">
        <v>42</v>
      </c>
      <c r="X1473" s="42" t="s">
        <v>42</v>
      </c>
      <c r="Y1473" s="42" t="s">
        <v>42</v>
      </c>
      <c r="Z1473" s="42" t="s">
        <v>42</v>
      </c>
      <c r="AA1473" s="42" t="s">
        <v>41</v>
      </c>
      <c r="AB1473" s="45" t="s">
        <v>7001</v>
      </c>
      <c r="AC1473" s="27"/>
      <c r="AD1473" s="27"/>
      <c r="AE1473" s="27"/>
      <c r="AF1473" s="28" t="s">
        <v>7000</v>
      </c>
      <c r="AG1473" s="28">
        <f t="shared" si="58"/>
        <v>2</v>
      </c>
      <c r="AH1473" s="29" t="str">
        <f t="shared" si="59"/>
        <v>KK-080026</v>
      </c>
      <c r="AI1473" s="28">
        <v>26239239000</v>
      </c>
      <c r="AJ1473" s="30">
        <f>IFERROR(VLOOKUP($C1473,#REF!,2,FALSE)*1000000000,0)+IFERROR(VLOOKUP($D1473,#REF!,2,FALSE)*1000000,0)+IFERROR(VLOOKUP($E1473,#REF!,2,FALSE)*1000,0)+IFERROR(VLOOKUP($F1473,#REF!,2,FALSE),0)</f>
        <v>0</v>
      </c>
    </row>
    <row r="1474" spans="1:36" s="28" customFormat="1" ht="27" customHeight="1" x14ac:dyDescent="0.15">
      <c r="A1474" s="31" t="s">
        <v>32</v>
      </c>
      <c r="B1474" s="32">
        <v>1470</v>
      </c>
      <c r="C1474" s="33" t="s">
        <v>6752</v>
      </c>
      <c r="D1474" s="33" t="s">
        <v>6983</v>
      </c>
      <c r="E1474" s="33" t="s">
        <v>6984</v>
      </c>
      <c r="F1474" s="33"/>
      <c r="G1474" s="46" t="s">
        <v>7002</v>
      </c>
      <c r="H1474" s="46" t="s">
        <v>7003</v>
      </c>
      <c r="I1474" s="47">
        <v>266400</v>
      </c>
      <c r="J1474" s="32">
        <v>360020</v>
      </c>
      <c r="K1474" s="42" t="s">
        <v>7004</v>
      </c>
      <c r="L1474" s="49">
        <f t="shared" si="57"/>
        <v>0.26004110882728737</v>
      </c>
      <c r="M1474" s="32"/>
      <c r="N1474" s="32" t="s">
        <v>47</v>
      </c>
      <c r="O1474" s="32"/>
      <c r="P1474" s="37" t="s">
        <v>7005</v>
      </c>
      <c r="Q1474" s="32"/>
      <c r="R1474" s="32"/>
      <c r="S1474" s="32"/>
      <c r="T1474" s="32" t="s">
        <v>40</v>
      </c>
      <c r="U1474" s="42" t="s">
        <v>41</v>
      </c>
      <c r="V1474" s="42" t="s">
        <v>75</v>
      </c>
      <c r="W1474" s="42" t="s">
        <v>41</v>
      </c>
      <c r="X1474" s="42" t="s">
        <v>41</v>
      </c>
      <c r="Y1474" s="42" t="s">
        <v>41</v>
      </c>
      <c r="Z1474" s="42" t="s">
        <v>42</v>
      </c>
      <c r="AA1474" s="42" t="s">
        <v>41</v>
      </c>
      <c r="AB1474" s="45" t="s">
        <v>7006</v>
      </c>
      <c r="AC1474" s="27"/>
      <c r="AD1474" s="27"/>
      <c r="AE1474" s="27"/>
      <c r="AF1474" s="28" t="s">
        <v>7005</v>
      </c>
      <c r="AG1474" s="28">
        <f t="shared" si="58"/>
        <v>2</v>
      </c>
      <c r="AH1474" s="29" t="str">
        <f t="shared" si="59"/>
        <v>KK-080035</v>
      </c>
      <c r="AI1474" s="28">
        <v>26239239000</v>
      </c>
      <c r="AJ1474" s="30">
        <f>IFERROR(VLOOKUP($C1474,#REF!,2,FALSE)*1000000000,0)+IFERROR(VLOOKUP($D1474,#REF!,2,FALSE)*1000000,0)+IFERROR(VLOOKUP($E1474,#REF!,2,FALSE)*1000,0)+IFERROR(VLOOKUP($F1474,#REF!,2,FALSE),0)</f>
        <v>0</v>
      </c>
    </row>
    <row r="1475" spans="1:36" s="28" customFormat="1" ht="27" customHeight="1" x14ac:dyDescent="0.15">
      <c r="A1475" s="31" t="s">
        <v>32</v>
      </c>
      <c r="B1475" s="32">
        <v>1471</v>
      </c>
      <c r="C1475" s="34" t="s">
        <v>6752</v>
      </c>
      <c r="D1475" s="34" t="s">
        <v>6983</v>
      </c>
      <c r="E1475" s="34" t="s">
        <v>6984</v>
      </c>
      <c r="F1475" s="34"/>
      <c r="G1475" s="33" t="s">
        <v>7007</v>
      </c>
      <c r="H1475" s="35" t="s">
        <v>7008</v>
      </c>
      <c r="I1475" s="32">
        <v>177300</v>
      </c>
      <c r="J1475" s="32">
        <v>1890000</v>
      </c>
      <c r="K1475" s="32" t="s">
        <v>7009</v>
      </c>
      <c r="L1475" s="36">
        <f t="shared" si="57"/>
        <v>0.90619047619047621</v>
      </c>
      <c r="M1475" s="32"/>
      <c r="N1475" s="32" t="s">
        <v>47</v>
      </c>
      <c r="O1475" s="32"/>
      <c r="P1475" s="37" t="s">
        <v>7010</v>
      </c>
      <c r="Q1475" s="32"/>
      <c r="R1475" s="32" t="s">
        <v>158</v>
      </c>
      <c r="S1475" s="32" t="s">
        <v>158</v>
      </c>
      <c r="T1475" s="32" t="s">
        <v>40</v>
      </c>
      <c r="U1475" s="32" t="s">
        <v>41</v>
      </c>
      <c r="V1475" s="32" t="s">
        <v>75</v>
      </c>
      <c r="W1475" s="32" t="s">
        <v>41</v>
      </c>
      <c r="X1475" s="32" t="s">
        <v>41</v>
      </c>
      <c r="Y1475" s="32" t="s">
        <v>75</v>
      </c>
      <c r="Z1475" s="32" t="s">
        <v>41</v>
      </c>
      <c r="AA1475" s="32" t="s">
        <v>41</v>
      </c>
      <c r="AB1475" s="39" t="s">
        <v>7011</v>
      </c>
      <c r="AC1475" s="27"/>
      <c r="AD1475" s="27"/>
      <c r="AE1475" s="27"/>
      <c r="AF1475" s="28" t="s">
        <v>7010</v>
      </c>
      <c r="AG1475" s="28">
        <f t="shared" si="58"/>
        <v>2</v>
      </c>
      <c r="AH1475" s="29" t="str">
        <f t="shared" si="59"/>
        <v>KK-100109</v>
      </c>
      <c r="AI1475" s="28">
        <v>26239239000</v>
      </c>
      <c r="AJ1475" s="30">
        <f>IFERROR(VLOOKUP($C1475,#REF!,2,FALSE)*1000000000,0)+IFERROR(VLOOKUP($D1475,#REF!,2,FALSE)*1000000,0)+IFERROR(VLOOKUP($E1475,#REF!,2,FALSE)*1000,0)+IFERROR(VLOOKUP($F1475,#REF!,2,FALSE),0)</f>
        <v>0</v>
      </c>
    </row>
    <row r="1476" spans="1:36" s="28" customFormat="1" ht="27" customHeight="1" x14ac:dyDescent="0.15">
      <c r="A1476" s="31" t="s">
        <v>32</v>
      </c>
      <c r="B1476" s="32">
        <v>1472</v>
      </c>
      <c r="C1476" s="33" t="s">
        <v>6752</v>
      </c>
      <c r="D1476" s="33" t="s">
        <v>6983</v>
      </c>
      <c r="E1476" s="33" t="s">
        <v>6984</v>
      </c>
      <c r="F1476" s="33"/>
      <c r="G1476" s="46" t="s">
        <v>7012</v>
      </c>
      <c r="H1476" s="46" t="s">
        <v>7013</v>
      </c>
      <c r="I1476" s="47">
        <v>246700</v>
      </c>
      <c r="J1476" s="47">
        <v>302275</v>
      </c>
      <c r="K1476" s="42" t="s">
        <v>1938</v>
      </c>
      <c r="L1476" s="36">
        <f t="shared" si="57"/>
        <v>0.18385576048300389</v>
      </c>
      <c r="M1476" s="32"/>
      <c r="N1476" s="32" t="s">
        <v>47</v>
      </c>
      <c r="O1476" s="32"/>
      <c r="P1476" s="37" t="s">
        <v>7014</v>
      </c>
      <c r="Q1476" s="32"/>
      <c r="R1476" s="32"/>
      <c r="S1476" s="32"/>
      <c r="T1476" s="32" t="s">
        <v>40</v>
      </c>
      <c r="U1476" s="42" t="s">
        <v>509</v>
      </c>
      <c r="V1476" s="42" t="s">
        <v>509</v>
      </c>
      <c r="W1476" s="42" t="s">
        <v>509</v>
      </c>
      <c r="X1476" s="42" t="s">
        <v>509</v>
      </c>
      <c r="Y1476" s="42" t="s">
        <v>509</v>
      </c>
      <c r="Z1476" s="42" t="s">
        <v>509</v>
      </c>
      <c r="AA1476" s="42" t="s">
        <v>509</v>
      </c>
      <c r="AB1476" s="45" t="s">
        <v>7015</v>
      </c>
      <c r="AC1476" s="27"/>
      <c r="AD1476" s="27"/>
      <c r="AE1476" s="27"/>
      <c r="AF1476" s="28" t="s">
        <v>7014</v>
      </c>
      <c r="AG1476" s="28">
        <f t="shared" si="58"/>
        <v>2</v>
      </c>
      <c r="AH1476" s="29" t="str">
        <f t="shared" si="59"/>
        <v>KK-110063</v>
      </c>
      <c r="AI1476" s="28">
        <v>26239239000</v>
      </c>
      <c r="AJ1476" s="30">
        <f>IFERROR(VLOOKUP($C1476,#REF!,2,FALSE)*1000000000,0)+IFERROR(VLOOKUP($D1476,#REF!,2,FALSE)*1000000,0)+IFERROR(VLOOKUP($E1476,#REF!,2,FALSE)*1000,0)+IFERROR(VLOOKUP($F1476,#REF!,2,FALSE),0)</f>
        <v>0</v>
      </c>
    </row>
    <row r="1477" spans="1:36" s="28" customFormat="1" ht="27" customHeight="1" x14ac:dyDescent="0.15">
      <c r="A1477" s="31" t="s">
        <v>32</v>
      </c>
      <c r="B1477" s="32">
        <v>1473</v>
      </c>
      <c r="C1477" s="34" t="s">
        <v>6752</v>
      </c>
      <c r="D1477" s="34" t="s">
        <v>6983</v>
      </c>
      <c r="E1477" s="34" t="s">
        <v>6984</v>
      </c>
      <c r="F1477" s="34"/>
      <c r="G1477" s="33" t="s">
        <v>7016</v>
      </c>
      <c r="H1477" s="35" t="s">
        <v>7017</v>
      </c>
      <c r="I1477" s="32">
        <v>3990000</v>
      </c>
      <c r="J1477" s="32">
        <v>5017006</v>
      </c>
      <c r="K1477" s="32" t="s">
        <v>6755</v>
      </c>
      <c r="L1477" s="36">
        <f t="shared" si="57"/>
        <v>0.20470495749855588</v>
      </c>
      <c r="M1477" s="32"/>
      <c r="N1477" s="32" t="s">
        <v>47</v>
      </c>
      <c r="O1477" s="32"/>
      <c r="P1477" s="37" t="s">
        <v>7018</v>
      </c>
      <c r="Q1477" s="32"/>
      <c r="R1477" s="32"/>
      <c r="S1477" s="32"/>
      <c r="T1477" s="32" t="s">
        <v>40</v>
      </c>
      <c r="U1477" s="32" t="s">
        <v>41</v>
      </c>
      <c r="V1477" s="32" t="s">
        <v>75</v>
      </c>
      <c r="W1477" s="32" t="s">
        <v>75</v>
      </c>
      <c r="X1477" s="32" t="s">
        <v>75</v>
      </c>
      <c r="Y1477" s="32" t="s">
        <v>75</v>
      </c>
      <c r="Z1477" s="32" t="s">
        <v>75</v>
      </c>
      <c r="AA1477" s="32" t="s">
        <v>75</v>
      </c>
      <c r="AB1477" s="39" t="s">
        <v>7019</v>
      </c>
      <c r="AC1477" s="27"/>
      <c r="AD1477" s="27"/>
      <c r="AE1477" s="27"/>
      <c r="AF1477" s="28" t="s">
        <v>7018</v>
      </c>
      <c r="AG1477" s="28">
        <f t="shared" si="58"/>
        <v>2</v>
      </c>
      <c r="AH1477" s="29" t="str">
        <f t="shared" si="59"/>
        <v>KK-130026</v>
      </c>
      <c r="AI1477" s="28">
        <v>26239239000</v>
      </c>
      <c r="AJ1477" s="30">
        <f>IFERROR(VLOOKUP($C1477,#REF!,2,FALSE)*1000000000,0)+IFERROR(VLOOKUP($D1477,#REF!,2,FALSE)*1000000,0)+IFERROR(VLOOKUP($E1477,#REF!,2,FALSE)*1000,0)+IFERROR(VLOOKUP($F1477,#REF!,2,FALSE),0)</f>
        <v>0</v>
      </c>
    </row>
    <row r="1478" spans="1:36" s="28" customFormat="1" ht="27" customHeight="1" x14ac:dyDescent="0.15">
      <c r="A1478" s="31" t="s">
        <v>32</v>
      </c>
      <c r="B1478" s="32">
        <v>1474</v>
      </c>
      <c r="C1478" s="34" t="s">
        <v>6752</v>
      </c>
      <c r="D1478" s="34" t="s">
        <v>6983</v>
      </c>
      <c r="E1478" s="34" t="s">
        <v>6984</v>
      </c>
      <c r="F1478" s="34"/>
      <c r="G1478" s="33" t="s">
        <v>7020</v>
      </c>
      <c r="H1478" s="35" t="s">
        <v>7021</v>
      </c>
      <c r="I1478" s="32">
        <v>310186</v>
      </c>
      <c r="J1478" s="32">
        <v>568716</v>
      </c>
      <c r="K1478" s="32" t="s">
        <v>1924</v>
      </c>
      <c r="L1478" s="36">
        <f t="shared" si="57"/>
        <v>0.45458541697437738</v>
      </c>
      <c r="M1478" s="32"/>
      <c r="N1478" s="32" t="s">
        <v>47</v>
      </c>
      <c r="O1478" s="32"/>
      <c r="P1478" s="37" t="s">
        <v>7022</v>
      </c>
      <c r="Q1478" s="32"/>
      <c r="R1478" s="32"/>
      <c r="S1478" s="32"/>
      <c r="T1478" s="32" t="s">
        <v>40</v>
      </c>
      <c r="U1478" s="32" t="s">
        <v>41</v>
      </c>
      <c r="V1478" s="32" t="s">
        <v>41</v>
      </c>
      <c r="W1478" s="32" t="s">
        <v>42</v>
      </c>
      <c r="X1478" s="32" t="s">
        <v>42</v>
      </c>
      <c r="Y1478" s="32" t="s">
        <v>41</v>
      </c>
      <c r="Z1478" s="32" t="s">
        <v>41</v>
      </c>
      <c r="AA1478" s="32" t="s">
        <v>41</v>
      </c>
      <c r="AB1478" s="39" t="s">
        <v>7023</v>
      </c>
      <c r="AC1478" s="27"/>
      <c r="AD1478" s="27"/>
      <c r="AE1478" s="27"/>
      <c r="AF1478" s="28" t="s">
        <v>7022</v>
      </c>
      <c r="AG1478" s="28">
        <f t="shared" si="58"/>
        <v>2</v>
      </c>
      <c r="AH1478" s="29" t="str">
        <f t="shared" si="59"/>
        <v>KT-120010</v>
      </c>
      <c r="AI1478" s="28">
        <v>26239239000</v>
      </c>
      <c r="AJ1478" s="30">
        <f>IFERROR(VLOOKUP($C1478,#REF!,2,FALSE)*1000000000,0)+IFERROR(VLOOKUP($D1478,#REF!,2,FALSE)*1000000,0)+IFERROR(VLOOKUP($E1478,#REF!,2,FALSE)*1000,0)+IFERROR(VLOOKUP($F1478,#REF!,2,FALSE),0)</f>
        <v>0</v>
      </c>
    </row>
    <row r="1479" spans="1:36" s="28" customFormat="1" ht="27" customHeight="1" x14ac:dyDescent="0.15">
      <c r="A1479" s="31" t="s">
        <v>32</v>
      </c>
      <c r="B1479" s="32">
        <v>1475</v>
      </c>
      <c r="C1479" s="34" t="s">
        <v>6752</v>
      </c>
      <c r="D1479" s="34" t="s">
        <v>6983</v>
      </c>
      <c r="E1479" s="34" t="s">
        <v>6984</v>
      </c>
      <c r="F1479" s="34"/>
      <c r="G1479" s="33" t="s">
        <v>7024</v>
      </c>
      <c r="H1479" s="35" t="s">
        <v>7025</v>
      </c>
      <c r="I1479" s="32">
        <v>1767500</v>
      </c>
      <c r="J1479" s="32">
        <v>3220000</v>
      </c>
      <c r="K1479" s="32" t="s">
        <v>4432</v>
      </c>
      <c r="L1479" s="36">
        <f t="shared" si="57"/>
        <v>0.45108695652173914</v>
      </c>
      <c r="M1479" s="32"/>
      <c r="N1479" s="32" t="s">
        <v>47</v>
      </c>
      <c r="O1479" s="32"/>
      <c r="P1479" s="37" t="s">
        <v>7026</v>
      </c>
      <c r="Q1479" s="32"/>
      <c r="R1479" s="32" t="s">
        <v>158</v>
      </c>
      <c r="S1479" s="32" t="s">
        <v>158</v>
      </c>
      <c r="T1479" s="32" t="s">
        <v>40</v>
      </c>
      <c r="U1479" s="32" t="s">
        <v>41</v>
      </c>
      <c r="V1479" s="32" t="s">
        <v>41</v>
      </c>
      <c r="W1479" s="32" t="s">
        <v>75</v>
      </c>
      <c r="X1479" s="32" t="s">
        <v>41</v>
      </c>
      <c r="Y1479" s="32" t="s">
        <v>41</v>
      </c>
      <c r="Z1479" s="32" t="s">
        <v>41</v>
      </c>
      <c r="AA1479" s="32" t="s">
        <v>41</v>
      </c>
      <c r="AB1479" s="39" t="s">
        <v>7027</v>
      </c>
      <c r="AC1479" s="27"/>
      <c r="AD1479" s="27"/>
      <c r="AE1479" s="27"/>
      <c r="AF1479" s="28" t="s">
        <v>7026</v>
      </c>
      <c r="AG1479" s="28">
        <f t="shared" si="58"/>
        <v>2</v>
      </c>
      <c r="AH1479" s="29" t="str">
        <f t="shared" si="59"/>
        <v>KT-120078</v>
      </c>
      <c r="AI1479" s="28">
        <v>26239239000</v>
      </c>
      <c r="AJ1479" s="30">
        <f>IFERROR(VLOOKUP($C1479,#REF!,2,FALSE)*1000000000,0)+IFERROR(VLOOKUP($D1479,#REF!,2,FALSE)*1000000,0)+IFERROR(VLOOKUP($E1479,#REF!,2,FALSE)*1000,0)+IFERROR(VLOOKUP($F1479,#REF!,2,FALSE),0)</f>
        <v>0</v>
      </c>
    </row>
    <row r="1480" spans="1:36" s="28" customFormat="1" ht="27" customHeight="1" x14ac:dyDescent="0.15">
      <c r="A1480" s="31" t="s">
        <v>32</v>
      </c>
      <c r="B1480" s="32">
        <v>1476</v>
      </c>
      <c r="C1480" s="33" t="s">
        <v>6752</v>
      </c>
      <c r="D1480" s="33" t="s">
        <v>6983</v>
      </c>
      <c r="E1480" s="33" t="s">
        <v>6984</v>
      </c>
      <c r="F1480" s="33"/>
      <c r="G1480" s="46" t="s">
        <v>7028</v>
      </c>
      <c r="H1480" s="46" t="s">
        <v>7029</v>
      </c>
      <c r="I1480" s="47">
        <v>2915000</v>
      </c>
      <c r="J1480" s="47">
        <v>3800000</v>
      </c>
      <c r="K1480" s="42" t="s">
        <v>659</v>
      </c>
      <c r="L1480" s="36">
        <f t="shared" ref="L1480:L1543" si="60">1-I1480/J1480</f>
        <v>0.23289473684210527</v>
      </c>
      <c r="M1480" s="32"/>
      <c r="N1480" s="32" t="s">
        <v>47</v>
      </c>
      <c r="O1480" s="32"/>
      <c r="P1480" s="37" t="s">
        <v>7030</v>
      </c>
      <c r="Q1480" s="32"/>
      <c r="R1480" s="32"/>
      <c r="S1480" s="32"/>
      <c r="T1480" s="32" t="s">
        <v>40</v>
      </c>
      <c r="U1480" s="42" t="s">
        <v>74</v>
      </c>
      <c r="V1480" s="42" t="s">
        <v>74</v>
      </c>
      <c r="W1480" s="42" t="s">
        <v>42</v>
      </c>
      <c r="X1480" s="42" t="s">
        <v>41</v>
      </c>
      <c r="Y1480" s="42" t="s">
        <v>41</v>
      </c>
      <c r="Z1480" s="42" t="s">
        <v>42</v>
      </c>
      <c r="AA1480" s="42" t="s">
        <v>42</v>
      </c>
      <c r="AB1480" s="45" t="s">
        <v>7031</v>
      </c>
      <c r="AC1480" s="27"/>
      <c r="AD1480" s="27"/>
      <c r="AE1480" s="27"/>
      <c r="AF1480" s="28" t="s">
        <v>7030</v>
      </c>
      <c r="AG1480" s="28">
        <f t="shared" si="58"/>
        <v>2</v>
      </c>
      <c r="AH1480" s="29" t="str">
        <f t="shared" si="59"/>
        <v>KT-130041</v>
      </c>
      <c r="AI1480" s="28">
        <v>26239239000</v>
      </c>
      <c r="AJ1480" s="30">
        <f>IFERROR(VLOOKUP($C1480,#REF!,2,FALSE)*1000000000,0)+IFERROR(VLOOKUP($D1480,#REF!,2,FALSE)*1000000,0)+IFERROR(VLOOKUP($E1480,#REF!,2,FALSE)*1000,0)+IFERROR(VLOOKUP($F1480,#REF!,2,FALSE),0)</f>
        <v>0</v>
      </c>
    </row>
    <row r="1481" spans="1:36" s="28" customFormat="1" ht="27" customHeight="1" x14ac:dyDescent="0.15">
      <c r="A1481" s="31" t="s">
        <v>32</v>
      </c>
      <c r="B1481" s="32">
        <v>1477</v>
      </c>
      <c r="C1481" s="33" t="s">
        <v>6752</v>
      </c>
      <c r="D1481" s="33" t="s">
        <v>6983</v>
      </c>
      <c r="E1481" s="33" t="s">
        <v>6984</v>
      </c>
      <c r="F1481" s="33"/>
      <c r="G1481" s="46" t="s">
        <v>7032</v>
      </c>
      <c r="H1481" s="46" t="s">
        <v>7033</v>
      </c>
      <c r="I1481" s="47">
        <v>607500</v>
      </c>
      <c r="J1481" s="47">
        <v>775285</v>
      </c>
      <c r="K1481" s="42" t="s">
        <v>400</v>
      </c>
      <c r="L1481" s="36">
        <f t="shared" si="60"/>
        <v>0.21641718851777092</v>
      </c>
      <c r="M1481" s="32"/>
      <c r="N1481" s="32" t="s">
        <v>47</v>
      </c>
      <c r="O1481" s="32"/>
      <c r="P1481" s="37" t="s">
        <v>7034</v>
      </c>
      <c r="Q1481" s="32"/>
      <c r="R1481" s="32"/>
      <c r="S1481" s="32"/>
      <c r="T1481" s="42" t="s">
        <v>40</v>
      </c>
      <c r="U1481" s="32" t="s">
        <v>74</v>
      </c>
      <c r="V1481" s="32" t="s">
        <v>41</v>
      </c>
      <c r="W1481" s="32" t="s">
        <v>41</v>
      </c>
      <c r="X1481" s="32" t="s">
        <v>75</v>
      </c>
      <c r="Y1481" s="32" t="s">
        <v>41</v>
      </c>
      <c r="Z1481" s="32" t="s">
        <v>41</v>
      </c>
      <c r="AA1481" s="32" t="s">
        <v>42</v>
      </c>
      <c r="AB1481" s="45" t="s">
        <v>7035</v>
      </c>
      <c r="AC1481" s="27"/>
      <c r="AD1481" s="27"/>
      <c r="AE1481" s="27"/>
      <c r="AF1481" s="28" t="s">
        <v>7034</v>
      </c>
      <c r="AG1481" s="28">
        <f t="shared" si="58"/>
        <v>2</v>
      </c>
      <c r="AH1481" s="29" t="str">
        <f t="shared" si="59"/>
        <v>KT-130046</v>
      </c>
      <c r="AI1481" s="28">
        <v>26239239000</v>
      </c>
      <c r="AJ1481" s="30">
        <f>IFERROR(VLOOKUP($C1481,#REF!,2,FALSE)*1000000000,0)+IFERROR(VLOOKUP($D1481,#REF!,2,FALSE)*1000000,0)+IFERROR(VLOOKUP($E1481,#REF!,2,FALSE)*1000,0)+IFERROR(VLOOKUP($F1481,#REF!,2,FALSE),0)</f>
        <v>0</v>
      </c>
    </row>
    <row r="1482" spans="1:36" s="28" customFormat="1" ht="27" customHeight="1" x14ac:dyDescent="0.15">
      <c r="A1482" s="31" t="s">
        <v>32</v>
      </c>
      <c r="B1482" s="32">
        <v>1478</v>
      </c>
      <c r="C1482" s="34" t="s">
        <v>6752</v>
      </c>
      <c r="D1482" s="34" t="s">
        <v>6983</v>
      </c>
      <c r="E1482" s="34" t="s">
        <v>6984</v>
      </c>
      <c r="F1482" s="32"/>
      <c r="G1482" s="33" t="s">
        <v>7036</v>
      </c>
      <c r="H1482" s="35" t="s">
        <v>7037</v>
      </c>
      <c r="I1482" s="32">
        <v>120000</v>
      </c>
      <c r="J1482" s="32">
        <v>108925.6</v>
      </c>
      <c r="K1482" s="32" t="s">
        <v>109</v>
      </c>
      <c r="L1482" s="36">
        <f t="shared" si="60"/>
        <v>-0.10166939635861527</v>
      </c>
      <c r="M1482" s="32"/>
      <c r="N1482" s="32" t="s">
        <v>47</v>
      </c>
      <c r="O1482" s="32"/>
      <c r="P1482" s="37" t="s">
        <v>7038</v>
      </c>
      <c r="Q1482" s="66" t="s">
        <v>7039</v>
      </c>
      <c r="R1482" s="32"/>
      <c r="S1482" s="32" t="s">
        <v>158</v>
      </c>
      <c r="T1482" s="32" t="s">
        <v>40</v>
      </c>
      <c r="U1482" s="32" t="s">
        <v>75</v>
      </c>
      <c r="V1482" s="32" t="s">
        <v>75</v>
      </c>
      <c r="W1482" s="32" t="s">
        <v>42</v>
      </c>
      <c r="X1482" s="32" t="s">
        <v>41</v>
      </c>
      <c r="Y1482" s="32" t="s">
        <v>41</v>
      </c>
      <c r="Z1482" s="32" t="s">
        <v>41</v>
      </c>
      <c r="AA1482" s="32" t="s">
        <v>41</v>
      </c>
      <c r="AB1482" s="39" t="s">
        <v>7040</v>
      </c>
      <c r="AC1482" s="27"/>
      <c r="AD1482" s="27"/>
      <c r="AE1482" s="27"/>
      <c r="AF1482" s="28" t="s">
        <v>7038</v>
      </c>
      <c r="AG1482" s="28">
        <f t="shared" si="58"/>
        <v>2</v>
      </c>
      <c r="AH1482" s="29" t="str">
        <f t="shared" si="59"/>
        <v>KT-130057</v>
      </c>
      <c r="AI1482" s="28">
        <v>26239239000</v>
      </c>
      <c r="AJ1482" s="30">
        <f>IFERROR(VLOOKUP($C1482,#REF!,2,FALSE)*1000000000,0)+IFERROR(VLOOKUP($D1482,#REF!,2,FALSE)*1000000,0)+IFERROR(VLOOKUP($E1482,#REF!,2,FALSE)*1000,0)+IFERROR(VLOOKUP($F1482,#REF!,2,FALSE),0)</f>
        <v>0</v>
      </c>
    </row>
    <row r="1483" spans="1:36" s="28" customFormat="1" ht="27" customHeight="1" x14ac:dyDescent="0.15">
      <c r="A1483" s="31" t="s">
        <v>32</v>
      </c>
      <c r="B1483" s="32">
        <v>1479</v>
      </c>
      <c r="C1483" s="33" t="s">
        <v>6752</v>
      </c>
      <c r="D1483" s="33" t="s">
        <v>6983</v>
      </c>
      <c r="E1483" s="33" t="s">
        <v>6984</v>
      </c>
      <c r="F1483" s="33"/>
      <c r="G1483" s="46" t="s">
        <v>7041</v>
      </c>
      <c r="H1483" s="46" t="s">
        <v>7042</v>
      </c>
      <c r="I1483" s="47">
        <v>16200</v>
      </c>
      <c r="J1483" s="53">
        <v>50000</v>
      </c>
      <c r="K1483" s="42" t="s">
        <v>1293</v>
      </c>
      <c r="L1483" s="43">
        <f t="shared" si="60"/>
        <v>0.67599999999999993</v>
      </c>
      <c r="M1483" s="32"/>
      <c r="N1483" s="32" t="s">
        <v>47</v>
      </c>
      <c r="O1483" s="32"/>
      <c r="P1483" s="37" t="s">
        <v>7043</v>
      </c>
      <c r="Q1483" s="32"/>
      <c r="R1483" s="32"/>
      <c r="S1483" s="32" t="s">
        <v>158</v>
      </c>
      <c r="T1483" s="42" t="s">
        <v>40</v>
      </c>
      <c r="U1483" s="32" t="s">
        <v>42</v>
      </c>
      <c r="V1483" s="32" t="s">
        <v>75</v>
      </c>
      <c r="W1483" s="32" t="s">
        <v>42</v>
      </c>
      <c r="X1483" s="32" t="s">
        <v>42</v>
      </c>
      <c r="Y1483" s="32" t="s">
        <v>42</v>
      </c>
      <c r="Z1483" s="32" t="s">
        <v>41</v>
      </c>
      <c r="AA1483" s="32" t="s">
        <v>41</v>
      </c>
      <c r="AB1483" s="45" t="s">
        <v>7044</v>
      </c>
      <c r="AC1483" s="27"/>
      <c r="AD1483" s="27"/>
      <c r="AE1483" s="27"/>
      <c r="AF1483" s="28" t="s">
        <v>7043</v>
      </c>
      <c r="AG1483" s="28">
        <f t="shared" si="58"/>
        <v>2</v>
      </c>
      <c r="AH1483" s="29" t="str">
        <f t="shared" si="59"/>
        <v>KT-130058</v>
      </c>
      <c r="AI1483" s="28">
        <v>26239239000</v>
      </c>
      <c r="AJ1483" s="30">
        <f>IFERROR(VLOOKUP($C1483,#REF!,2,FALSE)*1000000000,0)+IFERROR(VLOOKUP($D1483,#REF!,2,FALSE)*1000000,0)+IFERROR(VLOOKUP($E1483,#REF!,2,FALSE)*1000,0)+IFERROR(VLOOKUP($F1483,#REF!,2,FALSE),0)</f>
        <v>0</v>
      </c>
    </row>
    <row r="1484" spans="1:36" s="28" customFormat="1" ht="27" customHeight="1" x14ac:dyDescent="0.15">
      <c r="A1484" s="31" t="s">
        <v>32</v>
      </c>
      <c r="B1484" s="32">
        <v>1480</v>
      </c>
      <c r="C1484" s="33" t="s">
        <v>6752</v>
      </c>
      <c r="D1484" s="33" t="s">
        <v>6983</v>
      </c>
      <c r="E1484" s="33" t="s">
        <v>6984</v>
      </c>
      <c r="F1484" s="33"/>
      <c r="G1484" s="46" t="s">
        <v>7045</v>
      </c>
      <c r="H1484" s="46" t="s">
        <v>7046</v>
      </c>
      <c r="I1484" s="47">
        <v>2774300</v>
      </c>
      <c r="J1484" s="47">
        <v>5004000</v>
      </c>
      <c r="K1484" s="42" t="s">
        <v>4677</v>
      </c>
      <c r="L1484" s="36">
        <f t="shared" si="60"/>
        <v>0.44558353317346122</v>
      </c>
      <c r="M1484" s="32"/>
      <c r="N1484" s="32" t="s">
        <v>47</v>
      </c>
      <c r="O1484" s="32"/>
      <c r="P1484" s="37" t="s">
        <v>7047</v>
      </c>
      <c r="Q1484" s="32" t="s">
        <v>105</v>
      </c>
      <c r="R1484" s="32"/>
      <c r="S1484" s="32"/>
      <c r="T1484" s="32" t="s">
        <v>40</v>
      </c>
      <c r="U1484" s="32" t="s">
        <v>42</v>
      </c>
      <c r="V1484" s="32" t="s">
        <v>509</v>
      </c>
      <c r="W1484" s="32" t="s">
        <v>42</v>
      </c>
      <c r="X1484" s="32" t="s">
        <v>75</v>
      </c>
      <c r="Y1484" s="32" t="s">
        <v>41</v>
      </c>
      <c r="Z1484" s="32" t="s">
        <v>509</v>
      </c>
      <c r="AA1484" s="32" t="s">
        <v>41</v>
      </c>
      <c r="AB1484" s="45" t="s">
        <v>7048</v>
      </c>
      <c r="AC1484" s="27"/>
      <c r="AD1484" s="27"/>
      <c r="AE1484" s="27"/>
      <c r="AF1484" s="28" t="s">
        <v>7049</v>
      </c>
      <c r="AG1484" s="28">
        <f t="shared" si="58"/>
        <v>2</v>
      </c>
      <c r="AH1484" s="29" t="str">
        <f t="shared" si="59"/>
        <v>KT-130095</v>
      </c>
      <c r="AI1484" s="28">
        <v>26239239000</v>
      </c>
      <c r="AJ1484" s="30">
        <f>IFERROR(VLOOKUP($C1484,#REF!,2,FALSE)*1000000000,0)+IFERROR(VLOOKUP($D1484,#REF!,2,FALSE)*1000000,0)+IFERROR(VLOOKUP($E1484,#REF!,2,FALSE)*1000,0)+IFERROR(VLOOKUP($F1484,#REF!,2,FALSE),0)</f>
        <v>0</v>
      </c>
    </row>
    <row r="1485" spans="1:36" s="28" customFormat="1" ht="27" customHeight="1" x14ac:dyDescent="0.15">
      <c r="A1485" s="31" t="s">
        <v>32</v>
      </c>
      <c r="B1485" s="32">
        <v>1481</v>
      </c>
      <c r="C1485" s="33" t="s">
        <v>6752</v>
      </c>
      <c r="D1485" s="33" t="s">
        <v>6983</v>
      </c>
      <c r="E1485" s="33" t="s">
        <v>6984</v>
      </c>
      <c r="F1485" s="33"/>
      <c r="G1485" s="46" t="s">
        <v>7050</v>
      </c>
      <c r="H1485" s="46" t="s">
        <v>7051</v>
      </c>
      <c r="I1485" s="47">
        <v>241482</v>
      </c>
      <c r="J1485" s="47">
        <v>504010</v>
      </c>
      <c r="K1485" s="42" t="s">
        <v>1924</v>
      </c>
      <c r="L1485" s="36">
        <f t="shared" si="60"/>
        <v>0.52087855399694449</v>
      </c>
      <c r="M1485" s="32"/>
      <c r="N1485" s="32" t="s">
        <v>47</v>
      </c>
      <c r="O1485" s="32"/>
      <c r="P1485" s="37" t="s">
        <v>7052</v>
      </c>
      <c r="Q1485" s="32" t="s">
        <v>946</v>
      </c>
      <c r="R1485" s="32" t="s">
        <v>158</v>
      </c>
      <c r="S1485" s="32" t="s">
        <v>158</v>
      </c>
      <c r="T1485" s="32" t="s">
        <v>40</v>
      </c>
      <c r="U1485" s="42" t="s">
        <v>41</v>
      </c>
      <c r="V1485" s="42" t="s">
        <v>41</v>
      </c>
      <c r="W1485" s="42" t="s">
        <v>42</v>
      </c>
      <c r="X1485" s="42" t="s">
        <v>42</v>
      </c>
      <c r="Y1485" s="42" t="s">
        <v>41</v>
      </c>
      <c r="Z1485" s="42" t="s">
        <v>41</v>
      </c>
      <c r="AA1485" s="42" t="s">
        <v>41</v>
      </c>
      <c r="AB1485" s="45" t="s">
        <v>7053</v>
      </c>
      <c r="AC1485" s="27"/>
      <c r="AD1485" s="27"/>
      <c r="AE1485" s="27"/>
      <c r="AF1485" s="28" t="s">
        <v>7052</v>
      </c>
      <c r="AG1485" s="28">
        <f t="shared" si="58"/>
        <v>2</v>
      </c>
      <c r="AH1485" s="29" t="str">
        <f t="shared" si="59"/>
        <v>SK-080015</v>
      </c>
      <c r="AI1485" s="28">
        <v>26239239000</v>
      </c>
      <c r="AJ1485" s="30">
        <f>IFERROR(VLOOKUP($C1485,#REF!,2,FALSE)*1000000000,0)+IFERROR(VLOOKUP($D1485,#REF!,2,FALSE)*1000000,0)+IFERROR(VLOOKUP($E1485,#REF!,2,FALSE)*1000,0)+IFERROR(VLOOKUP($F1485,#REF!,2,FALSE),0)</f>
        <v>0</v>
      </c>
    </row>
    <row r="1486" spans="1:36" s="28" customFormat="1" ht="27" customHeight="1" x14ac:dyDescent="0.15">
      <c r="A1486" s="31" t="s">
        <v>32</v>
      </c>
      <c r="B1486" s="32">
        <v>1482</v>
      </c>
      <c r="C1486" s="34" t="s">
        <v>6752</v>
      </c>
      <c r="D1486" s="34" t="s">
        <v>6983</v>
      </c>
      <c r="E1486" s="34" t="s">
        <v>6984</v>
      </c>
      <c r="F1486" s="32"/>
      <c r="G1486" s="33" t="s">
        <v>7054</v>
      </c>
      <c r="H1486" s="35" t="s">
        <v>7055</v>
      </c>
      <c r="I1486" s="32">
        <v>48500</v>
      </c>
      <c r="J1486" s="32">
        <v>173000</v>
      </c>
      <c r="K1486" s="32" t="s">
        <v>478</v>
      </c>
      <c r="L1486" s="36">
        <f t="shared" si="60"/>
        <v>0.71965317919075145</v>
      </c>
      <c r="M1486" s="32"/>
      <c r="N1486" s="32" t="s">
        <v>47</v>
      </c>
      <c r="O1486" s="32"/>
      <c r="P1486" s="37" t="s">
        <v>7056</v>
      </c>
      <c r="Q1486" s="32"/>
      <c r="R1486" s="32" t="s">
        <v>158</v>
      </c>
      <c r="S1486" s="32" t="s">
        <v>158</v>
      </c>
      <c r="T1486" s="32" t="s">
        <v>40</v>
      </c>
      <c r="U1486" s="32" t="s">
        <v>75</v>
      </c>
      <c r="V1486" s="32" t="s">
        <v>75</v>
      </c>
      <c r="W1486" s="32" t="s">
        <v>41</v>
      </c>
      <c r="X1486" s="32" t="s">
        <v>41</v>
      </c>
      <c r="Y1486" s="32" t="s">
        <v>41</v>
      </c>
      <c r="Z1486" s="32" t="s">
        <v>41</v>
      </c>
      <c r="AA1486" s="32" t="s">
        <v>41</v>
      </c>
      <c r="AB1486" s="39" t="s">
        <v>7057</v>
      </c>
      <c r="AC1486" s="27"/>
      <c r="AD1486" s="27"/>
      <c r="AE1486" s="27"/>
      <c r="AF1486" s="28" t="s">
        <v>7056</v>
      </c>
      <c r="AG1486" s="28">
        <f t="shared" si="58"/>
        <v>2</v>
      </c>
      <c r="AH1486" s="29" t="str">
        <f t="shared" si="59"/>
        <v>SK-090005</v>
      </c>
      <c r="AI1486" s="28">
        <v>26239239000</v>
      </c>
      <c r="AJ1486" s="30">
        <f>IFERROR(VLOOKUP($C1486,#REF!,2,FALSE)*1000000000,0)+IFERROR(VLOOKUP($D1486,#REF!,2,FALSE)*1000000,0)+IFERROR(VLOOKUP($E1486,#REF!,2,FALSE)*1000,0)+IFERROR(VLOOKUP($F1486,#REF!,2,FALSE),0)</f>
        <v>0</v>
      </c>
    </row>
    <row r="1487" spans="1:36" s="28" customFormat="1" ht="27" customHeight="1" x14ac:dyDescent="0.15">
      <c r="A1487" s="31" t="s">
        <v>32</v>
      </c>
      <c r="B1487" s="32">
        <v>1483</v>
      </c>
      <c r="C1487" s="34" t="s">
        <v>6752</v>
      </c>
      <c r="D1487" s="34" t="s">
        <v>6983</v>
      </c>
      <c r="E1487" s="34" t="s">
        <v>6984</v>
      </c>
      <c r="F1487" s="32"/>
      <c r="G1487" s="33" t="s">
        <v>7058</v>
      </c>
      <c r="H1487" s="35" t="s">
        <v>7059</v>
      </c>
      <c r="I1487" s="32">
        <v>3319950</v>
      </c>
      <c r="J1487" s="32">
        <v>7339200</v>
      </c>
      <c r="K1487" s="32" t="s">
        <v>7060</v>
      </c>
      <c r="L1487" s="36">
        <f t="shared" si="60"/>
        <v>0.54764143230869844</v>
      </c>
      <c r="M1487" s="32"/>
      <c r="N1487" s="32" t="s">
        <v>47</v>
      </c>
      <c r="O1487" s="32"/>
      <c r="P1487" s="37" t="s">
        <v>7061</v>
      </c>
      <c r="Q1487" s="32" t="s">
        <v>7062</v>
      </c>
      <c r="R1487" s="32"/>
      <c r="S1487" s="32" t="s">
        <v>158</v>
      </c>
      <c r="T1487" s="32" t="s">
        <v>40</v>
      </c>
      <c r="U1487" s="32" t="s">
        <v>41</v>
      </c>
      <c r="V1487" s="32" t="s">
        <v>41</v>
      </c>
      <c r="W1487" s="32" t="s">
        <v>41</v>
      </c>
      <c r="X1487" s="32" t="s">
        <v>41</v>
      </c>
      <c r="Y1487" s="32" t="s">
        <v>75</v>
      </c>
      <c r="Z1487" s="32" t="s">
        <v>41</v>
      </c>
      <c r="AA1487" s="32" t="s">
        <v>41</v>
      </c>
      <c r="AB1487" s="39" t="s">
        <v>7063</v>
      </c>
      <c r="AC1487" s="27"/>
      <c r="AD1487" s="27"/>
      <c r="AE1487" s="27"/>
      <c r="AF1487" s="28" t="s">
        <v>7061</v>
      </c>
      <c r="AG1487" s="28">
        <f t="shared" si="58"/>
        <v>2</v>
      </c>
      <c r="AH1487" s="29" t="str">
        <f t="shared" si="59"/>
        <v>SK-110019</v>
      </c>
      <c r="AI1487" s="28">
        <v>26239239000</v>
      </c>
      <c r="AJ1487" s="30">
        <f>IFERROR(VLOOKUP($C1487,#REF!,2,FALSE)*1000000000,0)+IFERROR(VLOOKUP($D1487,#REF!,2,FALSE)*1000000,0)+IFERROR(VLOOKUP($E1487,#REF!,2,FALSE)*1000,0)+IFERROR(VLOOKUP($F1487,#REF!,2,FALSE),0)</f>
        <v>0</v>
      </c>
    </row>
    <row r="1488" spans="1:36" s="28" customFormat="1" ht="27" customHeight="1" x14ac:dyDescent="0.15">
      <c r="A1488" s="31" t="s">
        <v>32</v>
      </c>
      <c r="B1488" s="32">
        <v>1484</v>
      </c>
      <c r="C1488" s="34" t="s">
        <v>6752</v>
      </c>
      <c r="D1488" s="34" t="s">
        <v>6983</v>
      </c>
      <c r="E1488" s="34" t="s">
        <v>6984</v>
      </c>
      <c r="F1488" s="32"/>
      <c r="G1488" s="33" t="s">
        <v>7064</v>
      </c>
      <c r="H1488" s="35" t="s">
        <v>7065</v>
      </c>
      <c r="I1488" s="32">
        <v>3170000</v>
      </c>
      <c r="J1488" s="32">
        <v>4080000</v>
      </c>
      <c r="K1488" s="32" t="s">
        <v>3124</v>
      </c>
      <c r="L1488" s="43">
        <f t="shared" si="60"/>
        <v>0.22303921568627449</v>
      </c>
      <c r="M1488" s="32"/>
      <c r="N1488" s="32" t="s">
        <v>47</v>
      </c>
      <c r="O1488" s="32"/>
      <c r="P1488" s="37" t="s">
        <v>7066</v>
      </c>
      <c r="Q1488" s="32"/>
      <c r="R1488" s="32"/>
      <c r="S1488" s="32" t="s">
        <v>158</v>
      </c>
      <c r="T1488" s="32" t="s">
        <v>40</v>
      </c>
      <c r="U1488" s="32" t="s">
        <v>41</v>
      </c>
      <c r="V1488" s="32" t="s">
        <v>41</v>
      </c>
      <c r="W1488" s="32" t="s">
        <v>41</v>
      </c>
      <c r="X1488" s="32" t="s">
        <v>42</v>
      </c>
      <c r="Y1488" s="32" t="s">
        <v>41</v>
      </c>
      <c r="Z1488" s="32" t="s">
        <v>42</v>
      </c>
      <c r="AA1488" s="32" t="s">
        <v>42</v>
      </c>
      <c r="AB1488" s="39" t="s">
        <v>7067</v>
      </c>
      <c r="AC1488" s="27"/>
      <c r="AD1488" s="27"/>
      <c r="AE1488" s="27"/>
      <c r="AF1488" s="28" t="s">
        <v>7066</v>
      </c>
      <c r="AG1488" s="28">
        <f t="shared" si="58"/>
        <v>2</v>
      </c>
      <c r="AH1488" s="29" t="str">
        <f t="shared" si="59"/>
        <v>TH-140018</v>
      </c>
      <c r="AI1488" s="28">
        <v>26239239000</v>
      </c>
      <c r="AJ1488" s="30">
        <f>IFERROR(VLOOKUP($C1488,#REF!,2,FALSE)*1000000000,0)+IFERROR(VLOOKUP($D1488,#REF!,2,FALSE)*1000000,0)+IFERROR(VLOOKUP($E1488,#REF!,2,FALSE)*1000,0)+IFERROR(VLOOKUP($F1488,#REF!,2,FALSE),0)</f>
        <v>0</v>
      </c>
    </row>
    <row r="1489" spans="1:36" s="28" customFormat="1" ht="27" customHeight="1" x14ac:dyDescent="0.15">
      <c r="A1489" s="31" t="s">
        <v>32</v>
      </c>
      <c r="B1489" s="32">
        <v>1485</v>
      </c>
      <c r="C1489" s="34" t="s">
        <v>6752</v>
      </c>
      <c r="D1489" s="34" t="s">
        <v>6983</v>
      </c>
      <c r="E1489" s="34" t="s">
        <v>6984</v>
      </c>
      <c r="F1489" s="32"/>
      <c r="G1489" s="33" t="s">
        <v>7068</v>
      </c>
      <c r="H1489" s="35" t="s">
        <v>7069</v>
      </c>
      <c r="I1489" s="32">
        <v>2901862</v>
      </c>
      <c r="J1489" s="32">
        <v>3436256</v>
      </c>
      <c r="K1489" s="32" t="s">
        <v>7070</v>
      </c>
      <c r="L1489" s="36">
        <f t="shared" si="60"/>
        <v>0.1555163526815232</v>
      </c>
      <c r="M1489" s="32"/>
      <c r="N1489" s="32" t="s">
        <v>47</v>
      </c>
      <c r="O1489" s="32"/>
      <c r="P1489" s="37" t="s">
        <v>7071</v>
      </c>
      <c r="Q1489" s="32" t="s">
        <v>130</v>
      </c>
      <c r="R1489" s="32"/>
      <c r="S1489" s="32"/>
      <c r="T1489" s="32" t="s">
        <v>40</v>
      </c>
      <c r="U1489" s="32" t="s">
        <v>75</v>
      </c>
      <c r="V1489" s="32" t="s">
        <v>41</v>
      </c>
      <c r="W1489" s="32" t="s">
        <v>75</v>
      </c>
      <c r="X1489" s="32" t="s">
        <v>75</v>
      </c>
      <c r="Y1489" s="32" t="s">
        <v>41</v>
      </c>
      <c r="Z1489" s="32" t="s">
        <v>75</v>
      </c>
      <c r="AA1489" s="32" t="s">
        <v>41</v>
      </c>
      <c r="AB1489" s="39" t="s">
        <v>7072</v>
      </c>
      <c r="AC1489" s="27"/>
      <c r="AD1489" s="27"/>
      <c r="AE1489" s="27"/>
      <c r="AF1489" s="28" t="s">
        <v>7071</v>
      </c>
      <c r="AG1489" s="28">
        <f t="shared" si="58"/>
        <v>2</v>
      </c>
      <c r="AH1489" s="29" t="str">
        <f t="shared" si="59"/>
        <v>KT-190062</v>
      </c>
      <c r="AI1489" s="28">
        <v>26239239000</v>
      </c>
      <c r="AJ1489" s="30">
        <f>IFERROR(VLOOKUP($C1489,#REF!,2,FALSE)*1000000000,0)+IFERROR(VLOOKUP($D1489,#REF!,2,FALSE)*1000000,0)+IFERROR(VLOOKUP($E1489,#REF!,2,FALSE)*1000,0)+IFERROR(VLOOKUP($F1489,#REF!,2,FALSE),0)</f>
        <v>0</v>
      </c>
    </row>
    <row r="1490" spans="1:36" s="28" customFormat="1" ht="27" customHeight="1" x14ac:dyDescent="0.15">
      <c r="A1490" s="31" t="s">
        <v>32</v>
      </c>
      <c r="B1490" s="32">
        <v>1486</v>
      </c>
      <c r="C1490" s="34" t="s">
        <v>6752</v>
      </c>
      <c r="D1490" s="34" t="s">
        <v>6983</v>
      </c>
      <c r="E1490" s="34" t="s">
        <v>6984</v>
      </c>
      <c r="F1490" s="32"/>
      <c r="G1490" s="33" t="s">
        <v>7073</v>
      </c>
      <c r="H1490" s="35" t="s">
        <v>7074</v>
      </c>
      <c r="I1490" s="32">
        <v>2363950</v>
      </c>
      <c r="J1490" s="32">
        <v>3817650</v>
      </c>
      <c r="K1490" s="32" t="s">
        <v>4761</v>
      </c>
      <c r="L1490" s="36">
        <f t="shared" si="60"/>
        <v>0.38078399015100917</v>
      </c>
      <c r="M1490" s="32"/>
      <c r="N1490" s="32" t="s">
        <v>47</v>
      </c>
      <c r="O1490" s="32" t="s">
        <v>47</v>
      </c>
      <c r="P1490" s="40" t="s">
        <v>7075</v>
      </c>
      <c r="Q1490" s="32" t="s">
        <v>130</v>
      </c>
      <c r="R1490" s="32"/>
      <c r="S1490" s="32"/>
      <c r="T1490" s="32" t="s">
        <v>40</v>
      </c>
      <c r="U1490" s="32" t="s">
        <v>41</v>
      </c>
      <c r="V1490" s="32" t="s">
        <v>75</v>
      </c>
      <c r="W1490" s="32" t="s">
        <v>41</v>
      </c>
      <c r="X1490" s="32" t="s">
        <v>75</v>
      </c>
      <c r="Y1490" s="32" t="s">
        <v>41</v>
      </c>
      <c r="Z1490" s="32" t="s">
        <v>75</v>
      </c>
      <c r="AA1490" s="32" t="s">
        <v>41</v>
      </c>
      <c r="AB1490" s="39" t="s">
        <v>7076</v>
      </c>
      <c r="AC1490" s="27"/>
      <c r="AD1490" s="27"/>
      <c r="AE1490" s="27"/>
      <c r="AF1490" s="28" t="s">
        <v>7077</v>
      </c>
      <c r="AG1490" s="28">
        <f t="shared" si="58"/>
        <v>2</v>
      </c>
      <c r="AH1490" s="29" t="str">
        <f t="shared" si="59"/>
        <v>KT-190037</v>
      </c>
      <c r="AI1490" s="28">
        <v>26239239000</v>
      </c>
      <c r="AJ1490" s="30">
        <f>IFERROR(VLOOKUP($C1490,#REF!,2,FALSE)*1000000000,0)+IFERROR(VLOOKUP($D1490,#REF!,2,FALSE)*1000000,0)+IFERROR(VLOOKUP($E1490,#REF!,2,FALSE)*1000,0)+IFERROR(VLOOKUP($F1490,#REF!,2,FALSE),0)</f>
        <v>0</v>
      </c>
    </row>
    <row r="1491" spans="1:36" s="28" customFormat="1" ht="27" customHeight="1" x14ac:dyDescent="0.15">
      <c r="A1491" s="31" t="s">
        <v>32</v>
      </c>
      <c r="B1491" s="32">
        <v>1487</v>
      </c>
      <c r="C1491" s="34" t="s">
        <v>6752</v>
      </c>
      <c r="D1491" s="34" t="s">
        <v>6983</v>
      </c>
      <c r="E1491" s="34" t="s">
        <v>6984</v>
      </c>
      <c r="F1491" s="32"/>
      <c r="G1491" s="33" t="s">
        <v>7078</v>
      </c>
      <c r="H1491" s="35" t="s">
        <v>7079</v>
      </c>
      <c r="I1491" s="32">
        <v>127683</v>
      </c>
      <c r="J1491" s="32">
        <v>147656</v>
      </c>
      <c r="K1491" s="32" t="s">
        <v>2139</v>
      </c>
      <c r="L1491" s="36">
        <f t="shared" si="60"/>
        <v>0.13526710733055214</v>
      </c>
      <c r="M1491" s="32"/>
      <c r="N1491" s="32" t="s">
        <v>47</v>
      </c>
      <c r="O1491" s="32"/>
      <c r="P1491" s="37" t="s">
        <v>7080</v>
      </c>
      <c r="Q1491" s="32" t="s">
        <v>130</v>
      </c>
      <c r="R1491" s="32"/>
      <c r="S1491" s="32"/>
      <c r="T1491" s="32" t="s">
        <v>40</v>
      </c>
      <c r="U1491" s="42" t="s">
        <v>175</v>
      </c>
      <c r="V1491" s="42" t="s">
        <v>176</v>
      </c>
      <c r="W1491" s="42" t="s">
        <v>176</v>
      </c>
      <c r="X1491" s="42" t="s">
        <v>175</v>
      </c>
      <c r="Y1491" s="42" t="s">
        <v>176</v>
      </c>
      <c r="Z1491" s="42" t="s">
        <v>175</v>
      </c>
      <c r="AA1491" s="42" t="s">
        <v>176</v>
      </c>
      <c r="AB1491" s="39" t="s">
        <v>7081</v>
      </c>
      <c r="AC1491" s="27"/>
      <c r="AD1491" s="27"/>
      <c r="AE1491" s="27"/>
      <c r="AF1491" s="28" t="s">
        <v>7080</v>
      </c>
      <c r="AG1491" s="28">
        <f t="shared" si="58"/>
        <v>2</v>
      </c>
      <c r="AH1491" s="29" t="str">
        <f t="shared" si="59"/>
        <v>KT-190025</v>
      </c>
      <c r="AI1491" s="28">
        <v>26239239000</v>
      </c>
      <c r="AJ1491" s="30">
        <f>IFERROR(VLOOKUP($C1491,#REF!,2,FALSE)*1000000000,0)+IFERROR(VLOOKUP($D1491,#REF!,2,FALSE)*1000000,0)+IFERROR(VLOOKUP($E1491,#REF!,2,FALSE)*1000,0)+IFERROR(VLOOKUP($F1491,#REF!,2,FALSE),0)</f>
        <v>0</v>
      </c>
    </row>
    <row r="1492" spans="1:36" s="28" customFormat="1" ht="27" customHeight="1" x14ac:dyDescent="0.15">
      <c r="A1492" s="31" t="s">
        <v>32</v>
      </c>
      <c r="B1492" s="32">
        <v>1488</v>
      </c>
      <c r="C1492" s="34" t="s">
        <v>6752</v>
      </c>
      <c r="D1492" s="34" t="s">
        <v>6983</v>
      </c>
      <c r="E1492" s="34" t="s">
        <v>6984</v>
      </c>
      <c r="F1492" s="32"/>
      <c r="G1492" s="33" t="s">
        <v>7082</v>
      </c>
      <c r="H1492" s="35" t="s">
        <v>7083</v>
      </c>
      <c r="I1492" s="32">
        <v>626390</v>
      </c>
      <c r="J1492" s="32">
        <v>795000</v>
      </c>
      <c r="K1492" s="32" t="s">
        <v>713</v>
      </c>
      <c r="L1492" s="36">
        <f t="shared" si="60"/>
        <v>0.21208805031446543</v>
      </c>
      <c r="M1492" s="32"/>
      <c r="N1492" s="32" t="s">
        <v>47</v>
      </c>
      <c r="O1492" s="32"/>
      <c r="P1492" s="40" t="s">
        <v>7084</v>
      </c>
      <c r="Q1492" s="32" t="s">
        <v>130</v>
      </c>
      <c r="R1492" s="32"/>
      <c r="S1492" s="32"/>
      <c r="T1492" s="32" t="s">
        <v>40</v>
      </c>
      <c r="U1492" s="32" t="s">
        <v>509</v>
      </c>
      <c r="V1492" s="32" t="s">
        <v>509</v>
      </c>
      <c r="W1492" s="32" t="s">
        <v>509</v>
      </c>
      <c r="X1492" s="32" t="s">
        <v>509</v>
      </c>
      <c r="Y1492" s="32" t="s">
        <v>509</v>
      </c>
      <c r="Z1492" s="32" t="s">
        <v>509</v>
      </c>
      <c r="AA1492" s="32" t="s">
        <v>509</v>
      </c>
      <c r="AB1492" s="39" t="s">
        <v>7085</v>
      </c>
      <c r="AC1492" s="27"/>
      <c r="AD1492" s="27"/>
      <c r="AE1492" s="27"/>
      <c r="AF1492" s="28" t="s">
        <v>7086</v>
      </c>
      <c r="AG1492" s="28">
        <f t="shared" si="58"/>
        <v>2</v>
      </c>
      <c r="AH1492" s="29" t="str">
        <f t="shared" si="59"/>
        <v>QS-190002</v>
      </c>
      <c r="AI1492" s="28">
        <v>26239239000</v>
      </c>
      <c r="AJ1492" s="30">
        <f>IFERROR(VLOOKUP($C1492,#REF!,2,FALSE)*1000000000,0)+IFERROR(VLOOKUP($D1492,#REF!,2,FALSE)*1000000,0)+IFERROR(VLOOKUP($E1492,#REF!,2,FALSE)*1000,0)+IFERROR(VLOOKUP($F1492,#REF!,2,FALSE),0)</f>
        <v>0</v>
      </c>
    </row>
    <row r="1493" spans="1:36" s="28" customFormat="1" ht="27" customHeight="1" x14ac:dyDescent="0.15">
      <c r="A1493" s="31" t="s">
        <v>32</v>
      </c>
      <c r="B1493" s="32">
        <v>1489</v>
      </c>
      <c r="C1493" s="34" t="s">
        <v>6752</v>
      </c>
      <c r="D1493" s="34" t="s">
        <v>6983</v>
      </c>
      <c r="E1493" s="34" t="s">
        <v>6984</v>
      </c>
      <c r="F1493" s="32"/>
      <c r="G1493" s="33" t="s">
        <v>7087</v>
      </c>
      <c r="H1493" s="35" t="s">
        <v>7088</v>
      </c>
      <c r="I1493" s="32">
        <v>1902369</v>
      </c>
      <c r="J1493" s="32">
        <v>2684732</v>
      </c>
      <c r="K1493" s="32" t="s">
        <v>156</v>
      </c>
      <c r="L1493" s="36">
        <f t="shared" si="60"/>
        <v>0.29141195471279813</v>
      </c>
      <c r="M1493" s="32"/>
      <c r="N1493" s="32" t="s">
        <v>47</v>
      </c>
      <c r="O1493" s="32"/>
      <c r="P1493" s="40" t="s">
        <v>7089</v>
      </c>
      <c r="Q1493" s="32" t="s">
        <v>130</v>
      </c>
      <c r="R1493" s="32"/>
      <c r="S1493" s="32"/>
      <c r="T1493" s="32" t="s">
        <v>40</v>
      </c>
      <c r="U1493" s="32" t="s">
        <v>509</v>
      </c>
      <c r="V1493" s="32" t="s">
        <v>509</v>
      </c>
      <c r="W1493" s="32" t="s">
        <v>509</v>
      </c>
      <c r="X1493" s="32" t="s">
        <v>509</v>
      </c>
      <c r="Y1493" s="32" t="s">
        <v>509</v>
      </c>
      <c r="Z1493" s="32" t="s">
        <v>509</v>
      </c>
      <c r="AA1493" s="32" t="s">
        <v>509</v>
      </c>
      <c r="AB1493" s="39" t="s">
        <v>7090</v>
      </c>
      <c r="AC1493" s="27"/>
      <c r="AD1493" s="27"/>
      <c r="AE1493" s="27"/>
      <c r="AF1493" s="28" t="s">
        <v>7091</v>
      </c>
      <c r="AG1493" s="28">
        <f t="shared" si="58"/>
        <v>2</v>
      </c>
      <c r="AH1493" s="29" t="str">
        <f t="shared" si="59"/>
        <v>KT-190008</v>
      </c>
      <c r="AI1493" s="28">
        <v>26239239000</v>
      </c>
      <c r="AJ1493" s="30">
        <f>IFERROR(VLOOKUP($C1493,#REF!,2,FALSE)*1000000000,0)+IFERROR(VLOOKUP($D1493,#REF!,2,FALSE)*1000000,0)+IFERROR(VLOOKUP($E1493,#REF!,2,FALSE)*1000,0)+IFERROR(VLOOKUP($F1493,#REF!,2,FALSE),0)</f>
        <v>0</v>
      </c>
    </row>
    <row r="1494" spans="1:36" s="28" customFormat="1" ht="27" customHeight="1" x14ac:dyDescent="0.15">
      <c r="A1494" s="31" t="s">
        <v>32</v>
      </c>
      <c r="B1494" s="32">
        <v>1490</v>
      </c>
      <c r="C1494" s="34" t="s">
        <v>6752</v>
      </c>
      <c r="D1494" s="34" t="s">
        <v>6983</v>
      </c>
      <c r="E1494" s="34" t="s">
        <v>6984</v>
      </c>
      <c r="F1494" s="32"/>
      <c r="G1494" s="33" t="s">
        <v>7092</v>
      </c>
      <c r="H1494" s="35" t="s">
        <v>7093</v>
      </c>
      <c r="I1494" s="32">
        <v>213016</v>
      </c>
      <c r="J1494" s="32">
        <v>277030</v>
      </c>
      <c r="K1494" s="32" t="s">
        <v>7094</v>
      </c>
      <c r="L1494" s="36">
        <f t="shared" si="60"/>
        <v>0.23107244702739771</v>
      </c>
      <c r="M1494" s="32"/>
      <c r="N1494" s="32" t="s">
        <v>47</v>
      </c>
      <c r="O1494" s="32"/>
      <c r="P1494" s="40" t="s">
        <v>7095</v>
      </c>
      <c r="Q1494" s="32" t="s">
        <v>130</v>
      </c>
      <c r="R1494" s="32"/>
      <c r="S1494" s="32"/>
      <c r="T1494" s="32" t="s">
        <v>40</v>
      </c>
      <c r="U1494" s="32" t="s">
        <v>509</v>
      </c>
      <c r="V1494" s="32" t="s">
        <v>509</v>
      </c>
      <c r="W1494" s="32" t="s">
        <v>509</v>
      </c>
      <c r="X1494" s="32" t="s">
        <v>509</v>
      </c>
      <c r="Y1494" s="32" t="s">
        <v>509</v>
      </c>
      <c r="Z1494" s="32" t="s">
        <v>509</v>
      </c>
      <c r="AA1494" s="32" t="s">
        <v>509</v>
      </c>
      <c r="AB1494" s="39" t="s">
        <v>7096</v>
      </c>
      <c r="AC1494" s="27"/>
      <c r="AD1494" s="27"/>
      <c r="AE1494" s="27"/>
      <c r="AF1494" s="28" t="s">
        <v>7097</v>
      </c>
      <c r="AG1494" s="28">
        <f t="shared" si="58"/>
        <v>2</v>
      </c>
      <c r="AH1494" s="29" t="str">
        <f t="shared" si="59"/>
        <v>KT-180131</v>
      </c>
      <c r="AI1494" s="28">
        <v>26239239000</v>
      </c>
      <c r="AJ1494" s="30">
        <f>IFERROR(VLOOKUP($C1494,#REF!,2,FALSE)*1000000000,0)+IFERROR(VLOOKUP($D1494,#REF!,2,FALSE)*1000000,0)+IFERROR(VLOOKUP($E1494,#REF!,2,FALSE)*1000,0)+IFERROR(VLOOKUP($F1494,#REF!,2,FALSE),0)</f>
        <v>0</v>
      </c>
    </row>
    <row r="1495" spans="1:36" s="28" customFormat="1" ht="27" customHeight="1" x14ac:dyDescent="0.15">
      <c r="A1495" s="31" t="s">
        <v>32</v>
      </c>
      <c r="B1495" s="32">
        <v>1491</v>
      </c>
      <c r="C1495" s="34" t="s">
        <v>6752</v>
      </c>
      <c r="D1495" s="34" t="s">
        <v>6983</v>
      </c>
      <c r="E1495" s="34" t="s">
        <v>6984</v>
      </c>
      <c r="F1495" s="32"/>
      <c r="G1495" s="33" t="s">
        <v>7098</v>
      </c>
      <c r="H1495" s="35" t="s">
        <v>7099</v>
      </c>
      <c r="I1495" s="32">
        <v>55327101</v>
      </c>
      <c r="J1495" s="32">
        <v>56738416.799999997</v>
      </c>
      <c r="K1495" s="32" t="s">
        <v>7100</v>
      </c>
      <c r="L1495" s="36">
        <f t="shared" si="60"/>
        <v>2.4874077910471359E-2</v>
      </c>
      <c r="M1495" s="32" t="s">
        <v>47</v>
      </c>
      <c r="N1495" s="32" t="s">
        <v>47</v>
      </c>
      <c r="O1495" s="32" t="s">
        <v>47</v>
      </c>
      <c r="P1495" s="37" t="s">
        <v>7101</v>
      </c>
      <c r="Q1495" s="32" t="s">
        <v>105</v>
      </c>
      <c r="R1495" s="32"/>
      <c r="S1495" s="32" t="s">
        <v>40</v>
      </c>
      <c r="T1495" s="32" t="s">
        <v>40</v>
      </c>
      <c r="U1495" s="42" t="s">
        <v>174</v>
      </c>
      <c r="V1495" s="32" t="s">
        <v>75</v>
      </c>
      <c r="W1495" s="32" t="s">
        <v>41</v>
      </c>
      <c r="X1495" s="32" t="s">
        <v>41</v>
      </c>
      <c r="Y1495" s="32" t="s">
        <v>41</v>
      </c>
      <c r="Z1495" s="32" t="s">
        <v>509</v>
      </c>
      <c r="AA1495" s="32" t="s">
        <v>41</v>
      </c>
      <c r="AB1495" s="39" t="s">
        <v>7102</v>
      </c>
      <c r="AC1495" s="27"/>
      <c r="AD1495" s="27"/>
      <c r="AE1495" s="27"/>
      <c r="AF1495" s="28" t="s">
        <v>7103</v>
      </c>
      <c r="AG1495" s="28">
        <f t="shared" si="58"/>
        <v>2</v>
      </c>
      <c r="AH1495" s="29" t="str">
        <f t="shared" si="59"/>
        <v>HR-180004</v>
      </c>
      <c r="AI1495" s="28">
        <v>26239239000</v>
      </c>
      <c r="AJ1495" s="30">
        <f>IFERROR(VLOOKUP($C1495,#REF!,2,FALSE)*1000000000,0)+IFERROR(VLOOKUP($D1495,#REF!,2,FALSE)*1000000,0)+IFERROR(VLOOKUP($E1495,#REF!,2,FALSE)*1000,0)+IFERROR(VLOOKUP($F1495,#REF!,2,FALSE),0)</f>
        <v>0</v>
      </c>
    </row>
    <row r="1496" spans="1:36" s="28" customFormat="1" ht="27" customHeight="1" x14ac:dyDescent="0.15">
      <c r="A1496" s="31" t="s">
        <v>32</v>
      </c>
      <c r="B1496" s="32">
        <v>1492</v>
      </c>
      <c r="C1496" s="34" t="s">
        <v>6752</v>
      </c>
      <c r="D1496" s="34" t="s">
        <v>6983</v>
      </c>
      <c r="E1496" s="34" t="s">
        <v>6984</v>
      </c>
      <c r="F1496" s="32"/>
      <c r="G1496" s="33" t="s">
        <v>7104</v>
      </c>
      <c r="H1496" s="35" t="s">
        <v>7105</v>
      </c>
      <c r="I1496" s="32">
        <v>61502</v>
      </c>
      <c r="J1496" s="32">
        <v>80850</v>
      </c>
      <c r="K1496" s="32" t="s">
        <v>7106</v>
      </c>
      <c r="L1496" s="36">
        <f t="shared" si="60"/>
        <v>0.23930735930735936</v>
      </c>
      <c r="M1496" s="32"/>
      <c r="N1496" s="32" t="s">
        <v>47</v>
      </c>
      <c r="O1496" s="32"/>
      <c r="P1496" s="37" t="s">
        <v>7107</v>
      </c>
      <c r="Q1496" s="32" t="s">
        <v>130</v>
      </c>
      <c r="R1496" s="32"/>
      <c r="S1496" s="32"/>
      <c r="T1496" s="32" t="s">
        <v>40</v>
      </c>
      <c r="U1496" s="32" t="s">
        <v>509</v>
      </c>
      <c r="V1496" s="32" t="s">
        <v>509</v>
      </c>
      <c r="W1496" s="32" t="s">
        <v>509</v>
      </c>
      <c r="X1496" s="32" t="s">
        <v>509</v>
      </c>
      <c r="Y1496" s="32" t="s">
        <v>509</v>
      </c>
      <c r="Z1496" s="32" t="s">
        <v>509</v>
      </c>
      <c r="AA1496" s="32" t="s">
        <v>509</v>
      </c>
      <c r="AB1496" s="39" t="s">
        <v>7108</v>
      </c>
      <c r="AC1496" s="27"/>
      <c r="AD1496" s="27"/>
      <c r="AE1496" s="27"/>
      <c r="AF1496" s="28" t="s">
        <v>7107</v>
      </c>
      <c r="AG1496" s="28">
        <f t="shared" si="58"/>
        <v>2</v>
      </c>
      <c r="AH1496" s="29" t="str">
        <f t="shared" si="59"/>
        <v>KT-180069</v>
      </c>
      <c r="AI1496" s="28">
        <v>26239239000</v>
      </c>
      <c r="AJ1496" s="30">
        <f>IFERROR(VLOOKUP($C1496,#REF!,2,FALSE)*1000000000,0)+IFERROR(VLOOKUP($D1496,#REF!,2,FALSE)*1000000,0)+IFERROR(VLOOKUP($E1496,#REF!,2,FALSE)*1000,0)+IFERROR(VLOOKUP($F1496,#REF!,2,FALSE),0)</f>
        <v>0</v>
      </c>
    </row>
    <row r="1497" spans="1:36" s="28" customFormat="1" ht="27" customHeight="1" x14ac:dyDescent="0.15">
      <c r="A1497" s="31" t="s">
        <v>32</v>
      </c>
      <c r="B1497" s="32">
        <v>1493</v>
      </c>
      <c r="C1497" s="34" t="s">
        <v>6752</v>
      </c>
      <c r="D1497" s="34" t="s">
        <v>6983</v>
      </c>
      <c r="E1497" s="34" t="s">
        <v>6984</v>
      </c>
      <c r="F1497" s="32"/>
      <c r="G1497" s="33" t="s">
        <v>7109</v>
      </c>
      <c r="H1497" s="35" t="s">
        <v>7110</v>
      </c>
      <c r="I1497" s="32">
        <v>177175</v>
      </c>
      <c r="J1497" s="32">
        <v>202900</v>
      </c>
      <c r="K1497" s="32" t="s">
        <v>2139</v>
      </c>
      <c r="L1497" s="36">
        <f t="shared" si="60"/>
        <v>0.12678659438146866</v>
      </c>
      <c r="M1497" s="32"/>
      <c r="N1497" s="32" t="s">
        <v>47</v>
      </c>
      <c r="O1497" s="32"/>
      <c r="P1497" s="40" t="s">
        <v>7111</v>
      </c>
      <c r="Q1497" s="32" t="s">
        <v>130</v>
      </c>
      <c r="R1497" s="32"/>
      <c r="S1497" s="32"/>
      <c r="T1497" s="32" t="s">
        <v>40</v>
      </c>
      <c r="U1497" s="32" t="s">
        <v>509</v>
      </c>
      <c r="V1497" s="32" t="s">
        <v>509</v>
      </c>
      <c r="W1497" s="32" t="s">
        <v>509</v>
      </c>
      <c r="X1497" s="32" t="s">
        <v>509</v>
      </c>
      <c r="Y1497" s="32" t="s">
        <v>509</v>
      </c>
      <c r="Z1497" s="32" t="s">
        <v>509</v>
      </c>
      <c r="AA1497" s="32" t="s">
        <v>509</v>
      </c>
      <c r="AB1497" s="39" t="s">
        <v>7112</v>
      </c>
      <c r="AC1497" s="27"/>
      <c r="AD1497" s="27"/>
      <c r="AE1497" s="27"/>
      <c r="AF1497" s="28" t="s">
        <v>7113</v>
      </c>
      <c r="AG1497" s="28">
        <f t="shared" si="58"/>
        <v>2</v>
      </c>
      <c r="AH1497" s="29" t="str">
        <f t="shared" si="59"/>
        <v>QS-180009</v>
      </c>
      <c r="AI1497" s="28">
        <v>26239239000</v>
      </c>
      <c r="AJ1497" s="30">
        <f>IFERROR(VLOOKUP($C1497,#REF!,2,FALSE)*1000000000,0)+IFERROR(VLOOKUP($D1497,#REF!,2,FALSE)*1000000,0)+IFERROR(VLOOKUP($E1497,#REF!,2,FALSE)*1000,0)+IFERROR(VLOOKUP($F1497,#REF!,2,FALSE),0)</f>
        <v>0</v>
      </c>
    </row>
    <row r="1498" spans="1:36" s="28" customFormat="1" ht="27" customHeight="1" x14ac:dyDescent="0.15">
      <c r="A1498" s="31" t="s">
        <v>32</v>
      </c>
      <c r="B1498" s="32">
        <v>1494</v>
      </c>
      <c r="C1498" s="33" t="s">
        <v>6752</v>
      </c>
      <c r="D1498" s="33" t="s">
        <v>6983</v>
      </c>
      <c r="E1498" s="33" t="s">
        <v>6984</v>
      </c>
      <c r="F1498" s="33"/>
      <c r="G1498" s="46" t="s">
        <v>7114</v>
      </c>
      <c r="H1498" s="46" t="s">
        <v>7110</v>
      </c>
      <c r="I1498" s="47">
        <v>148100</v>
      </c>
      <c r="J1498" s="47">
        <v>199400</v>
      </c>
      <c r="K1498" s="42" t="s">
        <v>2693</v>
      </c>
      <c r="L1498" s="36">
        <f t="shared" si="60"/>
        <v>0.25727181544633904</v>
      </c>
      <c r="M1498" s="32"/>
      <c r="N1498" s="32" t="s">
        <v>47</v>
      </c>
      <c r="O1498" s="32"/>
      <c r="P1498" s="40" t="s">
        <v>7115</v>
      </c>
      <c r="Q1498" s="32" t="s">
        <v>130</v>
      </c>
      <c r="R1498" s="32"/>
      <c r="S1498" s="32"/>
      <c r="T1498" s="42" t="s">
        <v>40</v>
      </c>
      <c r="U1498" s="32" t="s">
        <v>509</v>
      </c>
      <c r="V1498" s="32" t="s">
        <v>509</v>
      </c>
      <c r="W1498" s="32" t="s">
        <v>509</v>
      </c>
      <c r="X1498" s="32" t="s">
        <v>509</v>
      </c>
      <c r="Y1498" s="32" t="s">
        <v>509</v>
      </c>
      <c r="Z1498" s="32" t="s">
        <v>509</v>
      </c>
      <c r="AA1498" s="32" t="s">
        <v>509</v>
      </c>
      <c r="AB1498" s="45" t="s">
        <v>7116</v>
      </c>
      <c r="AC1498" s="27"/>
      <c r="AD1498" s="27"/>
      <c r="AE1498" s="27"/>
      <c r="AF1498" s="28" t="s">
        <v>7117</v>
      </c>
      <c r="AG1498" s="28">
        <f t="shared" si="58"/>
        <v>2</v>
      </c>
      <c r="AH1498" s="29" t="str">
        <f t="shared" si="59"/>
        <v>QS-180005</v>
      </c>
      <c r="AI1498" s="28">
        <v>26239239000</v>
      </c>
      <c r="AJ1498" s="30">
        <f>IFERROR(VLOOKUP($C1498,#REF!,2,FALSE)*1000000000,0)+IFERROR(VLOOKUP($D1498,#REF!,2,FALSE)*1000000,0)+IFERROR(VLOOKUP($E1498,#REF!,2,FALSE)*1000,0)+IFERROR(VLOOKUP($F1498,#REF!,2,FALSE),0)</f>
        <v>0</v>
      </c>
    </row>
    <row r="1499" spans="1:36" s="28" customFormat="1" ht="27" customHeight="1" x14ac:dyDescent="0.15">
      <c r="A1499" s="31" t="s">
        <v>32</v>
      </c>
      <c r="B1499" s="32">
        <v>1495</v>
      </c>
      <c r="C1499" s="33" t="s">
        <v>6752</v>
      </c>
      <c r="D1499" s="33" t="s">
        <v>6983</v>
      </c>
      <c r="E1499" s="33" t="s">
        <v>6984</v>
      </c>
      <c r="F1499" s="33"/>
      <c r="G1499" s="46" t="s">
        <v>7118</v>
      </c>
      <c r="H1499" s="46" t="s">
        <v>7119</v>
      </c>
      <c r="I1499" s="47">
        <v>2229308</v>
      </c>
      <c r="J1499" s="47">
        <v>2956410</v>
      </c>
      <c r="K1499" s="42" t="s">
        <v>7120</v>
      </c>
      <c r="L1499" s="36">
        <f t="shared" si="60"/>
        <v>0.24594085394109744</v>
      </c>
      <c r="M1499" s="32"/>
      <c r="N1499" s="32" t="s">
        <v>47</v>
      </c>
      <c r="O1499" s="32"/>
      <c r="P1499" s="37" t="s">
        <v>7121</v>
      </c>
      <c r="Q1499" s="32" t="s">
        <v>130</v>
      </c>
      <c r="R1499" s="32"/>
      <c r="S1499" s="32"/>
      <c r="T1499" s="32" t="s">
        <v>40</v>
      </c>
      <c r="U1499" s="42" t="s">
        <v>75</v>
      </c>
      <c r="V1499" s="42" t="s">
        <v>75</v>
      </c>
      <c r="W1499" s="42" t="s">
        <v>509</v>
      </c>
      <c r="X1499" s="42" t="s">
        <v>41</v>
      </c>
      <c r="Y1499" s="42" t="s">
        <v>41</v>
      </c>
      <c r="Z1499" s="42" t="s">
        <v>41</v>
      </c>
      <c r="AA1499" s="42" t="s">
        <v>41</v>
      </c>
      <c r="AB1499" s="45" t="s">
        <v>7122</v>
      </c>
      <c r="AC1499" s="27"/>
      <c r="AD1499" s="27"/>
      <c r="AE1499" s="27"/>
      <c r="AF1499" s="28" t="s">
        <v>7121</v>
      </c>
      <c r="AG1499" s="28">
        <f t="shared" si="58"/>
        <v>2</v>
      </c>
      <c r="AH1499" s="29" t="str">
        <f t="shared" si="59"/>
        <v>SK-170015</v>
      </c>
      <c r="AI1499" s="28">
        <v>26239239000</v>
      </c>
      <c r="AJ1499" s="30">
        <f>IFERROR(VLOOKUP($C1499,#REF!,2,FALSE)*1000000000,0)+IFERROR(VLOOKUP($D1499,#REF!,2,FALSE)*1000000,0)+IFERROR(VLOOKUP($E1499,#REF!,2,FALSE)*1000,0)+IFERROR(VLOOKUP($F1499,#REF!,2,FALSE),0)</f>
        <v>0</v>
      </c>
    </row>
    <row r="1500" spans="1:36" s="28" customFormat="1" ht="27" customHeight="1" x14ac:dyDescent="0.15">
      <c r="A1500" s="31" t="s">
        <v>32</v>
      </c>
      <c r="B1500" s="32">
        <v>1496</v>
      </c>
      <c r="C1500" s="33" t="s">
        <v>6752</v>
      </c>
      <c r="D1500" s="33" t="s">
        <v>6983</v>
      </c>
      <c r="E1500" s="33" t="s">
        <v>6984</v>
      </c>
      <c r="F1500" s="33"/>
      <c r="G1500" s="46" t="s">
        <v>7123</v>
      </c>
      <c r="H1500" s="46" t="s">
        <v>7124</v>
      </c>
      <c r="I1500" s="47">
        <v>5000000</v>
      </c>
      <c r="J1500" s="47">
        <v>125000000</v>
      </c>
      <c r="K1500" s="32" t="s">
        <v>4816</v>
      </c>
      <c r="L1500" s="36">
        <f t="shared" si="60"/>
        <v>0.96</v>
      </c>
      <c r="M1500" s="32"/>
      <c r="N1500" s="32" t="s">
        <v>47</v>
      </c>
      <c r="O1500" s="32"/>
      <c r="P1500" s="37" t="s">
        <v>7125</v>
      </c>
      <c r="Q1500" s="32" t="s">
        <v>130</v>
      </c>
      <c r="R1500" s="32"/>
      <c r="S1500" s="32"/>
      <c r="T1500" s="32" t="s">
        <v>40</v>
      </c>
      <c r="U1500" s="42" t="s">
        <v>75</v>
      </c>
      <c r="V1500" s="42" t="s">
        <v>75</v>
      </c>
      <c r="W1500" s="42" t="s">
        <v>509</v>
      </c>
      <c r="X1500" s="42" t="s">
        <v>41</v>
      </c>
      <c r="Y1500" s="42" t="s">
        <v>41</v>
      </c>
      <c r="Z1500" s="42" t="s">
        <v>41</v>
      </c>
      <c r="AA1500" s="42" t="s">
        <v>41</v>
      </c>
      <c r="AB1500" s="45" t="s">
        <v>7126</v>
      </c>
      <c r="AC1500" s="27"/>
      <c r="AD1500" s="27"/>
      <c r="AE1500" s="27"/>
      <c r="AF1500" s="28" t="s">
        <v>7125</v>
      </c>
      <c r="AG1500" s="28">
        <f t="shared" si="58"/>
        <v>2</v>
      </c>
      <c r="AH1500" s="29" t="str">
        <f t="shared" si="59"/>
        <v>KT-170106</v>
      </c>
      <c r="AI1500" s="28">
        <v>26239239000</v>
      </c>
      <c r="AJ1500" s="30">
        <f>IFERROR(VLOOKUP($C1500,#REF!,2,FALSE)*1000000000,0)+IFERROR(VLOOKUP($D1500,#REF!,2,FALSE)*1000000,0)+IFERROR(VLOOKUP($E1500,#REF!,2,FALSE)*1000,0)+IFERROR(VLOOKUP($F1500,#REF!,2,FALSE),0)</f>
        <v>0</v>
      </c>
    </row>
    <row r="1501" spans="1:36" s="28" customFormat="1" ht="27" customHeight="1" x14ac:dyDescent="0.15">
      <c r="A1501" s="31" t="s">
        <v>32</v>
      </c>
      <c r="B1501" s="32">
        <v>1497</v>
      </c>
      <c r="C1501" s="33" t="s">
        <v>6752</v>
      </c>
      <c r="D1501" s="33" t="s">
        <v>6983</v>
      </c>
      <c r="E1501" s="33" t="s">
        <v>6984</v>
      </c>
      <c r="F1501" s="33"/>
      <c r="G1501" s="46" t="s">
        <v>7127</v>
      </c>
      <c r="H1501" s="46" t="s">
        <v>7128</v>
      </c>
      <c r="I1501" s="47">
        <v>2092000</v>
      </c>
      <c r="J1501" s="47">
        <v>2754000</v>
      </c>
      <c r="K1501" s="42" t="s">
        <v>4816</v>
      </c>
      <c r="L1501" s="36">
        <f t="shared" si="60"/>
        <v>0.24037763253449529</v>
      </c>
      <c r="M1501" s="32"/>
      <c r="N1501" s="32" t="s">
        <v>47</v>
      </c>
      <c r="O1501" s="32"/>
      <c r="P1501" s="37" t="s">
        <v>7129</v>
      </c>
      <c r="Q1501" s="32" t="s">
        <v>130</v>
      </c>
      <c r="R1501" s="32"/>
      <c r="S1501" s="32"/>
      <c r="T1501" s="32" t="s">
        <v>40</v>
      </c>
      <c r="U1501" s="42" t="s">
        <v>75</v>
      </c>
      <c r="V1501" s="42" t="s">
        <v>75</v>
      </c>
      <c r="W1501" s="42" t="s">
        <v>509</v>
      </c>
      <c r="X1501" s="42" t="s">
        <v>41</v>
      </c>
      <c r="Y1501" s="42" t="s">
        <v>41</v>
      </c>
      <c r="Z1501" s="42" t="s">
        <v>41</v>
      </c>
      <c r="AA1501" s="42" t="s">
        <v>41</v>
      </c>
      <c r="AB1501" s="45" t="s">
        <v>7130</v>
      </c>
      <c r="AC1501" s="27"/>
      <c r="AD1501" s="27"/>
      <c r="AE1501" s="27"/>
      <c r="AF1501" s="28" t="s">
        <v>7129</v>
      </c>
      <c r="AG1501" s="28">
        <f t="shared" si="58"/>
        <v>2</v>
      </c>
      <c r="AH1501" s="29" t="str">
        <f t="shared" si="59"/>
        <v>SK-170013</v>
      </c>
      <c r="AI1501" s="28">
        <v>26239239000</v>
      </c>
      <c r="AJ1501" s="30">
        <f>IFERROR(VLOOKUP($C1501,#REF!,2,FALSE)*1000000000,0)+IFERROR(VLOOKUP($D1501,#REF!,2,FALSE)*1000000,0)+IFERROR(VLOOKUP($E1501,#REF!,2,FALSE)*1000,0)+IFERROR(VLOOKUP($F1501,#REF!,2,FALSE),0)</f>
        <v>0</v>
      </c>
    </row>
    <row r="1502" spans="1:36" s="28" customFormat="1" ht="27" customHeight="1" x14ac:dyDescent="0.15">
      <c r="A1502" s="31" t="s">
        <v>32</v>
      </c>
      <c r="B1502" s="32">
        <v>1498</v>
      </c>
      <c r="C1502" s="33" t="s">
        <v>6752</v>
      </c>
      <c r="D1502" s="33" t="s">
        <v>6983</v>
      </c>
      <c r="E1502" s="33" t="s">
        <v>6984</v>
      </c>
      <c r="F1502" s="33"/>
      <c r="G1502" s="46" t="s">
        <v>7131</v>
      </c>
      <c r="H1502" s="46" t="s">
        <v>7132</v>
      </c>
      <c r="I1502" s="47">
        <v>900000</v>
      </c>
      <c r="J1502" s="47">
        <v>5000000</v>
      </c>
      <c r="K1502" s="42" t="s">
        <v>4816</v>
      </c>
      <c r="L1502" s="36">
        <f t="shared" si="60"/>
        <v>0.82000000000000006</v>
      </c>
      <c r="M1502" s="32"/>
      <c r="N1502" s="32" t="s">
        <v>47</v>
      </c>
      <c r="O1502" s="32"/>
      <c r="P1502" s="37" t="s">
        <v>7133</v>
      </c>
      <c r="Q1502" s="32" t="s">
        <v>130</v>
      </c>
      <c r="R1502" s="32"/>
      <c r="S1502" s="32"/>
      <c r="T1502" s="32" t="s">
        <v>40</v>
      </c>
      <c r="U1502" s="42" t="s">
        <v>75</v>
      </c>
      <c r="V1502" s="42" t="s">
        <v>75</v>
      </c>
      <c r="W1502" s="42" t="s">
        <v>509</v>
      </c>
      <c r="X1502" s="42" t="s">
        <v>41</v>
      </c>
      <c r="Y1502" s="42" t="s">
        <v>41</v>
      </c>
      <c r="Z1502" s="42" t="s">
        <v>41</v>
      </c>
      <c r="AA1502" s="42" t="s">
        <v>41</v>
      </c>
      <c r="AB1502" s="45" t="s">
        <v>7134</v>
      </c>
      <c r="AC1502" s="27"/>
      <c r="AD1502" s="27"/>
      <c r="AE1502" s="27"/>
      <c r="AF1502" s="28" t="s">
        <v>7133</v>
      </c>
      <c r="AG1502" s="28">
        <f t="shared" si="58"/>
        <v>2</v>
      </c>
      <c r="AH1502" s="29" t="str">
        <f t="shared" si="59"/>
        <v>HR-170003</v>
      </c>
      <c r="AI1502" s="28">
        <v>26239239000</v>
      </c>
      <c r="AJ1502" s="30">
        <f>IFERROR(VLOOKUP($C1502,#REF!,2,FALSE)*1000000000,0)+IFERROR(VLOOKUP($D1502,#REF!,2,FALSE)*1000000,0)+IFERROR(VLOOKUP($E1502,#REF!,2,FALSE)*1000,0)+IFERROR(VLOOKUP($F1502,#REF!,2,FALSE),0)</f>
        <v>0</v>
      </c>
    </row>
    <row r="1503" spans="1:36" s="28" customFormat="1" ht="27" customHeight="1" x14ac:dyDescent="0.15">
      <c r="A1503" s="31" t="s">
        <v>32</v>
      </c>
      <c r="B1503" s="32">
        <v>1499</v>
      </c>
      <c r="C1503" s="33" t="s">
        <v>6752</v>
      </c>
      <c r="D1503" s="33" t="s">
        <v>6983</v>
      </c>
      <c r="E1503" s="33" t="s">
        <v>6984</v>
      </c>
      <c r="F1503" s="33"/>
      <c r="G1503" s="46" t="s">
        <v>7135</v>
      </c>
      <c r="H1503" s="46" t="s">
        <v>7136</v>
      </c>
      <c r="I1503" s="47">
        <v>1359750</v>
      </c>
      <c r="J1503" s="47">
        <v>2151650</v>
      </c>
      <c r="K1503" s="42" t="s">
        <v>4816</v>
      </c>
      <c r="L1503" s="36">
        <f t="shared" si="60"/>
        <v>0.36804312969116726</v>
      </c>
      <c r="M1503" s="32"/>
      <c r="N1503" s="32" t="s">
        <v>47</v>
      </c>
      <c r="O1503" s="32" t="s">
        <v>47</v>
      </c>
      <c r="P1503" s="37" t="s">
        <v>7137</v>
      </c>
      <c r="Q1503" s="32" t="s">
        <v>130</v>
      </c>
      <c r="R1503" s="32"/>
      <c r="S1503" s="32"/>
      <c r="T1503" s="32" t="s">
        <v>40</v>
      </c>
      <c r="U1503" s="42" t="s">
        <v>75</v>
      </c>
      <c r="V1503" s="42" t="s">
        <v>75</v>
      </c>
      <c r="W1503" s="42" t="s">
        <v>509</v>
      </c>
      <c r="X1503" s="42" t="s">
        <v>41</v>
      </c>
      <c r="Y1503" s="42" t="s">
        <v>41</v>
      </c>
      <c r="Z1503" s="42" t="s">
        <v>41</v>
      </c>
      <c r="AA1503" s="42" t="s">
        <v>41</v>
      </c>
      <c r="AB1503" s="45" t="s">
        <v>7138</v>
      </c>
      <c r="AC1503" s="27"/>
      <c r="AD1503" s="27"/>
      <c r="AE1503" s="27"/>
      <c r="AF1503" s="28" t="s">
        <v>7137</v>
      </c>
      <c r="AG1503" s="28">
        <f t="shared" si="58"/>
        <v>2</v>
      </c>
      <c r="AH1503" s="29" t="str">
        <f t="shared" si="59"/>
        <v>KT-170073</v>
      </c>
      <c r="AI1503" s="28">
        <v>26239239000</v>
      </c>
      <c r="AJ1503" s="30">
        <f>IFERROR(VLOOKUP($C1503,#REF!,2,FALSE)*1000000000,0)+IFERROR(VLOOKUP($D1503,#REF!,2,FALSE)*1000000,0)+IFERROR(VLOOKUP($E1503,#REF!,2,FALSE)*1000,0)+IFERROR(VLOOKUP($F1503,#REF!,2,FALSE),0)</f>
        <v>0</v>
      </c>
    </row>
    <row r="1504" spans="1:36" s="28" customFormat="1" ht="27" customHeight="1" x14ac:dyDescent="0.15">
      <c r="A1504" s="31" t="s">
        <v>32</v>
      </c>
      <c r="B1504" s="32">
        <v>1500</v>
      </c>
      <c r="C1504" s="33" t="s">
        <v>6752</v>
      </c>
      <c r="D1504" s="33" t="s">
        <v>6983</v>
      </c>
      <c r="E1504" s="33" t="s">
        <v>6984</v>
      </c>
      <c r="F1504" s="33"/>
      <c r="G1504" s="46" t="s">
        <v>7139</v>
      </c>
      <c r="H1504" s="46" t="s">
        <v>7140</v>
      </c>
      <c r="I1504" s="53">
        <v>1272150</v>
      </c>
      <c r="J1504" s="47">
        <v>2460150</v>
      </c>
      <c r="K1504" s="42" t="s">
        <v>7141</v>
      </c>
      <c r="L1504" s="36">
        <f t="shared" si="60"/>
        <v>0.48289738430583506</v>
      </c>
      <c r="M1504" s="32"/>
      <c r="N1504" s="32" t="s">
        <v>47</v>
      </c>
      <c r="O1504" s="32"/>
      <c r="P1504" s="37" t="s">
        <v>7142</v>
      </c>
      <c r="Q1504" s="32" t="s">
        <v>130</v>
      </c>
      <c r="R1504" s="32"/>
      <c r="S1504" s="32"/>
      <c r="T1504" s="32" t="s">
        <v>40</v>
      </c>
      <c r="U1504" s="42" t="s">
        <v>75</v>
      </c>
      <c r="V1504" s="42" t="s">
        <v>75</v>
      </c>
      <c r="W1504" s="42" t="s">
        <v>509</v>
      </c>
      <c r="X1504" s="42" t="s">
        <v>41</v>
      </c>
      <c r="Y1504" s="42" t="s">
        <v>41</v>
      </c>
      <c r="Z1504" s="42" t="s">
        <v>41</v>
      </c>
      <c r="AA1504" s="42" t="s">
        <v>41</v>
      </c>
      <c r="AB1504" s="45" t="s">
        <v>7143</v>
      </c>
      <c r="AC1504" s="27"/>
      <c r="AD1504" s="27"/>
      <c r="AE1504" s="27"/>
      <c r="AF1504" s="28" t="s">
        <v>7142</v>
      </c>
      <c r="AG1504" s="28">
        <f t="shared" si="58"/>
        <v>2</v>
      </c>
      <c r="AH1504" s="29" t="str">
        <f t="shared" si="59"/>
        <v>SK-170007</v>
      </c>
      <c r="AI1504" s="28">
        <v>26239239000</v>
      </c>
      <c r="AJ1504" s="30">
        <f>IFERROR(VLOOKUP($C1504,#REF!,2,FALSE)*1000000000,0)+IFERROR(VLOOKUP($D1504,#REF!,2,FALSE)*1000000,0)+IFERROR(VLOOKUP($E1504,#REF!,2,FALSE)*1000,0)+IFERROR(VLOOKUP($F1504,#REF!,2,FALSE),0)</f>
        <v>0</v>
      </c>
    </row>
    <row r="1505" spans="1:36" s="28" customFormat="1" ht="27" customHeight="1" x14ac:dyDescent="0.15">
      <c r="A1505" s="31" t="s">
        <v>32</v>
      </c>
      <c r="B1505" s="32">
        <v>1501</v>
      </c>
      <c r="C1505" s="33" t="s">
        <v>6752</v>
      </c>
      <c r="D1505" s="33" t="s">
        <v>6983</v>
      </c>
      <c r="E1505" s="32" t="s">
        <v>6984</v>
      </c>
      <c r="F1505" s="32"/>
      <c r="G1505" s="33" t="s">
        <v>7144</v>
      </c>
      <c r="H1505" s="35" t="s">
        <v>7145</v>
      </c>
      <c r="I1505" s="32">
        <v>275840</v>
      </c>
      <c r="J1505" s="32">
        <v>223000</v>
      </c>
      <c r="K1505" s="32" t="s">
        <v>2139</v>
      </c>
      <c r="L1505" s="36">
        <f t="shared" si="60"/>
        <v>-0.23695067264573999</v>
      </c>
      <c r="M1505" s="32"/>
      <c r="N1505" s="32" t="s">
        <v>47</v>
      </c>
      <c r="O1505" s="32" t="s">
        <v>47</v>
      </c>
      <c r="P1505" s="40" t="s">
        <v>7146</v>
      </c>
      <c r="Q1505" s="38" t="s">
        <v>130</v>
      </c>
      <c r="R1505" s="32"/>
      <c r="S1505" s="32"/>
      <c r="T1505" s="32" t="s">
        <v>40</v>
      </c>
      <c r="U1505" s="32" t="s">
        <v>509</v>
      </c>
      <c r="V1505" s="32" t="s">
        <v>509</v>
      </c>
      <c r="W1505" s="32" t="s">
        <v>509</v>
      </c>
      <c r="X1505" s="32" t="s">
        <v>509</v>
      </c>
      <c r="Y1505" s="32" t="s">
        <v>509</v>
      </c>
      <c r="Z1505" s="32" t="s">
        <v>509</v>
      </c>
      <c r="AA1505" s="32" t="s">
        <v>509</v>
      </c>
      <c r="AB1505" s="39" t="s">
        <v>7147</v>
      </c>
      <c r="AC1505" s="27"/>
      <c r="AD1505" s="27"/>
      <c r="AE1505" s="27"/>
      <c r="AF1505" s="28" t="s">
        <v>7148</v>
      </c>
      <c r="AG1505" s="28">
        <f t="shared" si="58"/>
        <v>2</v>
      </c>
      <c r="AH1505" s="29" t="str">
        <f t="shared" si="59"/>
        <v>QS-170024</v>
      </c>
      <c r="AI1505" s="28">
        <v>26239239000</v>
      </c>
      <c r="AJ1505" s="30">
        <f>IFERROR(VLOOKUP($C1505,#REF!,2,FALSE)*1000000000,0)+IFERROR(VLOOKUP($D1505,#REF!,2,FALSE)*1000000,0)+IFERROR(VLOOKUP($E1505,#REF!,2,FALSE)*1000,0)+IFERROR(VLOOKUP($F1505,#REF!,2,FALSE),0)</f>
        <v>0</v>
      </c>
    </row>
    <row r="1506" spans="1:36" s="28" customFormat="1" ht="27" customHeight="1" x14ac:dyDescent="0.15">
      <c r="A1506" s="31" t="s">
        <v>32</v>
      </c>
      <c r="B1506" s="32">
        <v>1502</v>
      </c>
      <c r="C1506" s="33" t="s">
        <v>6752</v>
      </c>
      <c r="D1506" s="33" t="s">
        <v>6983</v>
      </c>
      <c r="E1506" s="32" t="s">
        <v>6984</v>
      </c>
      <c r="F1506" s="32"/>
      <c r="G1506" s="33" t="s">
        <v>7149</v>
      </c>
      <c r="H1506" s="35" t="s">
        <v>7150</v>
      </c>
      <c r="I1506" s="32">
        <v>18325390</v>
      </c>
      <c r="J1506" s="32">
        <v>20833390</v>
      </c>
      <c r="K1506" s="32" t="s">
        <v>7151</v>
      </c>
      <c r="L1506" s="36">
        <f t="shared" si="60"/>
        <v>0.12038367255641069</v>
      </c>
      <c r="M1506" s="32"/>
      <c r="N1506" s="32" t="s">
        <v>47</v>
      </c>
      <c r="O1506" s="32"/>
      <c r="P1506" s="37" t="s">
        <v>7152</v>
      </c>
      <c r="Q1506" s="32" t="s">
        <v>130</v>
      </c>
      <c r="R1506" s="32"/>
      <c r="S1506" s="32"/>
      <c r="T1506" s="32" t="s">
        <v>40</v>
      </c>
      <c r="U1506" s="32" t="s">
        <v>41</v>
      </c>
      <c r="V1506" s="32" t="s">
        <v>75</v>
      </c>
      <c r="W1506" s="32" t="s">
        <v>75</v>
      </c>
      <c r="X1506" s="32" t="s">
        <v>75</v>
      </c>
      <c r="Y1506" s="32" t="s">
        <v>41</v>
      </c>
      <c r="Z1506" s="32" t="s">
        <v>75</v>
      </c>
      <c r="AA1506" s="32" t="s">
        <v>41</v>
      </c>
      <c r="AB1506" s="39" t="s">
        <v>7153</v>
      </c>
      <c r="AC1506" s="27"/>
      <c r="AD1506" s="27"/>
      <c r="AE1506" s="27"/>
      <c r="AF1506" s="28" t="s">
        <v>7152</v>
      </c>
      <c r="AG1506" s="28">
        <f t="shared" si="58"/>
        <v>2</v>
      </c>
      <c r="AH1506" s="29" t="str">
        <f t="shared" si="59"/>
        <v>QS-170015</v>
      </c>
      <c r="AI1506" s="28">
        <v>26239239000</v>
      </c>
      <c r="AJ1506" s="30">
        <f>IFERROR(VLOOKUP($C1506,#REF!,2,FALSE)*1000000000,0)+IFERROR(VLOOKUP($D1506,#REF!,2,FALSE)*1000000,0)+IFERROR(VLOOKUP($E1506,#REF!,2,FALSE)*1000,0)+IFERROR(VLOOKUP($F1506,#REF!,2,FALSE),0)</f>
        <v>0</v>
      </c>
    </row>
    <row r="1507" spans="1:36" s="28" customFormat="1" ht="27" customHeight="1" x14ac:dyDescent="0.15">
      <c r="A1507" s="31" t="s">
        <v>32</v>
      </c>
      <c r="B1507" s="32">
        <v>1503</v>
      </c>
      <c r="C1507" s="33" t="s">
        <v>6752</v>
      </c>
      <c r="D1507" s="33" t="s">
        <v>6983</v>
      </c>
      <c r="E1507" s="32" t="s">
        <v>6984</v>
      </c>
      <c r="F1507" s="32"/>
      <c r="G1507" s="33" t="s">
        <v>7154</v>
      </c>
      <c r="H1507" s="35" t="s">
        <v>7155</v>
      </c>
      <c r="I1507" s="32">
        <v>119200</v>
      </c>
      <c r="J1507" s="32">
        <v>176700</v>
      </c>
      <c r="K1507" s="32" t="s">
        <v>7156</v>
      </c>
      <c r="L1507" s="36">
        <f t="shared" si="60"/>
        <v>0.32541029994340687</v>
      </c>
      <c r="M1507" s="32"/>
      <c r="N1507" s="32" t="s">
        <v>47</v>
      </c>
      <c r="O1507" s="32" t="s">
        <v>47</v>
      </c>
      <c r="P1507" s="37" t="s">
        <v>7157</v>
      </c>
      <c r="Q1507" s="38" t="s">
        <v>105</v>
      </c>
      <c r="R1507" s="32"/>
      <c r="S1507" s="32"/>
      <c r="T1507" s="32" t="s">
        <v>40</v>
      </c>
      <c r="U1507" s="32" t="s">
        <v>41</v>
      </c>
      <c r="V1507" s="32" t="s">
        <v>41</v>
      </c>
      <c r="W1507" s="32" t="s">
        <v>41</v>
      </c>
      <c r="X1507" s="32" t="s">
        <v>42</v>
      </c>
      <c r="Y1507" s="32" t="s">
        <v>41</v>
      </c>
      <c r="Z1507" s="32" t="s">
        <v>42</v>
      </c>
      <c r="AA1507" s="32" t="s">
        <v>41</v>
      </c>
      <c r="AB1507" s="39" t="s">
        <v>7158</v>
      </c>
      <c r="AC1507" s="27"/>
      <c r="AD1507" s="27"/>
      <c r="AE1507" s="27"/>
      <c r="AF1507" s="28" t="s">
        <v>7157</v>
      </c>
      <c r="AG1507" s="28">
        <f t="shared" si="58"/>
        <v>2</v>
      </c>
      <c r="AH1507" s="29" t="str">
        <f t="shared" si="59"/>
        <v>KT-170007</v>
      </c>
      <c r="AI1507" s="28">
        <v>26239239000</v>
      </c>
      <c r="AJ1507" s="30">
        <f>IFERROR(VLOOKUP($C1507,#REF!,2,FALSE)*1000000000,0)+IFERROR(VLOOKUP($D1507,#REF!,2,FALSE)*1000000,0)+IFERROR(VLOOKUP($E1507,#REF!,2,FALSE)*1000,0)+IFERROR(VLOOKUP($F1507,#REF!,2,FALSE),0)</f>
        <v>0</v>
      </c>
    </row>
    <row r="1508" spans="1:36" s="28" customFormat="1" ht="27" customHeight="1" x14ac:dyDescent="0.15">
      <c r="A1508" s="31" t="s">
        <v>32</v>
      </c>
      <c r="B1508" s="32">
        <v>1504</v>
      </c>
      <c r="C1508" s="33" t="s">
        <v>6752</v>
      </c>
      <c r="D1508" s="33" t="s">
        <v>6983</v>
      </c>
      <c r="E1508" s="32" t="s">
        <v>6984</v>
      </c>
      <c r="F1508" s="32"/>
      <c r="G1508" s="33" t="s">
        <v>7159</v>
      </c>
      <c r="H1508" s="35" t="s">
        <v>7160</v>
      </c>
      <c r="I1508" s="32">
        <v>429450</v>
      </c>
      <c r="J1508" s="32">
        <v>460250</v>
      </c>
      <c r="K1508" s="32" t="s">
        <v>7161</v>
      </c>
      <c r="L1508" s="36">
        <f t="shared" si="60"/>
        <v>6.6920152091254792E-2</v>
      </c>
      <c r="M1508" s="32"/>
      <c r="N1508" s="32" t="s">
        <v>47</v>
      </c>
      <c r="O1508" s="32"/>
      <c r="P1508" s="40" t="s">
        <v>7162</v>
      </c>
      <c r="Q1508" s="32" t="s">
        <v>130</v>
      </c>
      <c r="R1508" s="32"/>
      <c r="S1508" s="32"/>
      <c r="T1508" s="32" t="s">
        <v>40</v>
      </c>
      <c r="U1508" s="32" t="s">
        <v>509</v>
      </c>
      <c r="V1508" s="32" t="s">
        <v>509</v>
      </c>
      <c r="W1508" s="32" t="s">
        <v>509</v>
      </c>
      <c r="X1508" s="32" t="s">
        <v>509</v>
      </c>
      <c r="Y1508" s="32" t="s">
        <v>509</v>
      </c>
      <c r="Z1508" s="32" t="s">
        <v>509</v>
      </c>
      <c r="AA1508" s="32" t="s">
        <v>509</v>
      </c>
      <c r="AB1508" s="39" t="s">
        <v>7163</v>
      </c>
      <c r="AC1508" s="27"/>
      <c r="AD1508" s="27"/>
      <c r="AE1508" s="27"/>
      <c r="AF1508" s="28" t="s">
        <v>7164</v>
      </c>
      <c r="AG1508" s="28">
        <f t="shared" si="58"/>
        <v>2</v>
      </c>
      <c r="AH1508" s="29" t="str">
        <f t="shared" si="59"/>
        <v>KT-160088</v>
      </c>
      <c r="AI1508" s="28">
        <v>26239239000</v>
      </c>
      <c r="AJ1508" s="30">
        <f>IFERROR(VLOOKUP($C1508,#REF!,2,FALSE)*1000000000,0)+IFERROR(VLOOKUP($D1508,#REF!,2,FALSE)*1000000,0)+IFERROR(VLOOKUP($E1508,#REF!,2,FALSE)*1000,0)+IFERROR(VLOOKUP($F1508,#REF!,2,FALSE),0)</f>
        <v>0</v>
      </c>
    </row>
    <row r="1509" spans="1:36" s="28" customFormat="1" ht="27" customHeight="1" x14ac:dyDescent="0.15">
      <c r="A1509" s="31" t="s">
        <v>32</v>
      </c>
      <c r="B1509" s="32">
        <v>1505</v>
      </c>
      <c r="C1509" s="33" t="s">
        <v>6752</v>
      </c>
      <c r="D1509" s="33" t="s">
        <v>6983</v>
      </c>
      <c r="E1509" s="32" t="s">
        <v>6984</v>
      </c>
      <c r="F1509" s="32"/>
      <c r="G1509" s="33" t="s">
        <v>7165</v>
      </c>
      <c r="H1509" s="35" t="s">
        <v>7166</v>
      </c>
      <c r="I1509" s="32">
        <v>6535</v>
      </c>
      <c r="J1509" s="32">
        <v>14976.56</v>
      </c>
      <c r="K1509" s="32" t="s">
        <v>3654</v>
      </c>
      <c r="L1509" s="36">
        <f t="shared" si="60"/>
        <v>0.56365146602424054</v>
      </c>
      <c r="M1509" s="32"/>
      <c r="N1509" s="32" t="s">
        <v>47</v>
      </c>
      <c r="O1509" s="32"/>
      <c r="P1509" s="37" t="s">
        <v>7167</v>
      </c>
      <c r="Q1509" s="66" t="s">
        <v>7039</v>
      </c>
      <c r="R1509" s="32"/>
      <c r="S1509" s="32"/>
      <c r="T1509" s="32" t="s">
        <v>40</v>
      </c>
      <c r="U1509" s="32" t="s">
        <v>41</v>
      </c>
      <c r="V1509" s="32" t="s">
        <v>41</v>
      </c>
      <c r="W1509" s="32" t="s">
        <v>41</v>
      </c>
      <c r="X1509" s="32" t="s">
        <v>41</v>
      </c>
      <c r="Y1509" s="32" t="s">
        <v>41</v>
      </c>
      <c r="Z1509" s="32" t="s">
        <v>75</v>
      </c>
      <c r="AA1509" s="32" t="s">
        <v>41</v>
      </c>
      <c r="AB1509" s="39" t="s">
        <v>7168</v>
      </c>
      <c r="AC1509" s="27"/>
      <c r="AD1509" s="27"/>
      <c r="AE1509" s="27"/>
      <c r="AF1509" s="28" t="s">
        <v>7167</v>
      </c>
      <c r="AG1509" s="28">
        <f t="shared" si="58"/>
        <v>2</v>
      </c>
      <c r="AH1509" s="29" t="str">
        <f t="shared" si="59"/>
        <v>KK-150069</v>
      </c>
      <c r="AI1509" s="28">
        <v>26239239000</v>
      </c>
      <c r="AJ1509" s="30">
        <f>IFERROR(VLOOKUP($C1509,#REF!,2,FALSE)*1000000000,0)+IFERROR(VLOOKUP($D1509,#REF!,2,FALSE)*1000000,0)+IFERROR(VLOOKUP($E1509,#REF!,2,FALSE)*1000,0)+IFERROR(VLOOKUP($F1509,#REF!,2,FALSE),0)</f>
        <v>0</v>
      </c>
    </row>
    <row r="1510" spans="1:36" s="28" customFormat="1" ht="27" customHeight="1" x14ac:dyDescent="0.15">
      <c r="A1510" s="31" t="s">
        <v>32</v>
      </c>
      <c r="B1510" s="32">
        <v>1506</v>
      </c>
      <c r="C1510" s="33" t="s">
        <v>6752</v>
      </c>
      <c r="D1510" s="33" t="s">
        <v>6983</v>
      </c>
      <c r="E1510" s="32" t="s">
        <v>6984</v>
      </c>
      <c r="F1510" s="32"/>
      <c r="G1510" s="33" t="s">
        <v>7169</v>
      </c>
      <c r="H1510" s="35" t="s">
        <v>7170</v>
      </c>
      <c r="I1510" s="32">
        <v>273800</v>
      </c>
      <c r="J1510" s="32">
        <v>332200</v>
      </c>
      <c r="K1510" s="32" t="s">
        <v>7171</v>
      </c>
      <c r="L1510" s="36">
        <f t="shared" si="60"/>
        <v>0.17579771222155327</v>
      </c>
      <c r="M1510" s="32"/>
      <c r="N1510" s="32" t="s">
        <v>47</v>
      </c>
      <c r="O1510" s="32"/>
      <c r="P1510" s="37" t="s">
        <v>7172</v>
      </c>
      <c r="Q1510" s="66" t="s">
        <v>7039</v>
      </c>
      <c r="R1510" s="32"/>
      <c r="S1510" s="32"/>
      <c r="T1510" s="32" t="s">
        <v>40</v>
      </c>
      <c r="U1510" s="32" t="s">
        <v>41</v>
      </c>
      <c r="V1510" s="32" t="s">
        <v>75</v>
      </c>
      <c r="W1510" s="32" t="s">
        <v>75</v>
      </c>
      <c r="X1510" s="32" t="s">
        <v>41</v>
      </c>
      <c r="Y1510" s="32" t="s">
        <v>75</v>
      </c>
      <c r="Z1510" s="32" t="s">
        <v>75</v>
      </c>
      <c r="AA1510" s="32" t="s">
        <v>41</v>
      </c>
      <c r="AB1510" s="39" t="s">
        <v>7173</v>
      </c>
      <c r="AC1510" s="27"/>
      <c r="AD1510" s="27"/>
      <c r="AE1510" s="27"/>
      <c r="AF1510" s="28" t="s">
        <v>7172</v>
      </c>
      <c r="AG1510" s="28">
        <f t="shared" si="58"/>
        <v>2</v>
      </c>
      <c r="AH1510" s="29" t="str">
        <f t="shared" si="59"/>
        <v>QS-150029</v>
      </c>
      <c r="AI1510" s="28">
        <v>26239239000</v>
      </c>
      <c r="AJ1510" s="30">
        <f>IFERROR(VLOOKUP($C1510,#REF!,2,FALSE)*1000000000,0)+IFERROR(VLOOKUP($D1510,#REF!,2,FALSE)*1000000,0)+IFERROR(VLOOKUP($E1510,#REF!,2,FALSE)*1000,0)+IFERROR(VLOOKUP($F1510,#REF!,2,FALSE),0)</f>
        <v>0</v>
      </c>
    </row>
    <row r="1511" spans="1:36" s="28" customFormat="1" ht="27" customHeight="1" x14ac:dyDescent="0.15">
      <c r="A1511" s="31" t="s">
        <v>32</v>
      </c>
      <c r="B1511" s="32">
        <v>1507</v>
      </c>
      <c r="C1511" s="33" t="s">
        <v>6752</v>
      </c>
      <c r="D1511" s="33" t="s">
        <v>6983</v>
      </c>
      <c r="E1511" s="34" t="s">
        <v>6984</v>
      </c>
      <c r="F1511" s="34"/>
      <c r="G1511" s="33" t="s">
        <v>7174</v>
      </c>
      <c r="H1511" s="35" t="s">
        <v>7175</v>
      </c>
      <c r="I1511" s="32">
        <v>203100</v>
      </c>
      <c r="J1511" s="32">
        <v>203100</v>
      </c>
      <c r="K1511" s="32" t="s">
        <v>7176</v>
      </c>
      <c r="L1511" s="49">
        <f t="shared" si="60"/>
        <v>0</v>
      </c>
      <c r="M1511" s="32"/>
      <c r="N1511" s="32" t="s">
        <v>47</v>
      </c>
      <c r="O1511" s="32"/>
      <c r="P1511" s="37" t="s">
        <v>7177</v>
      </c>
      <c r="Q1511" s="32" t="s">
        <v>130</v>
      </c>
      <c r="R1511" s="32"/>
      <c r="S1511" s="32"/>
      <c r="T1511" s="32" t="s">
        <v>40</v>
      </c>
      <c r="U1511" s="32" t="s">
        <v>42</v>
      </c>
      <c r="V1511" s="32" t="s">
        <v>42</v>
      </c>
      <c r="W1511" s="32" t="s">
        <v>41</v>
      </c>
      <c r="X1511" s="32" t="s">
        <v>42</v>
      </c>
      <c r="Y1511" s="32" t="s">
        <v>42</v>
      </c>
      <c r="Z1511" s="32" t="s">
        <v>42</v>
      </c>
      <c r="AA1511" s="32" t="s">
        <v>42</v>
      </c>
      <c r="AB1511" s="39" t="s">
        <v>7178</v>
      </c>
      <c r="AC1511" s="27"/>
      <c r="AD1511" s="27"/>
      <c r="AE1511" s="27"/>
      <c r="AF1511" s="28" t="s">
        <v>7177</v>
      </c>
      <c r="AG1511" s="28">
        <f t="shared" si="58"/>
        <v>2</v>
      </c>
      <c r="AH1511" s="29" t="str">
        <f t="shared" si="59"/>
        <v>KT-150040</v>
      </c>
      <c r="AI1511" s="28">
        <v>26239239000</v>
      </c>
      <c r="AJ1511" s="30">
        <f>IFERROR(VLOOKUP($C1511,#REF!,2,FALSE)*1000000000,0)+IFERROR(VLOOKUP($D1511,#REF!,2,FALSE)*1000000,0)+IFERROR(VLOOKUP($E1511,#REF!,2,FALSE)*1000,0)+IFERROR(VLOOKUP($F1511,#REF!,2,FALSE),0)</f>
        <v>0</v>
      </c>
    </row>
    <row r="1512" spans="1:36" s="28" customFormat="1" ht="27" customHeight="1" x14ac:dyDescent="0.15">
      <c r="A1512" s="31" t="s">
        <v>32</v>
      </c>
      <c r="B1512" s="32">
        <v>1508</v>
      </c>
      <c r="C1512" s="33" t="s">
        <v>6752</v>
      </c>
      <c r="D1512" s="33" t="s">
        <v>6983</v>
      </c>
      <c r="E1512" s="32" t="s">
        <v>6984</v>
      </c>
      <c r="F1512" s="32"/>
      <c r="G1512" s="33" t="s">
        <v>7179</v>
      </c>
      <c r="H1512" s="35" t="s">
        <v>7180</v>
      </c>
      <c r="I1512" s="32">
        <v>1425380</v>
      </c>
      <c r="J1512" s="32">
        <v>7649842</v>
      </c>
      <c r="K1512" s="32" t="s">
        <v>7181</v>
      </c>
      <c r="L1512" s="36">
        <f t="shared" si="60"/>
        <v>0.81367196864981006</v>
      </c>
      <c r="M1512" s="32"/>
      <c r="N1512" s="32" t="s">
        <v>47</v>
      </c>
      <c r="O1512" s="32"/>
      <c r="P1512" s="37" t="s">
        <v>7182</v>
      </c>
      <c r="Q1512" s="38" t="s">
        <v>105</v>
      </c>
      <c r="R1512" s="32"/>
      <c r="S1512" s="32"/>
      <c r="T1512" s="32" t="s">
        <v>40</v>
      </c>
      <c r="U1512" s="32" t="s">
        <v>41</v>
      </c>
      <c r="V1512" s="32" t="s">
        <v>41</v>
      </c>
      <c r="W1512" s="32" t="s">
        <v>42</v>
      </c>
      <c r="X1512" s="32" t="s">
        <v>41</v>
      </c>
      <c r="Y1512" s="32" t="s">
        <v>41</v>
      </c>
      <c r="Z1512" s="32" t="s">
        <v>41</v>
      </c>
      <c r="AA1512" s="32" t="s">
        <v>41</v>
      </c>
      <c r="AB1512" s="39" t="s">
        <v>7183</v>
      </c>
      <c r="AC1512" s="27"/>
      <c r="AD1512" s="27"/>
      <c r="AE1512" s="27"/>
      <c r="AF1512" s="28" t="s">
        <v>7182</v>
      </c>
      <c r="AG1512" s="28">
        <f t="shared" si="58"/>
        <v>2</v>
      </c>
      <c r="AH1512" s="29" t="str">
        <f t="shared" si="59"/>
        <v>CB-150004</v>
      </c>
      <c r="AI1512" s="28">
        <v>26239239000</v>
      </c>
      <c r="AJ1512" s="30">
        <f>IFERROR(VLOOKUP($C1512,#REF!,2,FALSE)*1000000000,0)+IFERROR(VLOOKUP($D1512,#REF!,2,FALSE)*1000000,0)+IFERROR(VLOOKUP($E1512,#REF!,2,FALSE)*1000,0)+IFERROR(VLOOKUP($F1512,#REF!,2,FALSE),0)</f>
        <v>0</v>
      </c>
    </row>
    <row r="1513" spans="1:36" s="28" customFormat="1" ht="27" customHeight="1" x14ac:dyDescent="0.15">
      <c r="A1513" s="31" t="s">
        <v>32</v>
      </c>
      <c r="B1513" s="32">
        <v>1509</v>
      </c>
      <c r="C1513" s="33" t="s">
        <v>6752</v>
      </c>
      <c r="D1513" s="33" t="s">
        <v>6983</v>
      </c>
      <c r="E1513" s="32" t="s">
        <v>6984</v>
      </c>
      <c r="F1513" s="32"/>
      <c r="G1513" s="33" t="s">
        <v>7184</v>
      </c>
      <c r="H1513" s="35" t="s">
        <v>7185</v>
      </c>
      <c r="I1513" s="32">
        <v>434100</v>
      </c>
      <c r="J1513" s="32">
        <v>685400</v>
      </c>
      <c r="K1513" s="32" t="s">
        <v>1197</v>
      </c>
      <c r="L1513" s="36">
        <f t="shared" si="60"/>
        <v>0.36664721330609862</v>
      </c>
      <c r="M1513" s="32"/>
      <c r="N1513" s="32" t="s">
        <v>47</v>
      </c>
      <c r="O1513" s="32"/>
      <c r="P1513" s="37" t="s">
        <v>7186</v>
      </c>
      <c r="Q1513" s="32" t="s">
        <v>130</v>
      </c>
      <c r="R1513" s="32"/>
      <c r="S1513" s="32"/>
      <c r="T1513" s="32" t="s">
        <v>40</v>
      </c>
      <c r="U1513" s="32" t="s">
        <v>509</v>
      </c>
      <c r="V1513" s="32" t="s">
        <v>509</v>
      </c>
      <c r="W1513" s="32" t="s">
        <v>509</v>
      </c>
      <c r="X1513" s="32" t="s">
        <v>509</v>
      </c>
      <c r="Y1513" s="32" t="s">
        <v>509</v>
      </c>
      <c r="Z1513" s="32" t="s">
        <v>509</v>
      </c>
      <c r="AA1513" s="32" t="s">
        <v>509</v>
      </c>
      <c r="AB1513" s="39" t="s">
        <v>7187</v>
      </c>
      <c r="AC1513" s="27"/>
      <c r="AD1513" s="27"/>
      <c r="AE1513" s="27"/>
      <c r="AF1513" s="28" t="s">
        <v>7186</v>
      </c>
      <c r="AG1513" s="28">
        <f t="shared" si="58"/>
        <v>2</v>
      </c>
      <c r="AH1513" s="29" t="str">
        <f t="shared" si="59"/>
        <v>CG-140018</v>
      </c>
      <c r="AI1513" s="28">
        <v>26239239000</v>
      </c>
      <c r="AJ1513" s="30">
        <f>IFERROR(VLOOKUP($C1513,#REF!,2,FALSE)*1000000000,0)+IFERROR(VLOOKUP($D1513,#REF!,2,FALSE)*1000000,0)+IFERROR(VLOOKUP($E1513,#REF!,2,FALSE)*1000,0)+IFERROR(VLOOKUP($F1513,#REF!,2,FALSE),0)</f>
        <v>0</v>
      </c>
    </row>
    <row r="1514" spans="1:36" s="28" customFormat="1" ht="27" customHeight="1" x14ac:dyDescent="0.15">
      <c r="A1514" s="31" t="s">
        <v>32</v>
      </c>
      <c r="B1514" s="32">
        <v>1510</v>
      </c>
      <c r="C1514" s="33" t="s">
        <v>6752</v>
      </c>
      <c r="D1514" s="33" t="s">
        <v>6983</v>
      </c>
      <c r="E1514" s="33" t="s">
        <v>6984</v>
      </c>
      <c r="F1514" s="33"/>
      <c r="G1514" s="33" t="s">
        <v>7188</v>
      </c>
      <c r="H1514" s="33" t="s">
        <v>7189</v>
      </c>
      <c r="I1514" s="32">
        <v>538550</v>
      </c>
      <c r="J1514" s="32">
        <v>745350</v>
      </c>
      <c r="K1514" s="32" t="s">
        <v>7190</v>
      </c>
      <c r="L1514" s="36">
        <f t="shared" si="60"/>
        <v>0.2774535453142819</v>
      </c>
      <c r="M1514" s="32"/>
      <c r="N1514" s="32" t="s">
        <v>47</v>
      </c>
      <c r="O1514" s="32"/>
      <c r="P1514" s="37" t="s">
        <v>7191</v>
      </c>
      <c r="Q1514" s="32" t="s">
        <v>130</v>
      </c>
      <c r="R1514" s="32"/>
      <c r="S1514" s="32"/>
      <c r="T1514" s="32" t="s">
        <v>40</v>
      </c>
      <c r="U1514" s="42" t="s">
        <v>509</v>
      </c>
      <c r="V1514" s="42" t="s">
        <v>509</v>
      </c>
      <c r="W1514" s="42" t="s">
        <v>509</v>
      </c>
      <c r="X1514" s="42" t="s">
        <v>509</v>
      </c>
      <c r="Y1514" s="42" t="s">
        <v>509</v>
      </c>
      <c r="Z1514" s="42" t="s">
        <v>509</v>
      </c>
      <c r="AA1514" s="42" t="s">
        <v>509</v>
      </c>
      <c r="AB1514" s="45" t="s">
        <v>7192</v>
      </c>
      <c r="AC1514" s="27"/>
      <c r="AD1514" s="27"/>
      <c r="AE1514" s="27"/>
      <c r="AF1514" s="28" t="s">
        <v>7191</v>
      </c>
      <c r="AG1514" s="28">
        <f t="shared" si="58"/>
        <v>2</v>
      </c>
      <c r="AH1514" s="29" t="str">
        <f t="shared" si="59"/>
        <v>CG-140017</v>
      </c>
      <c r="AI1514" s="28">
        <v>26239239000</v>
      </c>
      <c r="AJ1514" s="30">
        <f>IFERROR(VLOOKUP($C1514,#REF!,2,FALSE)*1000000000,0)+IFERROR(VLOOKUP($D1514,#REF!,2,FALSE)*1000000,0)+IFERROR(VLOOKUP($E1514,#REF!,2,FALSE)*1000,0)+IFERROR(VLOOKUP($F1514,#REF!,2,FALSE),0)</f>
        <v>0</v>
      </c>
    </row>
    <row r="1515" spans="1:36" s="28" customFormat="1" ht="27" customHeight="1" x14ac:dyDescent="0.15">
      <c r="A1515" s="31" t="s">
        <v>32</v>
      </c>
      <c r="B1515" s="32">
        <v>1511</v>
      </c>
      <c r="C1515" s="33" t="s">
        <v>6752</v>
      </c>
      <c r="D1515" s="33" t="s">
        <v>6983</v>
      </c>
      <c r="E1515" s="33" t="s">
        <v>6984</v>
      </c>
      <c r="F1515" s="33"/>
      <c r="G1515" s="33" t="s">
        <v>7193</v>
      </c>
      <c r="H1515" s="33" t="s">
        <v>7194</v>
      </c>
      <c r="I1515" s="32">
        <v>2076900</v>
      </c>
      <c r="J1515" s="32">
        <v>2746600</v>
      </c>
      <c r="K1515" s="32" t="s">
        <v>7195</v>
      </c>
      <c r="L1515" s="36">
        <f t="shared" si="60"/>
        <v>0.24382873370712876</v>
      </c>
      <c r="M1515" s="32"/>
      <c r="N1515" s="32" t="s">
        <v>47</v>
      </c>
      <c r="O1515" s="32"/>
      <c r="P1515" s="37" t="s">
        <v>7196</v>
      </c>
      <c r="Q1515" s="32" t="s">
        <v>130</v>
      </c>
      <c r="R1515" s="32"/>
      <c r="S1515" s="32"/>
      <c r="T1515" s="32" t="s">
        <v>40</v>
      </c>
      <c r="U1515" s="42" t="s">
        <v>509</v>
      </c>
      <c r="V1515" s="42" t="s">
        <v>509</v>
      </c>
      <c r="W1515" s="42" t="s">
        <v>509</v>
      </c>
      <c r="X1515" s="42" t="s">
        <v>509</v>
      </c>
      <c r="Y1515" s="42" t="s">
        <v>509</v>
      </c>
      <c r="Z1515" s="42" t="s">
        <v>509</v>
      </c>
      <c r="AA1515" s="42" t="s">
        <v>509</v>
      </c>
      <c r="AB1515" s="45" t="s">
        <v>7197</v>
      </c>
      <c r="AC1515" s="27"/>
      <c r="AD1515" s="27"/>
      <c r="AE1515" s="27"/>
      <c r="AF1515" s="28" t="s">
        <v>7196</v>
      </c>
      <c r="AG1515" s="28">
        <f t="shared" si="58"/>
        <v>2</v>
      </c>
      <c r="AH1515" s="29" t="str">
        <f t="shared" si="59"/>
        <v>KT-110050</v>
      </c>
      <c r="AI1515" s="28">
        <v>26239239000</v>
      </c>
      <c r="AJ1515" s="30">
        <f>IFERROR(VLOOKUP($C1515,#REF!,2,FALSE)*1000000000,0)+IFERROR(VLOOKUP($D1515,#REF!,2,FALSE)*1000000,0)+IFERROR(VLOOKUP($E1515,#REF!,2,FALSE)*1000,0)+IFERROR(VLOOKUP($F1515,#REF!,2,FALSE),0)</f>
        <v>0</v>
      </c>
    </row>
    <row r="1516" spans="1:36" s="28" customFormat="1" ht="27" customHeight="1" x14ac:dyDescent="0.15">
      <c r="A1516" s="31" t="s">
        <v>32</v>
      </c>
      <c r="B1516" s="32">
        <v>1512</v>
      </c>
      <c r="C1516" s="33" t="s">
        <v>6752</v>
      </c>
      <c r="D1516" s="33" t="s">
        <v>6983</v>
      </c>
      <c r="E1516" s="33" t="s">
        <v>6984</v>
      </c>
      <c r="F1516" s="33" t="s">
        <v>130</v>
      </c>
      <c r="G1516" s="33" t="s">
        <v>7198</v>
      </c>
      <c r="H1516" s="33" t="s">
        <v>7199</v>
      </c>
      <c r="I1516" s="32">
        <v>164396</v>
      </c>
      <c r="J1516" s="32">
        <v>338308</v>
      </c>
      <c r="K1516" s="32" t="s">
        <v>7200</v>
      </c>
      <c r="L1516" s="36">
        <f t="shared" si="60"/>
        <v>0.51406410726320395</v>
      </c>
      <c r="M1516" s="32"/>
      <c r="N1516" s="32" t="s">
        <v>47</v>
      </c>
      <c r="O1516" s="32"/>
      <c r="P1516" s="37" t="s">
        <v>7201</v>
      </c>
      <c r="Q1516" s="38" t="s">
        <v>105</v>
      </c>
      <c r="R1516" s="32" t="s">
        <v>130</v>
      </c>
      <c r="S1516" s="32" t="s">
        <v>130</v>
      </c>
      <c r="T1516" s="32" t="s">
        <v>158</v>
      </c>
      <c r="U1516" s="42" t="s">
        <v>41</v>
      </c>
      <c r="V1516" s="42" t="s">
        <v>41</v>
      </c>
      <c r="W1516" s="42" t="s">
        <v>41</v>
      </c>
      <c r="X1516" s="42" t="s">
        <v>41</v>
      </c>
      <c r="Y1516" s="42" t="s">
        <v>75</v>
      </c>
      <c r="Z1516" s="42" t="s">
        <v>42</v>
      </c>
      <c r="AA1516" s="42" t="s">
        <v>41</v>
      </c>
      <c r="AB1516" s="45" t="s">
        <v>7202</v>
      </c>
      <c r="AC1516" s="27"/>
      <c r="AD1516" s="27"/>
      <c r="AE1516" s="27"/>
      <c r="AF1516" s="28" t="s">
        <v>7201</v>
      </c>
      <c r="AG1516" s="28">
        <f t="shared" si="58"/>
        <v>2</v>
      </c>
      <c r="AH1516" s="29" t="str">
        <f t="shared" si="59"/>
        <v>KT-160111</v>
      </c>
      <c r="AI1516" s="28">
        <v>26239239000</v>
      </c>
      <c r="AJ1516" s="30">
        <f>IFERROR(VLOOKUP($C1516,#REF!,2,FALSE)*1000000000,0)+IFERROR(VLOOKUP($D1516,#REF!,2,FALSE)*1000000,0)+IFERROR(VLOOKUP($E1516,#REF!,2,FALSE)*1000,0)+IFERROR(VLOOKUP($F1516,#REF!,2,FALSE),0)</f>
        <v>0</v>
      </c>
    </row>
    <row r="1517" spans="1:36" s="28" customFormat="1" ht="27" customHeight="1" x14ac:dyDescent="0.15">
      <c r="A1517" s="31" t="s">
        <v>32</v>
      </c>
      <c r="B1517" s="32">
        <v>1513</v>
      </c>
      <c r="C1517" s="33" t="s">
        <v>6752</v>
      </c>
      <c r="D1517" s="33" t="s">
        <v>6983</v>
      </c>
      <c r="E1517" s="33" t="s">
        <v>6984</v>
      </c>
      <c r="F1517" s="33"/>
      <c r="G1517" s="33" t="s">
        <v>7203</v>
      </c>
      <c r="H1517" s="33" t="s">
        <v>7204</v>
      </c>
      <c r="I1517" s="32">
        <v>16693300</v>
      </c>
      <c r="J1517" s="32">
        <v>17054200</v>
      </c>
      <c r="K1517" s="32" t="s">
        <v>7151</v>
      </c>
      <c r="L1517" s="36">
        <f t="shared" si="60"/>
        <v>2.1161942512694765E-2</v>
      </c>
      <c r="M1517" s="32"/>
      <c r="N1517" s="32" t="s">
        <v>47</v>
      </c>
      <c r="O1517" s="32" t="s">
        <v>47</v>
      </c>
      <c r="P1517" s="37" t="s">
        <v>7205</v>
      </c>
      <c r="Q1517" s="32" t="s">
        <v>130</v>
      </c>
      <c r="R1517" s="32" t="s">
        <v>130</v>
      </c>
      <c r="S1517" s="32" t="s">
        <v>130</v>
      </c>
      <c r="T1517" s="32" t="s">
        <v>158</v>
      </c>
      <c r="U1517" s="42" t="s">
        <v>41</v>
      </c>
      <c r="V1517" s="42" t="s">
        <v>41</v>
      </c>
      <c r="W1517" s="42" t="s">
        <v>75</v>
      </c>
      <c r="X1517" s="42" t="s">
        <v>41</v>
      </c>
      <c r="Y1517" s="42" t="s">
        <v>41</v>
      </c>
      <c r="Z1517" s="42" t="s">
        <v>41</v>
      </c>
      <c r="AA1517" s="42" t="s">
        <v>41</v>
      </c>
      <c r="AB1517" s="45" t="s">
        <v>7206</v>
      </c>
      <c r="AC1517" s="27"/>
      <c r="AD1517" s="27"/>
      <c r="AE1517" s="27"/>
      <c r="AF1517" s="28" t="s">
        <v>7205</v>
      </c>
      <c r="AG1517" s="28">
        <f t="shared" si="58"/>
        <v>2</v>
      </c>
      <c r="AH1517" s="29" t="str">
        <f t="shared" si="59"/>
        <v>HK-160015</v>
      </c>
      <c r="AI1517" s="28">
        <v>26239239000</v>
      </c>
      <c r="AJ1517" s="30">
        <f>IFERROR(VLOOKUP($C1517,#REF!,2,FALSE)*1000000000,0)+IFERROR(VLOOKUP($D1517,#REF!,2,FALSE)*1000000,0)+IFERROR(VLOOKUP($E1517,#REF!,2,FALSE)*1000,0)+IFERROR(VLOOKUP($F1517,#REF!,2,FALSE),0)</f>
        <v>0</v>
      </c>
    </row>
    <row r="1518" spans="1:36" s="28" customFormat="1" ht="27" customHeight="1" x14ac:dyDescent="0.15">
      <c r="A1518" s="31" t="s">
        <v>32</v>
      </c>
      <c r="B1518" s="32">
        <v>1514</v>
      </c>
      <c r="C1518" s="33" t="s">
        <v>6752</v>
      </c>
      <c r="D1518" s="33" t="s">
        <v>6983</v>
      </c>
      <c r="E1518" s="33" t="s">
        <v>6984</v>
      </c>
      <c r="F1518" s="33" t="s">
        <v>130</v>
      </c>
      <c r="G1518" s="33" t="s">
        <v>7207</v>
      </c>
      <c r="H1518" s="33" t="s">
        <v>7208</v>
      </c>
      <c r="I1518" s="32">
        <v>260000</v>
      </c>
      <c r="J1518" s="32">
        <v>549520</v>
      </c>
      <c r="K1518" s="32" t="s">
        <v>7209</v>
      </c>
      <c r="L1518" s="36">
        <f t="shared" si="60"/>
        <v>0.52685980492065809</v>
      </c>
      <c r="M1518" s="32"/>
      <c r="N1518" s="32" t="s">
        <v>47</v>
      </c>
      <c r="O1518" s="32"/>
      <c r="P1518" s="37" t="s">
        <v>7210</v>
      </c>
      <c r="Q1518" s="38" t="s">
        <v>105</v>
      </c>
      <c r="R1518" s="32" t="s">
        <v>158</v>
      </c>
      <c r="S1518" s="32" t="s">
        <v>130</v>
      </c>
      <c r="T1518" s="32" t="s">
        <v>158</v>
      </c>
      <c r="U1518" s="42" t="s">
        <v>41</v>
      </c>
      <c r="V1518" s="42" t="s">
        <v>75</v>
      </c>
      <c r="W1518" s="42" t="s">
        <v>42</v>
      </c>
      <c r="X1518" s="42" t="s">
        <v>41</v>
      </c>
      <c r="Y1518" s="42" t="s">
        <v>41</v>
      </c>
      <c r="Z1518" s="42" t="s">
        <v>75</v>
      </c>
      <c r="AA1518" s="42" t="s">
        <v>41</v>
      </c>
      <c r="AB1518" s="45" t="s">
        <v>7211</v>
      </c>
      <c r="AC1518" s="27"/>
      <c r="AD1518" s="27"/>
      <c r="AE1518" s="27"/>
      <c r="AF1518" s="28" t="s">
        <v>7210</v>
      </c>
      <c r="AG1518" s="28">
        <f t="shared" si="58"/>
        <v>2</v>
      </c>
      <c r="AH1518" s="29" t="str">
        <f t="shared" si="59"/>
        <v>KT-150121</v>
      </c>
      <c r="AI1518" s="28">
        <v>26239239000</v>
      </c>
      <c r="AJ1518" s="30">
        <f>IFERROR(VLOOKUP($C1518,#REF!,2,FALSE)*1000000000,0)+IFERROR(VLOOKUP($D1518,#REF!,2,FALSE)*1000000,0)+IFERROR(VLOOKUP($E1518,#REF!,2,FALSE)*1000,0)+IFERROR(VLOOKUP($F1518,#REF!,2,FALSE),0)</f>
        <v>0</v>
      </c>
    </row>
    <row r="1519" spans="1:36" s="28" customFormat="1" ht="27" customHeight="1" x14ac:dyDescent="0.15">
      <c r="A1519" s="31" t="s">
        <v>32</v>
      </c>
      <c r="B1519" s="32">
        <v>1515</v>
      </c>
      <c r="C1519" s="33" t="s">
        <v>6752</v>
      </c>
      <c r="D1519" s="33" t="s">
        <v>6983</v>
      </c>
      <c r="E1519" s="33" t="s">
        <v>6984</v>
      </c>
      <c r="F1519" s="33" t="s">
        <v>130</v>
      </c>
      <c r="G1519" s="33" t="s">
        <v>7212</v>
      </c>
      <c r="H1519" s="33" t="s">
        <v>7199</v>
      </c>
      <c r="I1519" s="32">
        <v>240166</v>
      </c>
      <c r="J1519" s="32">
        <v>852641</v>
      </c>
      <c r="K1519" s="32" t="s">
        <v>1231</v>
      </c>
      <c r="L1519" s="36">
        <f t="shared" si="60"/>
        <v>0.71832693947394044</v>
      </c>
      <c r="M1519" s="32"/>
      <c r="N1519" s="32" t="s">
        <v>47</v>
      </c>
      <c r="O1519" s="32"/>
      <c r="P1519" s="37" t="s">
        <v>7213</v>
      </c>
      <c r="Q1519" s="38" t="s">
        <v>105</v>
      </c>
      <c r="R1519" s="32" t="s">
        <v>130</v>
      </c>
      <c r="S1519" s="32" t="s">
        <v>130</v>
      </c>
      <c r="T1519" s="32" t="s">
        <v>158</v>
      </c>
      <c r="U1519" s="42" t="s">
        <v>42</v>
      </c>
      <c r="V1519" s="42" t="s">
        <v>75</v>
      </c>
      <c r="W1519" s="42" t="s">
        <v>41</v>
      </c>
      <c r="X1519" s="42" t="s">
        <v>41</v>
      </c>
      <c r="Y1519" s="42" t="s">
        <v>75</v>
      </c>
      <c r="Z1519" s="42" t="s">
        <v>41</v>
      </c>
      <c r="AA1519" s="42" t="s">
        <v>41</v>
      </c>
      <c r="AB1519" s="45" t="s">
        <v>7214</v>
      </c>
      <c r="AC1519" s="27"/>
      <c r="AD1519" s="27"/>
      <c r="AE1519" s="27"/>
      <c r="AF1519" s="28" t="s">
        <v>7213</v>
      </c>
      <c r="AG1519" s="28">
        <f t="shared" si="58"/>
        <v>2</v>
      </c>
      <c r="AH1519" s="29" t="str">
        <f t="shared" si="59"/>
        <v>KT-150087</v>
      </c>
      <c r="AI1519" s="28">
        <v>26239239000</v>
      </c>
      <c r="AJ1519" s="30">
        <f>IFERROR(VLOOKUP($C1519,#REF!,2,FALSE)*1000000000,0)+IFERROR(VLOOKUP($D1519,#REF!,2,FALSE)*1000000,0)+IFERROR(VLOOKUP($E1519,#REF!,2,FALSE)*1000,0)+IFERROR(VLOOKUP($F1519,#REF!,2,FALSE),0)</f>
        <v>0</v>
      </c>
    </row>
    <row r="1520" spans="1:36" s="28" customFormat="1" ht="27" customHeight="1" x14ac:dyDescent="0.15">
      <c r="A1520" s="31" t="s">
        <v>32</v>
      </c>
      <c r="B1520" s="32">
        <v>1516</v>
      </c>
      <c r="C1520" s="33" t="s">
        <v>6752</v>
      </c>
      <c r="D1520" s="33" t="s">
        <v>6983</v>
      </c>
      <c r="E1520" s="33" t="s">
        <v>6984</v>
      </c>
      <c r="F1520" s="33"/>
      <c r="G1520" s="33" t="s">
        <v>7215</v>
      </c>
      <c r="H1520" s="33" t="s">
        <v>7216</v>
      </c>
      <c r="I1520" s="32">
        <v>199725</v>
      </c>
      <c r="J1520" s="32">
        <v>1009725</v>
      </c>
      <c r="K1520" s="32" t="s">
        <v>7217</v>
      </c>
      <c r="L1520" s="36">
        <f t="shared" si="60"/>
        <v>0.80219861843571272</v>
      </c>
      <c r="M1520" s="32"/>
      <c r="N1520" s="32" t="s">
        <v>47</v>
      </c>
      <c r="O1520" s="32" t="s">
        <v>47</v>
      </c>
      <c r="P1520" s="37" t="s">
        <v>7218</v>
      </c>
      <c r="Q1520" s="32"/>
      <c r="R1520" s="32"/>
      <c r="S1520" s="32"/>
      <c r="T1520" s="32" t="s">
        <v>158</v>
      </c>
      <c r="U1520" s="42" t="s">
        <v>229</v>
      </c>
      <c r="V1520" s="42" t="s">
        <v>229</v>
      </c>
      <c r="W1520" s="42" t="s">
        <v>175</v>
      </c>
      <c r="X1520" s="42" t="s">
        <v>176</v>
      </c>
      <c r="Y1520" s="42" t="s">
        <v>229</v>
      </c>
      <c r="Z1520" s="42" t="s">
        <v>175</v>
      </c>
      <c r="AA1520" s="42" t="s">
        <v>176</v>
      </c>
      <c r="AB1520" s="45" t="s">
        <v>7219</v>
      </c>
      <c r="AC1520" s="27"/>
      <c r="AD1520" s="27"/>
      <c r="AE1520" s="27"/>
      <c r="AF1520" s="28" t="s">
        <v>7218</v>
      </c>
      <c r="AG1520" s="28">
        <f t="shared" si="58"/>
        <v>2</v>
      </c>
      <c r="AH1520" s="29" t="str">
        <f t="shared" si="59"/>
        <v>HK-180001</v>
      </c>
      <c r="AJ1520" s="30">
        <f>IFERROR(VLOOKUP($C1520,#REF!,2,FALSE)*1000000000,0)+IFERROR(VLOOKUP($D1520,#REF!,2,FALSE)*1000000,0)+IFERROR(VLOOKUP($E1520,#REF!,2,FALSE)*1000,0)+IFERROR(VLOOKUP($F1520,#REF!,2,FALSE),0)</f>
        <v>0</v>
      </c>
    </row>
    <row r="1521" spans="1:36" s="28" customFormat="1" ht="27" customHeight="1" x14ac:dyDescent="0.15">
      <c r="A1521" s="31" t="s">
        <v>32</v>
      </c>
      <c r="B1521" s="32">
        <v>1517</v>
      </c>
      <c r="C1521" s="33" t="s">
        <v>6752</v>
      </c>
      <c r="D1521" s="33" t="s">
        <v>6983</v>
      </c>
      <c r="E1521" s="33" t="s">
        <v>6984</v>
      </c>
      <c r="F1521" s="33"/>
      <c r="G1521" s="33" t="s">
        <v>7220</v>
      </c>
      <c r="H1521" s="33" t="s">
        <v>7221</v>
      </c>
      <c r="I1521" s="32">
        <v>282000</v>
      </c>
      <c r="J1521" s="32">
        <v>376540</v>
      </c>
      <c r="K1521" s="32" t="s">
        <v>7222</v>
      </c>
      <c r="L1521" s="36">
        <f t="shared" si="60"/>
        <v>0.25107558293939558</v>
      </c>
      <c r="M1521" s="32"/>
      <c r="N1521" s="32" t="s">
        <v>47</v>
      </c>
      <c r="O1521" s="32" t="s">
        <v>47</v>
      </c>
      <c r="P1521" s="37" t="s">
        <v>7223</v>
      </c>
      <c r="Q1521" s="38" t="s">
        <v>105</v>
      </c>
      <c r="R1521" s="32"/>
      <c r="S1521" s="32"/>
      <c r="T1521" s="32" t="s">
        <v>158</v>
      </c>
      <c r="U1521" s="42" t="s">
        <v>176</v>
      </c>
      <c r="V1521" s="42" t="s">
        <v>176</v>
      </c>
      <c r="W1521" s="42" t="s">
        <v>176</v>
      </c>
      <c r="X1521" s="42" t="s">
        <v>176</v>
      </c>
      <c r="Y1521" s="42" t="s">
        <v>176</v>
      </c>
      <c r="Z1521" s="42" t="s">
        <v>176</v>
      </c>
      <c r="AA1521" s="42" t="s">
        <v>176</v>
      </c>
      <c r="AB1521" s="45" t="s">
        <v>7224</v>
      </c>
      <c r="AC1521" s="27"/>
      <c r="AD1521" s="27"/>
      <c r="AE1521" s="27"/>
      <c r="AF1521" s="28" t="s">
        <v>7223</v>
      </c>
      <c r="AG1521" s="28">
        <f t="shared" si="58"/>
        <v>2</v>
      </c>
      <c r="AH1521" s="29" t="str">
        <f t="shared" si="59"/>
        <v>KT-160151</v>
      </c>
      <c r="AJ1521" s="30">
        <f>IFERROR(VLOOKUP($C1521,#REF!,2,FALSE)*1000000000,0)+IFERROR(VLOOKUP($D1521,#REF!,2,FALSE)*1000000,0)+IFERROR(VLOOKUP($E1521,#REF!,2,FALSE)*1000,0)+IFERROR(VLOOKUP($F1521,#REF!,2,FALSE),0)</f>
        <v>0</v>
      </c>
    </row>
    <row r="1522" spans="1:36" s="28" customFormat="1" ht="27" customHeight="1" x14ac:dyDescent="0.15">
      <c r="A1522" s="31" t="s">
        <v>32</v>
      </c>
      <c r="B1522" s="32">
        <v>1518</v>
      </c>
      <c r="C1522" s="33" t="s">
        <v>6752</v>
      </c>
      <c r="D1522" s="33" t="s">
        <v>6983</v>
      </c>
      <c r="E1522" s="33" t="s">
        <v>6984</v>
      </c>
      <c r="F1522" s="33"/>
      <c r="G1522" s="33" t="s">
        <v>7225</v>
      </c>
      <c r="H1522" s="33" t="s">
        <v>7226</v>
      </c>
      <c r="I1522" s="32">
        <v>125617</v>
      </c>
      <c r="J1522" s="32">
        <v>148474</v>
      </c>
      <c r="K1522" s="32" t="s">
        <v>7227</v>
      </c>
      <c r="L1522" s="36">
        <f t="shared" si="60"/>
        <v>0.15394614545307594</v>
      </c>
      <c r="M1522" s="32"/>
      <c r="N1522" s="32" t="s">
        <v>47</v>
      </c>
      <c r="O1522" s="32"/>
      <c r="P1522" s="37" t="s">
        <v>7228</v>
      </c>
      <c r="Q1522" s="38" t="s">
        <v>105</v>
      </c>
      <c r="R1522" s="32"/>
      <c r="S1522" s="32"/>
      <c r="T1522" s="32" t="s">
        <v>158</v>
      </c>
      <c r="U1522" s="42" t="s">
        <v>176</v>
      </c>
      <c r="V1522" s="42" t="s">
        <v>176</v>
      </c>
      <c r="W1522" s="42" t="s">
        <v>175</v>
      </c>
      <c r="X1522" s="42" t="s">
        <v>509</v>
      </c>
      <c r="Y1522" s="42" t="s">
        <v>229</v>
      </c>
      <c r="Z1522" s="42" t="s">
        <v>509</v>
      </c>
      <c r="AA1522" s="42" t="s">
        <v>176</v>
      </c>
      <c r="AB1522" s="45" t="s">
        <v>7229</v>
      </c>
      <c r="AC1522" s="27"/>
      <c r="AD1522" s="27"/>
      <c r="AE1522" s="27"/>
      <c r="AF1522" s="28" t="s">
        <v>7228</v>
      </c>
      <c r="AG1522" s="28">
        <f t="shared" ref="AG1522:AG1590" si="61">LEN(LEFT(AF1522,FIND("-",AF1522)-1))</f>
        <v>2</v>
      </c>
      <c r="AH1522" s="29" t="str">
        <f t="shared" ref="AH1522:AH1590" si="62">LEFT(AF1522,FIND("-",AF1522)+6)</f>
        <v>SK-160008</v>
      </c>
      <c r="AJ1522" s="30">
        <f>IFERROR(VLOOKUP($C1522,#REF!,2,FALSE)*1000000000,0)+IFERROR(VLOOKUP($D1522,#REF!,2,FALSE)*1000000,0)+IFERROR(VLOOKUP($E1522,#REF!,2,FALSE)*1000,0)+IFERROR(VLOOKUP($F1522,#REF!,2,FALSE),0)</f>
        <v>0</v>
      </c>
    </row>
    <row r="1523" spans="1:36" s="28" customFormat="1" ht="27" customHeight="1" x14ac:dyDescent="0.15">
      <c r="A1523" s="31" t="s">
        <v>32</v>
      </c>
      <c r="B1523" s="32">
        <v>1519</v>
      </c>
      <c r="C1523" s="33" t="s">
        <v>6752</v>
      </c>
      <c r="D1523" s="33" t="s">
        <v>6983</v>
      </c>
      <c r="E1523" s="33" t="s">
        <v>6984</v>
      </c>
      <c r="F1523" s="33"/>
      <c r="G1523" s="33" t="s">
        <v>7230</v>
      </c>
      <c r="H1523" s="33" t="s">
        <v>7231</v>
      </c>
      <c r="I1523" s="32">
        <v>131870</v>
      </c>
      <c r="J1523" s="32">
        <v>262183</v>
      </c>
      <c r="K1523" s="32" t="s">
        <v>7232</v>
      </c>
      <c r="L1523" s="43">
        <f t="shared" si="60"/>
        <v>0.49703069993096427</v>
      </c>
      <c r="M1523" s="32"/>
      <c r="N1523" s="32" t="s">
        <v>47</v>
      </c>
      <c r="O1523" s="32" t="s">
        <v>47</v>
      </c>
      <c r="P1523" s="37" t="s">
        <v>7233</v>
      </c>
      <c r="Q1523" s="38" t="s">
        <v>105</v>
      </c>
      <c r="R1523" s="32"/>
      <c r="S1523" s="32"/>
      <c r="T1523" s="32" t="s">
        <v>158</v>
      </c>
      <c r="U1523" s="42" t="s">
        <v>176</v>
      </c>
      <c r="V1523" s="42" t="s">
        <v>176</v>
      </c>
      <c r="W1523" s="42" t="s">
        <v>175</v>
      </c>
      <c r="X1523" s="42" t="s">
        <v>176</v>
      </c>
      <c r="Y1523" s="42" t="s">
        <v>176</v>
      </c>
      <c r="Z1523" s="42" t="s">
        <v>176</v>
      </c>
      <c r="AA1523" s="42" t="s">
        <v>176</v>
      </c>
      <c r="AB1523" s="45" t="s">
        <v>7234</v>
      </c>
      <c r="AC1523" s="27"/>
      <c r="AD1523" s="27"/>
      <c r="AE1523" s="27"/>
      <c r="AF1523" s="28" t="s">
        <v>7233</v>
      </c>
      <c r="AG1523" s="28">
        <f t="shared" si="61"/>
        <v>2</v>
      </c>
      <c r="AH1523" s="29" t="str">
        <f t="shared" si="62"/>
        <v>KT-160016</v>
      </c>
      <c r="AJ1523" s="30">
        <f>IFERROR(VLOOKUP($C1523,#REF!,2,FALSE)*1000000000,0)+IFERROR(VLOOKUP($D1523,#REF!,2,FALSE)*1000000,0)+IFERROR(VLOOKUP($E1523,#REF!,2,FALSE)*1000,0)+IFERROR(VLOOKUP($F1523,#REF!,2,FALSE),0)</f>
        <v>0</v>
      </c>
    </row>
    <row r="1524" spans="1:36" s="28" customFormat="1" ht="27" customHeight="1" x14ac:dyDescent="0.15">
      <c r="A1524" s="31" t="s">
        <v>32</v>
      </c>
      <c r="B1524" s="32">
        <v>1520</v>
      </c>
      <c r="C1524" s="33" t="s">
        <v>6752</v>
      </c>
      <c r="D1524" s="33" t="s">
        <v>6983</v>
      </c>
      <c r="E1524" s="33" t="s">
        <v>6984</v>
      </c>
      <c r="F1524" s="33"/>
      <c r="G1524" s="46" t="s">
        <v>7235</v>
      </c>
      <c r="H1524" s="46" t="s">
        <v>7236</v>
      </c>
      <c r="I1524" s="47">
        <v>40677</v>
      </c>
      <c r="J1524" s="47">
        <v>41442</v>
      </c>
      <c r="K1524" s="42" t="s">
        <v>7237</v>
      </c>
      <c r="L1524" s="36">
        <f t="shared" si="60"/>
        <v>1.8459533806283512E-2</v>
      </c>
      <c r="M1524" s="32"/>
      <c r="N1524" s="32" t="s">
        <v>47</v>
      </c>
      <c r="O1524" s="32" t="s">
        <v>47</v>
      </c>
      <c r="P1524" s="40" t="s">
        <v>7238</v>
      </c>
      <c r="Q1524" s="38"/>
      <c r="R1524" s="32"/>
      <c r="S1524" s="32"/>
      <c r="T1524" s="42" t="s">
        <v>40</v>
      </c>
      <c r="U1524" s="42" t="s">
        <v>175</v>
      </c>
      <c r="V1524" s="42" t="s">
        <v>176</v>
      </c>
      <c r="W1524" s="42" t="s">
        <v>176</v>
      </c>
      <c r="X1524" s="42" t="s">
        <v>175</v>
      </c>
      <c r="Y1524" s="42" t="s">
        <v>176</v>
      </c>
      <c r="Z1524" s="42" t="s">
        <v>509</v>
      </c>
      <c r="AA1524" s="42" t="s">
        <v>176</v>
      </c>
      <c r="AB1524" s="45" t="s">
        <v>7239</v>
      </c>
      <c r="AC1524" s="27"/>
      <c r="AD1524" s="27"/>
      <c r="AE1524" s="27"/>
      <c r="AF1524" s="28" t="s">
        <v>7238</v>
      </c>
      <c r="AG1524" s="28">
        <f t="shared" si="61"/>
        <v>2</v>
      </c>
      <c r="AH1524" s="29" t="str">
        <f t="shared" si="62"/>
        <v>QS-200024</v>
      </c>
      <c r="AJ1524" s="30">
        <f>IFERROR(VLOOKUP($C1524,#REF!,2,FALSE)*1000000000,0)+IFERROR(VLOOKUP($D1524,#REF!,2,FALSE)*1000000,0)+IFERROR(VLOOKUP($E1524,#REF!,2,FALSE)*1000,0)+IFERROR(VLOOKUP($F1524,#REF!,2,FALSE),0)</f>
        <v>0</v>
      </c>
    </row>
    <row r="1525" spans="1:36" s="28" customFormat="1" ht="27" customHeight="1" x14ac:dyDescent="0.15">
      <c r="A1525" s="31" t="s">
        <v>32</v>
      </c>
      <c r="B1525" s="32">
        <v>1521</v>
      </c>
      <c r="C1525" s="33" t="s">
        <v>6752</v>
      </c>
      <c r="D1525" s="46" t="s">
        <v>7240</v>
      </c>
      <c r="E1525" s="33" t="s">
        <v>7241</v>
      </c>
      <c r="F1525" s="33"/>
      <c r="G1525" s="33" t="s">
        <v>2591</v>
      </c>
      <c r="H1525" s="33" t="s">
        <v>7242</v>
      </c>
      <c r="I1525" s="32">
        <v>6857.4</v>
      </c>
      <c r="J1525" s="32">
        <v>8200</v>
      </c>
      <c r="K1525" s="32" t="s">
        <v>7243</v>
      </c>
      <c r="L1525" s="36">
        <f t="shared" si="60"/>
        <v>0.16373170731707321</v>
      </c>
      <c r="M1525" s="32"/>
      <c r="N1525" s="32" t="s">
        <v>47</v>
      </c>
      <c r="O1525" s="32"/>
      <c r="P1525" s="37" t="s">
        <v>7244</v>
      </c>
      <c r="Q1525" s="32"/>
      <c r="R1525" s="32"/>
      <c r="S1525" s="32"/>
      <c r="T1525" s="32" t="s">
        <v>40</v>
      </c>
      <c r="U1525" s="42" t="s">
        <v>42</v>
      </c>
      <c r="V1525" s="42" t="s">
        <v>42</v>
      </c>
      <c r="W1525" s="42" t="s">
        <v>41</v>
      </c>
      <c r="X1525" s="42" t="s">
        <v>42</v>
      </c>
      <c r="Y1525" s="42" t="s">
        <v>42</v>
      </c>
      <c r="Z1525" s="42" t="s">
        <v>42</v>
      </c>
      <c r="AA1525" s="42" t="s">
        <v>42</v>
      </c>
      <c r="AB1525" s="45" t="s">
        <v>7245</v>
      </c>
      <c r="AC1525" s="27"/>
      <c r="AD1525" s="27"/>
      <c r="AE1525" s="27"/>
      <c r="AF1525" s="28" t="s">
        <v>7244</v>
      </c>
      <c r="AG1525" s="28">
        <f t="shared" si="61"/>
        <v>2</v>
      </c>
      <c r="AH1525" s="29" t="str">
        <f t="shared" si="62"/>
        <v>CB-100004</v>
      </c>
      <c r="AI1525" s="28">
        <v>26239240000</v>
      </c>
      <c r="AJ1525" s="30">
        <f>IFERROR(VLOOKUP($C1525,#REF!,2,FALSE)*1000000000,0)+IFERROR(VLOOKUP($D1525,#REF!,2,FALSE)*1000000,0)+IFERROR(VLOOKUP($E1525,#REF!,2,FALSE)*1000,0)+IFERROR(VLOOKUP($F1525,#REF!,2,FALSE),0)</f>
        <v>0</v>
      </c>
    </row>
    <row r="1526" spans="1:36" s="28" customFormat="1" ht="27" customHeight="1" x14ac:dyDescent="0.15">
      <c r="A1526" s="31" t="s">
        <v>32</v>
      </c>
      <c r="B1526" s="32">
        <v>1522</v>
      </c>
      <c r="C1526" s="33" t="s">
        <v>6752</v>
      </c>
      <c r="D1526" s="33" t="s">
        <v>6983</v>
      </c>
      <c r="E1526" s="33" t="s">
        <v>7246</v>
      </c>
      <c r="F1526" s="33"/>
      <c r="G1526" s="33" t="s">
        <v>7247</v>
      </c>
      <c r="H1526" s="33" t="s">
        <v>7248</v>
      </c>
      <c r="I1526" s="32">
        <v>232530</v>
      </c>
      <c r="J1526" s="32">
        <v>2456000</v>
      </c>
      <c r="K1526" s="32" t="s">
        <v>1748</v>
      </c>
      <c r="L1526" s="36">
        <f t="shared" si="60"/>
        <v>0.90532166123778501</v>
      </c>
      <c r="M1526" s="32"/>
      <c r="N1526" s="32" t="s">
        <v>47</v>
      </c>
      <c r="O1526" s="32"/>
      <c r="P1526" s="37" t="s">
        <v>7249</v>
      </c>
      <c r="Q1526" s="32"/>
      <c r="R1526" s="32" t="s">
        <v>158</v>
      </c>
      <c r="S1526" s="32" t="s">
        <v>158</v>
      </c>
      <c r="T1526" s="32" t="s">
        <v>40</v>
      </c>
      <c r="U1526" s="42" t="s">
        <v>75</v>
      </c>
      <c r="V1526" s="42" t="s">
        <v>75</v>
      </c>
      <c r="W1526" s="42" t="s">
        <v>41</v>
      </c>
      <c r="X1526" s="42" t="s">
        <v>41</v>
      </c>
      <c r="Y1526" s="42" t="s">
        <v>75</v>
      </c>
      <c r="Z1526" s="42" t="s">
        <v>41</v>
      </c>
      <c r="AA1526" s="42" t="s">
        <v>41</v>
      </c>
      <c r="AB1526" s="45" t="s">
        <v>7250</v>
      </c>
      <c r="AC1526" s="27"/>
      <c r="AD1526" s="27"/>
      <c r="AE1526" s="27"/>
      <c r="AF1526" s="28" t="s">
        <v>7249</v>
      </c>
      <c r="AG1526" s="28">
        <f t="shared" si="61"/>
        <v>2</v>
      </c>
      <c r="AH1526" s="29" t="str">
        <f t="shared" si="62"/>
        <v>HR-150001</v>
      </c>
      <c r="AI1526" s="28">
        <v>26239241000</v>
      </c>
      <c r="AJ1526" s="30">
        <f>IFERROR(VLOOKUP($C1526,#REF!,2,FALSE)*1000000000,0)+IFERROR(VLOOKUP($D1526,#REF!,2,FALSE)*1000000,0)+IFERROR(VLOOKUP($E1526,#REF!,2,FALSE)*1000,0)+IFERROR(VLOOKUP($F1526,#REF!,2,FALSE),0)</f>
        <v>0</v>
      </c>
    </row>
    <row r="1527" spans="1:36" s="28" customFormat="1" ht="27" customHeight="1" x14ac:dyDescent="0.15">
      <c r="A1527" s="31" t="s">
        <v>32</v>
      </c>
      <c r="B1527" s="32">
        <v>1523</v>
      </c>
      <c r="C1527" s="33" t="s">
        <v>6752</v>
      </c>
      <c r="D1527" s="33" t="s">
        <v>6983</v>
      </c>
      <c r="E1527" s="33" t="s">
        <v>7246</v>
      </c>
      <c r="F1527" s="33"/>
      <c r="G1527" s="33" t="s">
        <v>7251</v>
      </c>
      <c r="H1527" s="33" t="s">
        <v>7252</v>
      </c>
      <c r="I1527" s="32">
        <v>510000</v>
      </c>
      <c r="J1527" s="32">
        <v>3983475</v>
      </c>
      <c r="K1527" s="32" t="s">
        <v>7253</v>
      </c>
      <c r="L1527" s="43">
        <f t="shared" si="60"/>
        <v>0.8719710805264248</v>
      </c>
      <c r="M1527" s="32"/>
      <c r="N1527" s="32" t="s">
        <v>47</v>
      </c>
      <c r="O1527" s="32"/>
      <c r="P1527" s="37" t="s">
        <v>7254</v>
      </c>
      <c r="Q1527" s="32" t="s">
        <v>7255</v>
      </c>
      <c r="R1527" s="32" t="s">
        <v>158</v>
      </c>
      <c r="S1527" s="32" t="s">
        <v>158</v>
      </c>
      <c r="T1527" s="32" t="s">
        <v>40</v>
      </c>
      <c r="U1527" s="42" t="s">
        <v>41</v>
      </c>
      <c r="V1527" s="42" t="s">
        <v>75</v>
      </c>
      <c r="W1527" s="42" t="s">
        <v>42</v>
      </c>
      <c r="X1527" s="42" t="s">
        <v>41</v>
      </c>
      <c r="Y1527" s="42" t="s">
        <v>41</v>
      </c>
      <c r="Z1527" s="42" t="s">
        <v>41</v>
      </c>
      <c r="AA1527" s="42" t="s">
        <v>41</v>
      </c>
      <c r="AB1527" s="45" t="s">
        <v>7256</v>
      </c>
      <c r="AC1527" s="27"/>
      <c r="AD1527" s="27"/>
      <c r="AE1527" s="27"/>
      <c r="AF1527" s="28" t="s">
        <v>7254</v>
      </c>
      <c r="AG1527" s="28">
        <f t="shared" si="61"/>
        <v>2</v>
      </c>
      <c r="AH1527" s="29" t="str">
        <f t="shared" si="62"/>
        <v>SK-080009</v>
      </c>
      <c r="AI1527" s="28">
        <v>26239241000</v>
      </c>
      <c r="AJ1527" s="30">
        <f>IFERROR(VLOOKUP($C1527,#REF!,2,FALSE)*1000000000,0)+IFERROR(VLOOKUP($D1527,#REF!,2,FALSE)*1000000,0)+IFERROR(VLOOKUP($E1527,#REF!,2,FALSE)*1000,0)+IFERROR(VLOOKUP($F1527,#REF!,2,FALSE),0)</f>
        <v>0</v>
      </c>
    </row>
    <row r="1528" spans="1:36" s="28" customFormat="1" ht="27" customHeight="1" x14ac:dyDescent="0.15">
      <c r="A1528" s="31" t="s">
        <v>32</v>
      </c>
      <c r="B1528" s="32">
        <v>1524</v>
      </c>
      <c r="C1528" s="33" t="s">
        <v>6752</v>
      </c>
      <c r="D1528" s="33" t="s">
        <v>6983</v>
      </c>
      <c r="E1528" s="33" t="s">
        <v>387</v>
      </c>
      <c r="F1528" s="33" t="s">
        <v>130</v>
      </c>
      <c r="G1528" s="33" t="s">
        <v>7257</v>
      </c>
      <c r="H1528" s="33" t="s">
        <v>7258</v>
      </c>
      <c r="I1528" s="32">
        <v>681292</v>
      </c>
      <c r="J1528" s="32">
        <v>1089724</v>
      </c>
      <c r="K1528" s="32" t="s">
        <v>2693</v>
      </c>
      <c r="L1528" s="36">
        <f t="shared" si="60"/>
        <v>0.37480316116741486</v>
      </c>
      <c r="M1528" s="32"/>
      <c r="N1528" s="32" t="s">
        <v>47</v>
      </c>
      <c r="O1528" s="32"/>
      <c r="P1528" s="37" t="s">
        <v>7259</v>
      </c>
      <c r="Q1528" s="38" t="s">
        <v>105</v>
      </c>
      <c r="R1528" s="32" t="s">
        <v>130</v>
      </c>
      <c r="S1528" s="32" t="s">
        <v>130</v>
      </c>
      <c r="T1528" s="32" t="s">
        <v>158</v>
      </c>
      <c r="U1528" s="42" t="s">
        <v>41</v>
      </c>
      <c r="V1528" s="42" t="s">
        <v>41</v>
      </c>
      <c r="W1528" s="42" t="s">
        <v>509</v>
      </c>
      <c r="X1528" s="42" t="s">
        <v>41</v>
      </c>
      <c r="Y1528" s="42" t="s">
        <v>41</v>
      </c>
      <c r="Z1528" s="42" t="s">
        <v>42</v>
      </c>
      <c r="AA1528" s="42" t="s">
        <v>41</v>
      </c>
      <c r="AB1528" s="45" t="s">
        <v>7260</v>
      </c>
      <c r="AC1528" s="27"/>
      <c r="AD1528" s="27"/>
      <c r="AE1528" s="27"/>
      <c r="AF1528" s="28" t="s">
        <v>7259</v>
      </c>
      <c r="AG1528" s="28">
        <f t="shared" si="61"/>
        <v>2</v>
      </c>
      <c r="AH1528" s="29" t="str">
        <f t="shared" si="62"/>
        <v>SK-160016</v>
      </c>
      <c r="AI1528" s="28">
        <v>26239351000</v>
      </c>
      <c r="AJ1528" s="30">
        <f>IFERROR(VLOOKUP($C1528,#REF!,2,FALSE)*1000000000,0)+IFERROR(VLOOKUP($D1528,#REF!,2,FALSE)*1000000,0)+IFERROR(VLOOKUP($E1528,#REF!,2,FALSE)*1000,0)+IFERROR(VLOOKUP($F1528,#REF!,2,FALSE),0)</f>
        <v>0</v>
      </c>
    </row>
    <row r="1529" spans="1:36" s="28" customFormat="1" ht="27" customHeight="1" x14ac:dyDescent="0.15">
      <c r="A1529" s="31" t="s">
        <v>32</v>
      </c>
      <c r="B1529" s="32">
        <v>1525</v>
      </c>
      <c r="C1529" s="33" t="s">
        <v>6752</v>
      </c>
      <c r="D1529" s="33" t="s">
        <v>6983</v>
      </c>
      <c r="E1529" s="33" t="s">
        <v>387</v>
      </c>
      <c r="F1529" s="33" t="s">
        <v>130</v>
      </c>
      <c r="G1529" s="33" t="s">
        <v>7261</v>
      </c>
      <c r="H1529" s="33" t="s">
        <v>7262</v>
      </c>
      <c r="I1529" s="32">
        <v>676940</v>
      </c>
      <c r="J1529" s="32">
        <v>1281350</v>
      </c>
      <c r="K1529" s="32" t="s">
        <v>7263</v>
      </c>
      <c r="L1529" s="36">
        <f t="shared" si="60"/>
        <v>0.47169781870683258</v>
      </c>
      <c r="M1529" s="32"/>
      <c r="N1529" s="32" t="s">
        <v>47</v>
      </c>
      <c r="O1529" s="32"/>
      <c r="P1529" s="37" t="s">
        <v>7264</v>
      </c>
      <c r="Q1529" s="38" t="s">
        <v>105</v>
      </c>
      <c r="R1529" s="32" t="s">
        <v>130</v>
      </c>
      <c r="S1529" s="32" t="s">
        <v>130</v>
      </c>
      <c r="T1529" s="32" t="s">
        <v>158</v>
      </c>
      <c r="U1529" s="42" t="s">
        <v>41</v>
      </c>
      <c r="V1529" s="42" t="s">
        <v>41</v>
      </c>
      <c r="W1529" s="42" t="s">
        <v>75</v>
      </c>
      <c r="X1529" s="42" t="s">
        <v>41</v>
      </c>
      <c r="Y1529" s="42" t="s">
        <v>75</v>
      </c>
      <c r="Z1529" s="42" t="s">
        <v>41</v>
      </c>
      <c r="AA1529" s="42" t="s">
        <v>41</v>
      </c>
      <c r="AB1529" s="45" t="s">
        <v>7265</v>
      </c>
      <c r="AC1529" s="27"/>
      <c r="AD1529" s="27"/>
      <c r="AE1529" s="27"/>
      <c r="AF1529" s="28" t="s">
        <v>7264</v>
      </c>
      <c r="AG1529" s="28">
        <f t="shared" si="61"/>
        <v>2</v>
      </c>
      <c r="AH1529" s="29" t="str">
        <f t="shared" si="62"/>
        <v>HK-150004</v>
      </c>
      <c r="AI1529" s="28">
        <v>26239351000</v>
      </c>
      <c r="AJ1529" s="30">
        <f>IFERROR(VLOOKUP($C1529,#REF!,2,FALSE)*1000000000,0)+IFERROR(VLOOKUP($D1529,#REF!,2,FALSE)*1000000,0)+IFERROR(VLOOKUP($E1529,#REF!,2,FALSE)*1000,0)+IFERROR(VLOOKUP($F1529,#REF!,2,FALSE),0)</f>
        <v>0</v>
      </c>
    </row>
    <row r="1530" spans="1:36" s="28" customFormat="1" ht="27" customHeight="1" x14ac:dyDescent="0.15">
      <c r="A1530" s="31" t="s">
        <v>32</v>
      </c>
      <c r="B1530" s="32">
        <v>1526</v>
      </c>
      <c r="C1530" s="33" t="s">
        <v>6752</v>
      </c>
      <c r="D1530" s="33" t="s">
        <v>7266</v>
      </c>
      <c r="E1530" s="33" t="s">
        <v>7267</v>
      </c>
      <c r="F1530" s="33"/>
      <c r="G1530" s="33" t="s">
        <v>7268</v>
      </c>
      <c r="H1530" s="46" t="s">
        <v>7269</v>
      </c>
      <c r="I1530" s="47">
        <v>443408</v>
      </c>
      <c r="J1530" s="47">
        <v>1377008</v>
      </c>
      <c r="K1530" s="42" t="s">
        <v>247</v>
      </c>
      <c r="L1530" s="43">
        <f t="shared" si="60"/>
        <v>0.67799170375190265</v>
      </c>
      <c r="M1530" s="32"/>
      <c r="N1530" s="32" t="s">
        <v>47</v>
      </c>
      <c r="O1530" s="32"/>
      <c r="P1530" s="40" t="s">
        <v>7270</v>
      </c>
      <c r="Q1530" s="38"/>
      <c r="R1530" s="32"/>
      <c r="S1530" s="32"/>
      <c r="T1530" s="42" t="s">
        <v>40</v>
      </c>
      <c r="U1530" s="42" t="s">
        <v>176</v>
      </c>
      <c r="V1530" s="42" t="s">
        <v>175</v>
      </c>
      <c r="W1530" s="42" t="s">
        <v>175</v>
      </c>
      <c r="X1530" s="42" t="s">
        <v>176</v>
      </c>
      <c r="Y1530" s="42" t="s">
        <v>176</v>
      </c>
      <c r="Z1530" s="42" t="s">
        <v>509</v>
      </c>
      <c r="AA1530" s="42" t="s">
        <v>176</v>
      </c>
      <c r="AB1530" s="45" t="s">
        <v>7271</v>
      </c>
      <c r="AC1530" s="27"/>
      <c r="AD1530" s="27"/>
      <c r="AE1530" s="27"/>
      <c r="AF1530" s="28" t="s">
        <v>7270</v>
      </c>
      <c r="AG1530" s="28">
        <f t="shared" si="61"/>
        <v>2</v>
      </c>
      <c r="AH1530" s="29" t="str">
        <f t="shared" si="62"/>
        <v>KK-210022</v>
      </c>
      <c r="AJ1530" s="30">
        <f>IFERROR(VLOOKUP($C1530,#REF!,2,FALSE)*1000000000,0)+IFERROR(VLOOKUP($D1530,#REF!,2,FALSE)*1000000,0)+IFERROR(VLOOKUP($E1530,#REF!,2,FALSE)*1000,0)+IFERROR(VLOOKUP($F1530,#REF!,2,FALSE),0)</f>
        <v>0</v>
      </c>
    </row>
    <row r="1531" spans="1:36" s="28" customFormat="1" ht="27" customHeight="1" x14ac:dyDescent="0.15">
      <c r="A1531" s="31" t="s">
        <v>32</v>
      </c>
      <c r="B1531" s="32">
        <v>1527</v>
      </c>
      <c r="C1531" s="33" t="s">
        <v>6752</v>
      </c>
      <c r="D1531" s="33" t="s">
        <v>7266</v>
      </c>
      <c r="E1531" s="33"/>
      <c r="F1531" s="33"/>
      <c r="G1531" t="s">
        <v>7272</v>
      </c>
      <c r="H1531" s="46" t="s">
        <v>7273</v>
      </c>
      <c r="I1531" s="47">
        <v>244000</v>
      </c>
      <c r="J1531" s="47">
        <v>588000</v>
      </c>
      <c r="K1531" s="42" t="s">
        <v>7274</v>
      </c>
      <c r="L1531" s="36">
        <f t="shared" si="60"/>
        <v>0.58503401360544216</v>
      </c>
      <c r="M1531" s="32"/>
      <c r="N1531" s="32"/>
      <c r="O1531" s="32" t="s">
        <v>47</v>
      </c>
      <c r="P1531" s="40" t="s">
        <v>7275</v>
      </c>
      <c r="Q1531" s="38"/>
      <c r="R1531" s="32"/>
      <c r="S1531" s="32"/>
      <c r="T1531" s="42" t="s">
        <v>40</v>
      </c>
      <c r="U1531" s="42" t="s">
        <v>176</v>
      </c>
      <c r="V1531" s="42" t="s">
        <v>176</v>
      </c>
      <c r="W1531" s="42" t="s">
        <v>176</v>
      </c>
      <c r="X1531" s="42" t="s">
        <v>176</v>
      </c>
      <c r="Y1531" s="42" t="s">
        <v>176</v>
      </c>
      <c r="Z1531" s="42" t="s">
        <v>176</v>
      </c>
      <c r="AA1531" s="42" t="s">
        <v>176</v>
      </c>
      <c r="AB1531" s="45" t="s">
        <v>7276</v>
      </c>
      <c r="AC1531" s="27"/>
      <c r="AD1531" s="27"/>
      <c r="AE1531" s="27"/>
      <c r="AF1531" s="28" t="s">
        <v>7275</v>
      </c>
      <c r="AG1531" s="28">
        <f t="shared" si="61"/>
        <v>2</v>
      </c>
      <c r="AH1531" s="29" t="str">
        <f t="shared" si="62"/>
        <v>CG-180008</v>
      </c>
      <c r="AJ1531" s="30">
        <f>IFERROR(VLOOKUP($C1531,#REF!,2,FALSE)*1000000000,0)+IFERROR(VLOOKUP($D1531,#REF!,2,FALSE)*1000000,0)+IFERROR(VLOOKUP($E1531,#REF!,2,FALSE)*1000,0)+IFERROR(VLOOKUP($F1531,#REF!,2,FALSE),0)</f>
        <v>0</v>
      </c>
    </row>
    <row r="1532" spans="1:36" s="28" customFormat="1" ht="27" customHeight="1" x14ac:dyDescent="0.15">
      <c r="A1532" s="31" t="s">
        <v>32</v>
      </c>
      <c r="B1532" s="32">
        <v>1528</v>
      </c>
      <c r="C1532" s="33" t="s">
        <v>6752</v>
      </c>
      <c r="D1532" s="46" t="s">
        <v>7277</v>
      </c>
      <c r="E1532" s="33"/>
      <c r="F1532" s="33"/>
      <c r="G1532" s="33" t="s">
        <v>7278</v>
      </c>
      <c r="H1532" s="33" t="s">
        <v>7279</v>
      </c>
      <c r="I1532" s="32">
        <v>3410000</v>
      </c>
      <c r="J1532" s="32">
        <v>4468000</v>
      </c>
      <c r="K1532" s="32" t="s">
        <v>4677</v>
      </c>
      <c r="L1532" s="36">
        <f t="shared" si="60"/>
        <v>0.23679498657117282</v>
      </c>
      <c r="M1532" s="32"/>
      <c r="N1532" s="32" t="s">
        <v>47</v>
      </c>
      <c r="O1532" s="32"/>
      <c r="P1532" s="37" t="s">
        <v>7280</v>
      </c>
      <c r="Q1532" s="32" t="s">
        <v>105</v>
      </c>
      <c r="R1532" s="32"/>
      <c r="S1532" s="32"/>
      <c r="T1532" s="32" t="s">
        <v>40</v>
      </c>
      <c r="U1532" s="42" t="s">
        <v>41</v>
      </c>
      <c r="V1532" s="42" t="s">
        <v>75</v>
      </c>
      <c r="W1532" s="42" t="s">
        <v>42</v>
      </c>
      <c r="X1532" s="42" t="s">
        <v>41</v>
      </c>
      <c r="Y1532" s="42" t="s">
        <v>41</v>
      </c>
      <c r="Z1532" s="42" t="s">
        <v>42</v>
      </c>
      <c r="AA1532" s="42" t="s">
        <v>41</v>
      </c>
      <c r="AB1532" s="45" t="s">
        <v>7281</v>
      </c>
      <c r="AC1532" s="27"/>
      <c r="AD1532" s="27"/>
      <c r="AE1532" s="27"/>
      <c r="AF1532" s="28" t="s">
        <v>7280</v>
      </c>
      <c r="AG1532" s="28">
        <f t="shared" si="61"/>
        <v>2</v>
      </c>
      <c r="AH1532" s="29" t="str">
        <f t="shared" si="62"/>
        <v>KT-100012</v>
      </c>
      <c r="AI1532" s="28">
        <v>26241000000</v>
      </c>
      <c r="AJ1532" s="30">
        <f>IFERROR(VLOOKUP($C1532,#REF!,2,FALSE)*1000000000,0)+IFERROR(VLOOKUP($D1532,#REF!,2,FALSE)*1000000,0)+IFERROR(VLOOKUP($E1532,#REF!,2,FALSE)*1000,0)+IFERROR(VLOOKUP($F1532,#REF!,2,FALSE),0)</f>
        <v>0</v>
      </c>
    </row>
    <row r="1533" spans="1:36" s="28" customFormat="1" ht="27" customHeight="1" x14ac:dyDescent="0.15">
      <c r="A1533" s="31" t="s">
        <v>32</v>
      </c>
      <c r="B1533" s="32">
        <v>1529</v>
      </c>
      <c r="C1533" s="33" t="s">
        <v>6752</v>
      </c>
      <c r="D1533" s="33" t="s">
        <v>7282</v>
      </c>
      <c r="E1533" s="33"/>
      <c r="F1533" s="33"/>
      <c r="G1533" s="33" t="s">
        <v>7283</v>
      </c>
      <c r="H1533" s="33" t="s">
        <v>7284</v>
      </c>
      <c r="I1533" s="32">
        <v>1380000</v>
      </c>
      <c r="J1533" s="32">
        <v>1640000</v>
      </c>
      <c r="K1533" s="32" t="s">
        <v>577</v>
      </c>
      <c r="L1533" s="36">
        <f t="shared" si="60"/>
        <v>0.15853658536585369</v>
      </c>
      <c r="M1533" s="32"/>
      <c r="N1533" s="32" t="s">
        <v>47</v>
      </c>
      <c r="O1533" s="32"/>
      <c r="P1533" s="37" t="s">
        <v>7285</v>
      </c>
      <c r="Q1533" s="32"/>
      <c r="R1533" s="32"/>
      <c r="S1533" s="32"/>
      <c r="T1533" s="32" t="s">
        <v>40</v>
      </c>
      <c r="U1533" s="42" t="s">
        <v>42</v>
      </c>
      <c r="V1533" s="42" t="s">
        <v>42</v>
      </c>
      <c r="W1533" s="42" t="s">
        <v>42</v>
      </c>
      <c r="X1533" s="42" t="s">
        <v>41</v>
      </c>
      <c r="Y1533" s="42" t="s">
        <v>42</v>
      </c>
      <c r="Z1533" s="42" t="s">
        <v>42</v>
      </c>
      <c r="AA1533" s="42" t="s">
        <v>42</v>
      </c>
      <c r="AB1533" s="45" t="s">
        <v>7286</v>
      </c>
      <c r="AC1533" s="27"/>
      <c r="AD1533" s="27"/>
      <c r="AE1533" s="27"/>
      <c r="AF1533" s="28" t="s">
        <v>7285</v>
      </c>
      <c r="AG1533" s="28">
        <f t="shared" si="61"/>
        <v>2</v>
      </c>
      <c r="AH1533" s="29" t="str">
        <f t="shared" si="62"/>
        <v>QS-150021</v>
      </c>
      <c r="AI1533" s="28">
        <v>26241000000</v>
      </c>
      <c r="AJ1533" s="30">
        <f>IFERROR(VLOOKUP($C1533,#REF!,2,FALSE)*1000000000,0)+IFERROR(VLOOKUP($D1533,#REF!,2,FALSE)*1000000,0)+IFERROR(VLOOKUP($E1533,#REF!,2,FALSE)*1000,0)+IFERROR(VLOOKUP($F1533,#REF!,2,FALSE),0)</f>
        <v>0</v>
      </c>
    </row>
    <row r="1534" spans="1:36" s="28" customFormat="1" ht="27" customHeight="1" x14ac:dyDescent="0.15">
      <c r="A1534" s="31" t="s">
        <v>32</v>
      </c>
      <c r="B1534" s="32">
        <v>1530</v>
      </c>
      <c r="C1534" s="33" t="s">
        <v>6752</v>
      </c>
      <c r="D1534" s="33" t="s">
        <v>7282</v>
      </c>
      <c r="E1534" s="33"/>
      <c r="F1534" s="33"/>
      <c r="G1534" s="33" t="s">
        <v>7287</v>
      </c>
      <c r="H1534" s="33" t="s">
        <v>7288</v>
      </c>
      <c r="I1534" s="32">
        <v>2476480</v>
      </c>
      <c r="J1534" s="32">
        <v>3278480</v>
      </c>
      <c r="K1534" s="32" t="s">
        <v>4816</v>
      </c>
      <c r="L1534" s="36">
        <f t="shared" si="60"/>
        <v>0.24462555818550058</v>
      </c>
      <c r="M1534" s="32"/>
      <c r="N1534" s="32" t="s">
        <v>47</v>
      </c>
      <c r="O1534" s="32" t="s">
        <v>47</v>
      </c>
      <c r="P1534" s="37" t="s">
        <v>7289</v>
      </c>
      <c r="Q1534" s="32" t="s">
        <v>130</v>
      </c>
      <c r="R1534" s="32"/>
      <c r="S1534" s="32" t="s">
        <v>158</v>
      </c>
      <c r="T1534" s="32" t="s">
        <v>40</v>
      </c>
      <c r="U1534" s="42" t="s">
        <v>41</v>
      </c>
      <c r="V1534" s="42" t="s">
        <v>41</v>
      </c>
      <c r="W1534" s="42" t="s">
        <v>42</v>
      </c>
      <c r="X1534" s="42" t="s">
        <v>42</v>
      </c>
      <c r="Y1534" s="42" t="s">
        <v>41</v>
      </c>
      <c r="Z1534" s="42" t="s">
        <v>42</v>
      </c>
      <c r="AA1534" s="42" t="s">
        <v>41</v>
      </c>
      <c r="AB1534" s="45" t="s">
        <v>7290</v>
      </c>
      <c r="AC1534" s="27"/>
      <c r="AD1534" s="27"/>
      <c r="AE1534" s="27"/>
      <c r="AF1534" s="28" t="s">
        <v>7291</v>
      </c>
      <c r="AG1534" s="28">
        <f t="shared" si="61"/>
        <v>2</v>
      </c>
      <c r="AH1534" s="29" t="str">
        <f t="shared" si="62"/>
        <v>KT-170103</v>
      </c>
      <c r="AI1534" s="28">
        <v>26241000000</v>
      </c>
      <c r="AJ1534" s="30">
        <f>IFERROR(VLOOKUP($C1534,#REF!,2,FALSE)*1000000000,0)+IFERROR(VLOOKUP($D1534,#REF!,2,FALSE)*1000000,0)+IFERROR(VLOOKUP($E1534,#REF!,2,FALSE)*1000,0)+IFERROR(VLOOKUP($F1534,#REF!,2,FALSE),0)</f>
        <v>0</v>
      </c>
    </row>
    <row r="1535" spans="1:36" s="28" customFormat="1" ht="27" customHeight="1" x14ac:dyDescent="0.15">
      <c r="A1535" s="31" t="s">
        <v>32</v>
      </c>
      <c r="B1535" s="32">
        <v>1531</v>
      </c>
      <c r="C1535" s="33" t="s">
        <v>6752</v>
      </c>
      <c r="D1535" s="33" t="s">
        <v>7282</v>
      </c>
      <c r="E1535" s="33"/>
      <c r="F1535" s="33"/>
      <c r="G1535" s="33" t="s">
        <v>7292</v>
      </c>
      <c r="H1535" s="33" t="s">
        <v>7293</v>
      </c>
      <c r="I1535" s="32">
        <v>819890</v>
      </c>
      <c r="J1535" s="32">
        <v>4616241</v>
      </c>
      <c r="K1535" s="32" t="s">
        <v>7120</v>
      </c>
      <c r="L1535" s="36">
        <f t="shared" si="60"/>
        <v>0.82239012217949625</v>
      </c>
      <c r="M1535" s="32"/>
      <c r="N1535" s="32" t="s">
        <v>47</v>
      </c>
      <c r="O1535" s="32" t="s">
        <v>47</v>
      </c>
      <c r="P1535" s="37" t="s">
        <v>7294</v>
      </c>
      <c r="Q1535" s="32" t="s">
        <v>130</v>
      </c>
      <c r="R1535" s="32"/>
      <c r="S1535" s="32"/>
      <c r="T1535" s="32" t="s">
        <v>40</v>
      </c>
      <c r="U1535" s="42" t="s">
        <v>75</v>
      </c>
      <c r="V1535" s="42" t="s">
        <v>75</v>
      </c>
      <c r="W1535" s="42" t="s">
        <v>509</v>
      </c>
      <c r="X1535" s="42" t="s">
        <v>41</v>
      </c>
      <c r="Y1535" s="42" t="s">
        <v>41</v>
      </c>
      <c r="Z1535" s="42" t="s">
        <v>41</v>
      </c>
      <c r="AA1535" s="42" t="s">
        <v>41</v>
      </c>
      <c r="AB1535" s="45" t="s">
        <v>7295</v>
      </c>
      <c r="AC1535" s="27"/>
      <c r="AD1535" s="27"/>
      <c r="AE1535" s="27"/>
      <c r="AF1535" s="28" t="s">
        <v>7294</v>
      </c>
      <c r="AG1535" s="28">
        <f t="shared" si="61"/>
        <v>2</v>
      </c>
      <c r="AH1535" s="29" t="str">
        <f t="shared" si="62"/>
        <v>KT-170085</v>
      </c>
      <c r="AI1535" s="28">
        <v>26241000000</v>
      </c>
      <c r="AJ1535" s="30">
        <f>IFERROR(VLOOKUP($C1535,#REF!,2,FALSE)*1000000000,0)+IFERROR(VLOOKUP($D1535,#REF!,2,FALSE)*1000000,0)+IFERROR(VLOOKUP($E1535,#REF!,2,FALSE)*1000,0)+IFERROR(VLOOKUP($F1535,#REF!,2,FALSE),0)</f>
        <v>0</v>
      </c>
    </row>
    <row r="1536" spans="1:36" s="28" customFormat="1" ht="27" customHeight="1" x14ac:dyDescent="0.15">
      <c r="A1536" s="31" t="s">
        <v>32</v>
      </c>
      <c r="B1536" s="32">
        <v>1532</v>
      </c>
      <c r="C1536" s="33" t="s">
        <v>6752</v>
      </c>
      <c r="D1536" s="33" t="s">
        <v>7282</v>
      </c>
      <c r="E1536" s="33"/>
      <c r="F1536" s="33"/>
      <c r="G1536" s="33" t="s">
        <v>7296</v>
      </c>
      <c r="H1536" s="33" t="s">
        <v>7297</v>
      </c>
      <c r="I1536" s="32">
        <v>1104275</v>
      </c>
      <c r="J1536" s="32">
        <v>2794275</v>
      </c>
      <c r="K1536" s="32" t="s">
        <v>4816</v>
      </c>
      <c r="L1536" s="36">
        <f t="shared" si="60"/>
        <v>0.60480804502062258</v>
      </c>
      <c r="M1536" s="32"/>
      <c r="N1536" s="32" t="s">
        <v>47</v>
      </c>
      <c r="O1536" s="32" t="s">
        <v>47</v>
      </c>
      <c r="P1536" s="37" t="s">
        <v>7298</v>
      </c>
      <c r="Q1536" s="32" t="s">
        <v>130</v>
      </c>
      <c r="R1536" s="32"/>
      <c r="S1536" s="32"/>
      <c r="T1536" s="32" t="s">
        <v>40</v>
      </c>
      <c r="U1536" s="42" t="s">
        <v>75</v>
      </c>
      <c r="V1536" s="42" t="s">
        <v>75</v>
      </c>
      <c r="W1536" s="42" t="s">
        <v>509</v>
      </c>
      <c r="X1536" s="42" t="s">
        <v>41</v>
      </c>
      <c r="Y1536" s="42" t="s">
        <v>41</v>
      </c>
      <c r="Z1536" s="42" t="s">
        <v>41</v>
      </c>
      <c r="AA1536" s="42" t="s">
        <v>41</v>
      </c>
      <c r="AB1536" s="45" t="s">
        <v>7299</v>
      </c>
      <c r="AC1536" s="27"/>
      <c r="AD1536" s="27"/>
      <c r="AE1536" s="27"/>
      <c r="AF1536" s="28" t="s">
        <v>7298</v>
      </c>
      <c r="AG1536" s="28">
        <f t="shared" si="61"/>
        <v>2</v>
      </c>
      <c r="AH1536" s="29" t="str">
        <f t="shared" si="62"/>
        <v>SK-170008</v>
      </c>
      <c r="AI1536" s="28">
        <v>26241000000</v>
      </c>
      <c r="AJ1536" s="30">
        <f>IFERROR(VLOOKUP($C1536,#REF!,2,FALSE)*1000000000,0)+IFERROR(VLOOKUP($D1536,#REF!,2,FALSE)*1000000,0)+IFERROR(VLOOKUP($E1536,#REF!,2,FALSE)*1000,0)+IFERROR(VLOOKUP($F1536,#REF!,2,FALSE),0)</f>
        <v>0</v>
      </c>
    </row>
    <row r="1537" spans="1:36" s="28" customFormat="1" ht="27" customHeight="1" x14ac:dyDescent="0.15">
      <c r="A1537" s="31" t="s">
        <v>32</v>
      </c>
      <c r="B1537" s="32">
        <v>1533</v>
      </c>
      <c r="C1537" s="33" t="s">
        <v>6752</v>
      </c>
      <c r="D1537" s="33" t="s">
        <v>7282</v>
      </c>
      <c r="E1537" s="33"/>
      <c r="F1537" s="33"/>
      <c r="G1537" s="33" t="s">
        <v>7300</v>
      </c>
      <c r="H1537" s="33" t="s">
        <v>7301</v>
      </c>
      <c r="I1537" s="32">
        <v>3829736</v>
      </c>
      <c r="J1537" s="32">
        <v>83577705</v>
      </c>
      <c r="K1537" s="32" t="s">
        <v>4816</v>
      </c>
      <c r="L1537" s="36">
        <f t="shared" si="60"/>
        <v>0.95417754052949888</v>
      </c>
      <c r="M1537" s="32"/>
      <c r="N1537" s="32" t="s">
        <v>47</v>
      </c>
      <c r="O1537" s="32"/>
      <c r="P1537" s="37" t="s">
        <v>7302</v>
      </c>
      <c r="Q1537" s="32" t="s">
        <v>130</v>
      </c>
      <c r="R1537" s="32"/>
      <c r="S1537" s="32" t="s">
        <v>40</v>
      </c>
      <c r="T1537" s="32" t="s">
        <v>40</v>
      </c>
      <c r="U1537" s="42" t="s">
        <v>75</v>
      </c>
      <c r="V1537" s="42" t="s">
        <v>75</v>
      </c>
      <c r="W1537" s="42" t="s">
        <v>509</v>
      </c>
      <c r="X1537" s="42" t="s">
        <v>41</v>
      </c>
      <c r="Y1537" s="42" t="s">
        <v>41</v>
      </c>
      <c r="Z1537" s="42" t="s">
        <v>41</v>
      </c>
      <c r="AA1537" s="42" t="s">
        <v>41</v>
      </c>
      <c r="AB1537" s="45" t="s">
        <v>7303</v>
      </c>
      <c r="AC1537" s="27"/>
      <c r="AD1537" s="27"/>
      <c r="AE1537" s="27"/>
      <c r="AF1537" s="28" t="s">
        <v>7302</v>
      </c>
      <c r="AG1537" s="28">
        <f t="shared" si="61"/>
        <v>2</v>
      </c>
      <c r="AH1537" s="29" t="str">
        <f t="shared" si="62"/>
        <v>KT-170063</v>
      </c>
      <c r="AI1537" s="28">
        <v>26241000000</v>
      </c>
      <c r="AJ1537" s="30">
        <f>IFERROR(VLOOKUP($C1537,#REF!,2,FALSE)*1000000000,0)+IFERROR(VLOOKUP($D1537,#REF!,2,FALSE)*1000000,0)+IFERROR(VLOOKUP($E1537,#REF!,2,FALSE)*1000,0)+IFERROR(VLOOKUP($F1537,#REF!,2,FALSE),0)</f>
        <v>0</v>
      </c>
    </row>
    <row r="1538" spans="1:36" s="28" customFormat="1" ht="27" customHeight="1" x14ac:dyDescent="0.15">
      <c r="A1538" s="31" t="s">
        <v>32</v>
      </c>
      <c r="B1538" s="32">
        <v>1534</v>
      </c>
      <c r="C1538" s="33" t="s">
        <v>6752</v>
      </c>
      <c r="D1538" s="33" t="s">
        <v>7282</v>
      </c>
      <c r="E1538" s="33"/>
      <c r="F1538" s="33"/>
      <c r="G1538" s="33" t="s">
        <v>7304</v>
      </c>
      <c r="H1538" s="33" t="s">
        <v>7305</v>
      </c>
      <c r="I1538" s="32">
        <v>1114900</v>
      </c>
      <c r="J1538" s="32">
        <v>15919700</v>
      </c>
      <c r="K1538" s="32" t="s">
        <v>4816</v>
      </c>
      <c r="L1538" s="49">
        <f t="shared" si="60"/>
        <v>0.92996727325263673</v>
      </c>
      <c r="M1538" s="32"/>
      <c r="N1538" s="32" t="s">
        <v>47</v>
      </c>
      <c r="O1538" s="32" t="s">
        <v>47</v>
      </c>
      <c r="P1538" s="37" t="s">
        <v>7306</v>
      </c>
      <c r="Q1538" s="38" t="s">
        <v>105</v>
      </c>
      <c r="R1538" s="32"/>
      <c r="S1538" s="32" t="s">
        <v>40</v>
      </c>
      <c r="T1538" s="32" t="s">
        <v>40</v>
      </c>
      <c r="U1538" s="42" t="s">
        <v>75</v>
      </c>
      <c r="V1538" s="42" t="s">
        <v>75</v>
      </c>
      <c r="W1538" s="42" t="s">
        <v>509</v>
      </c>
      <c r="X1538" s="42" t="s">
        <v>41</v>
      </c>
      <c r="Y1538" s="42" t="s">
        <v>41</v>
      </c>
      <c r="Z1538" s="42" t="s">
        <v>41</v>
      </c>
      <c r="AA1538" s="42" t="s">
        <v>41</v>
      </c>
      <c r="AB1538" s="45" t="s">
        <v>7307</v>
      </c>
      <c r="AC1538" s="27"/>
      <c r="AD1538" s="27"/>
      <c r="AE1538" s="27"/>
      <c r="AF1538" s="28" t="s">
        <v>7306</v>
      </c>
      <c r="AG1538" s="28">
        <f t="shared" si="61"/>
        <v>2</v>
      </c>
      <c r="AH1538" s="29" t="str">
        <f t="shared" si="62"/>
        <v>CG-170010</v>
      </c>
      <c r="AI1538" s="28">
        <v>26241000000</v>
      </c>
      <c r="AJ1538" s="30">
        <f>IFERROR(VLOOKUP($C1538,#REF!,2,FALSE)*1000000000,0)+IFERROR(VLOOKUP($D1538,#REF!,2,FALSE)*1000000,0)+IFERROR(VLOOKUP($E1538,#REF!,2,FALSE)*1000,0)+IFERROR(VLOOKUP($F1538,#REF!,2,FALSE),0)</f>
        <v>0</v>
      </c>
    </row>
    <row r="1539" spans="1:36" s="28" customFormat="1" ht="27" customHeight="1" x14ac:dyDescent="0.15">
      <c r="A1539" s="31" t="s">
        <v>32</v>
      </c>
      <c r="B1539" s="32">
        <v>1535</v>
      </c>
      <c r="C1539" s="33" t="s">
        <v>6752</v>
      </c>
      <c r="D1539" s="33" t="s">
        <v>7282</v>
      </c>
      <c r="E1539" s="33"/>
      <c r="F1539" s="33"/>
      <c r="G1539" s="33" t="s">
        <v>7308</v>
      </c>
      <c r="H1539" s="33" t="s">
        <v>7309</v>
      </c>
      <c r="I1539" s="32">
        <v>1099020</v>
      </c>
      <c r="J1539" s="32">
        <v>1483270</v>
      </c>
      <c r="K1539" s="32" t="s">
        <v>4816</v>
      </c>
      <c r="L1539" s="36">
        <f t="shared" si="60"/>
        <v>0.25905600463840028</v>
      </c>
      <c r="M1539" s="32"/>
      <c r="N1539" s="32" t="s">
        <v>47</v>
      </c>
      <c r="O1539" s="32" t="s">
        <v>47</v>
      </c>
      <c r="P1539" s="37" t="s">
        <v>7310</v>
      </c>
      <c r="Q1539" s="32" t="s">
        <v>130</v>
      </c>
      <c r="R1539" s="32"/>
      <c r="S1539" s="32"/>
      <c r="T1539" s="32" t="s">
        <v>40</v>
      </c>
      <c r="U1539" s="42" t="s">
        <v>75</v>
      </c>
      <c r="V1539" s="42" t="s">
        <v>75</v>
      </c>
      <c r="W1539" s="42" t="s">
        <v>509</v>
      </c>
      <c r="X1539" s="42" t="s">
        <v>41</v>
      </c>
      <c r="Y1539" s="42" t="s">
        <v>41</v>
      </c>
      <c r="Z1539" s="42" t="s">
        <v>41</v>
      </c>
      <c r="AA1539" s="42" t="s">
        <v>41</v>
      </c>
      <c r="AB1539" s="45" t="s">
        <v>7311</v>
      </c>
      <c r="AC1539" s="27"/>
      <c r="AD1539" s="27"/>
      <c r="AE1539" s="27"/>
      <c r="AF1539" s="28" t="s">
        <v>7310</v>
      </c>
      <c r="AG1539" s="28">
        <f t="shared" si="61"/>
        <v>2</v>
      </c>
      <c r="AH1539" s="29" t="str">
        <f t="shared" si="62"/>
        <v>KT-170057</v>
      </c>
      <c r="AI1539" s="28">
        <v>26241000000</v>
      </c>
      <c r="AJ1539" s="30">
        <f>IFERROR(VLOOKUP($C1539,#REF!,2,FALSE)*1000000000,0)+IFERROR(VLOOKUP($D1539,#REF!,2,FALSE)*1000000,0)+IFERROR(VLOOKUP($E1539,#REF!,2,FALSE)*1000,0)+IFERROR(VLOOKUP($F1539,#REF!,2,FALSE),0)</f>
        <v>0</v>
      </c>
    </row>
    <row r="1540" spans="1:36" s="28" customFormat="1" ht="27" customHeight="1" x14ac:dyDescent="0.15">
      <c r="A1540" s="31" t="s">
        <v>32</v>
      </c>
      <c r="B1540" s="32">
        <v>1536</v>
      </c>
      <c r="C1540" s="33" t="s">
        <v>6752</v>
      </c>
      <c r="D1540" s="33" t="s">
        <v>7282</v>
      </c>
      <c r="E1540" s="33"/>
      <c r="F1540" s="33"/>
      <c r="G1540" s="33" t="s">
        <v>7312</v>
      </c>
      <c r="H1540" s="33" t="s">
        <v>7313</v>
      </c>
      <c r="I1540" s="32">
        <v>802750</v>
      </c>
      <c r="J1540" s="32">
        <v>1123010</v>
      </c>
      <c r="K1540" s="32" t="s">
        <v>7314</v>
      </c>
      <c r="L1540" s="36">
        <f t="shared" si="60"/>
        <v>0.28518000730180493</v>
      </c>
      <c r="M1540" s="32"/>
      <c r="N1540" s="32" t="s">
        <v>47</v>
      </c>
      <c r="O1540" s="32" t="s">
        <v>47</v>
      </c>
      <c r="P1540" s="40" t="s">
        <v>7315</v>
      </c>
      <c r="Q1540" s="32" t="s">
        <v>130</v>
      </c>
      <c r="R1540" s="32" t="s">
        <v>40</v>
      </c>
      <c r="S1540" s="32"/>
      <c r="T1540" s="32" t="s">
        <v>715</v>
      </c>
      <c r="U1540" s="42" t="s">
        <v>509</v>
      </c>
      <c r="V1540" s="42" t="s">
        <v>509</v>
      </c>
      <c r="W1540" s="42" t="s">
        <v>509</v>
      </c>
      <c r="X1540" s="42" t="s">
        <v>509</v>
      </c>
      <c r="Y1540" s="42" t="s">
        <v>509</v>
      </c>
      <c r="Z1540" s="42" t="s">
        <v>509</v>
      </c>
      <c r="AA1540" s="42" t="s">
        <v>509</v>
      </c>
      <c r="AB1540" s="45" t="s">
        <v>7316</v>
      </c>
      <c r="AC1540" s="27"/>
      <c r="AD1540" s="27"/>
      <c r="AE1540" s="27"/>
      <c r="AF1540" s="28" t="s">
        <v>7317</v>
      </c>
      <c r="AG1540" s="28">
        <f t="shared" si="61"/>
        <v>2</v>
      </c>
      <c r="AH1540" s="29" t="str">
        <f t="shared" si="62"/>
        <v>KT-150124</v>
      </c>
      <c r="AI1540" s="30">
        <v>26241000000</v>
      </c>
      <c r="AJ1540" s="30">
        <f>IFERROR(VLOOKUP($C1540,#REF!,2,FALSE)*1000000000,0)+IFERROR(VLOOKUP($D1540,#REF!,2,FALSE)*1000000,0)+IFERROR(VLOOKUP($E1540,#REF!,2,FALSE)*1000,0)+IFERROR(VLOOKUP($F1540,#REF!,2,FALSE),0)</f>
        <v>0</v>
      </c>
    </row>
    <row r="1541" spans="1:36" s="28" customFormat="1" ht="27" customHeight="1" x14ac:dyDescent="0.15">
      <c r="A1541" s="31" t="s">
        <v>32</v>
      </c>
      <c r="B1541" s="32">
        <v>1537</v>
      </c>
      <c r="C1541" s="33" t="s">
        <v>6752</v>
      </c>
      <c r="D1541" s="33" t="s">
        <v>7282</v>
      </c>
      <c r="E1541" s="33"/>
      <c r="F1541" s="33"/>
      <c r="G1541" s="33" t="s">
        <v>7318</v>
      </c>
      <c r="H1541" s="33" t="s">
        <v>7288</v>
      </c>
      <c r="I1541" s="32">
        <v>2078450</v>
      </c>
      <c r="J1541" s="32">
        <v>2607050</v>
      </c>
      <c r="K1541" s="32" t="s">
        <v>4816</v>
      </c>
      <c r="L1541" s="36">
        <f t="shared" si="60"/>
        <v>0.20275790644598302</v>
      </c>
      <c r="M1541" s="32"/>
      <c r="N1541" s="32" t="s">
        <v>47</v>
      </c>
      <c r="O1541" s="32" t="s">
        <v>47</v>
      </c>
      <c r="P1541" s="37" t="s">
        <v>7319</v>
      </c>
      <c r="Q1541" s="32" t="s">
        <v>130</v>
      </c>
      <c r="R1541" s="32"/>
      <c r="S1541" s="32"/>
      <c r="T1541" s="32" t="s">
        <v>40</v>
      </c>
      <c r="U1541" s="42" t="s">
        <v>75</v>
      </c>
      <c r="V1541" s="42" t="s">
        <v>75</v>
      </c>
      <c r="W1541" s="42" t="s">
        <v>509</v>
      </c>
      <c r="X1541" s="42" t="s">
        <v>41</v>
      </c>
      <c r="Y1541" s="42" t="s">
        <v>41</v>
      </c>
      <c r="Z1541" s="42" t="s">
        <v>41</v>
      </c>
      <c r="AA1541" s="42" t="s">
        <v>41</v>
      </c>
      <c r="AB1541" s="45" t="s">
        <v>7320</v>
      </c>
      <c r="AC1541" s="27"/>
      <c r="AD1541" s="27"/>
      <c r="AE1541" s="27"/>
      <c r="AF1541" s="28" t="s">
        <v>7319</v>
      </c>
      <c r="AG1541" s="28">
        <f t="shared" si="61"/>
        <v>2</v>
      </c>
      <c r="AH1541" s="29" t="str">
        <f t="shared" si="62"/>
        <v>KT-110060</v>
      </c>
      <c r="AI1541" s="28">
        <v>26241000000</v>
      </c>
      <c r="AJ1541" s="30">
        <f>IFERROR(VLOOKUP($C1541,#REF!,2,FALSE)*1000000000,0)+IFERROR(VLOOKUP($D1541,#REF!,2,FALSE)*1000000,0)+IFERROR(VLOOKUP($E1541,#REF!,2,FALSE)*1000,0)+IFERROR(VLOOKUP($F1541,#REF!,2,FALSE),0)</f>
        <v>0</v>
      </c>
    </row>
    <row r="1542" spans="1:36" s="28" customFormat="1" ht="27" customHeight="1" x14ac:dyDescent="0.15">
      <c r="A1542" s="31" t="s">
        <v>32</v>
      </c>
      <c r="B1542" s="32">
        <v>1538</v>
      </c>
      <c r="C1542" s="33" t="s">
        <v>6752</v>
      </c>
      <c r="D1542" s="33" t="s">
        <v>7282</v>
      </c>
      <c r="E1542" s="33"/>
      <c r="F1542" s="33"/>
      <c r="G1542" t="s">
        <v>7321</v>
      </c>
      <c r="H1542" s="46" t="s">
        <v>7322</v>
      </c>
      <c r="I1542" s="47">
        <v>1243300</v>
      </c>
      <c r="J1542" s="47">
        <v>3764500</v>
      </c>
      <c r="K1542" s="42" t="s">
        <v>7323</v>
      </c>
      <c r="L1542" s="36">
        <f t="shared" si="60"/>
        <v>0.66973037587993089</v>
      </c>
      <c r="M1542" s="32"/>
      <c r="N1542" s="32" t="s">
        <v>47</v>
      </c>
      <c r="O1542" s="32" t="s">
        <v>47</v>
      </c>
      <c r="P1542" s="40" t="s">
        <v>7324</v>
      </c>
      <c r="Q1542" s="66" t="s">
        <v>2370</v>
      </c>
      <c r="R1542" s="32"/>
      <c r="S1542" s="32"/>
      <c r="T1542" s="42" t="s">
        <v>40</v>
      </c>
      <c r="U1542" s="42" t="s">
        <v>176</v>
      </c>
      <c r="V1542" s="42" t="s">
        <v>176</v>
      </c>
      <c r="W1542" s="42" t="s">
        <v>175</v>
      </c>
      <c r="X1542" s="42" t="s">
        <v>176</v>
      </c>
      <c r="Y1542" s="42" t="s">
        <v>176</v>
      </c>
      <c r="Z1542" s="42" t="s">
        <v>176</v>
      </c>
      <c r="AA1542" s="42" t="s">
        <v>176</v>
      </c>
      <c r="AB1542" s="45" t="s">
        <v>7325</v>
      </c>
      <c r="AC1542" s="27"/>
      <c r="AD1542" s="27"/>
      <c r="AE1542" s="27"/>
      <c r="AF1542" s="28" t="s">
        <v>7324</v>
      </c>
      <c r="AG1542" s="28">
        <f t="shared" si="61"/>
        <v>2</v>
      </c>
      <c r="AH1542" s="29" t="str">
        <f t="shared" si="62"/>
        <v>KT-190097</v>
      </c>
      <c r="AJ1542" s="30">
        <f>IFERROR(VLOOKUP($C1542,#REF!,2,FALSE)*1000000000,0)+IFERROR(VLOOKUP($D1542,#REF!,2,FALSE)*1000000,0)+IFERROR(VLOOKUP($E1542,#REF!,2,FALSE)*1000,0)+IFERROR(VLOOKUP($F1542,#REF!,2,FALSE),0)</f>
        <v>0</v>
      </c>
    </row>
    <row r="1543" spans="1:36" s="28" customFormat="1" ht="27" customHeight="1" x14ac:dyDescent="0.15">
      <c r="A1543" s="31" t="s">
        <v>32</v>
      </c>
      <c r="B1543" s="32">
        <v>1539</v>
      </c>
      <c r="C1543" s="33" t="s">
        <v>6752</v>
      </c>
      <c r="D1543" s="33"/>
      <c r="E1543" s="33"/>
      <c r="F1543" s="33"/>
      <c r="G1543" s="33" t="s">
        <v>7326</v>
      </c>
      <c r="H1543" s="33" t="s">
        <v>7327</v>
      </c>
      <c r="I1543" s="32">
        <v>96500</v>
      </c>
      <c r="J1543" s="32">
        <v>425000</v>
      </c>
      <c r="K1543" s="32" t="s">
        <v>4816</v>
      </c>
      <c r="L1543" s="36">
        <f t="shared" si="60"/>
        <v>0.77294117647058824</v>
      </c>
      <c r="M1543" s="32"/>
      <c r="N1543" s="32" t="s">
        <v>47</v>
      </c>
      <c r="O1543" s="32"/>
      <c r="P1543" s="37" t="s">
        <v>7328</v>
      </c>
      <c r="Q1543" s="32"/>
      <c r="R1543" s="32"/>
      <c r="S1543" s="32"/>
      <c r="T1543" s="32" t="s">
        <v>40</v>
      </c>
      <c r="U1543" s="42" t="s">
        <v>176</v>
      </c>
      <c r="V1543" s="42" t="s">
        <v>176</v>
      </c>
      <c r="W1543" s="42" t="s">
        <v>176</v>
      </c>
      <c r="X1543" s="42" t="s">
        <v>176</v>
      </c>
      <c r="Y1543" s="42" t="s">
        <v>229</v>
      </c>
      <c r="Z1543" s="42" t="s">
        <v>176</v>
      </c>
      <c r="AA1543" s="42" t="s">
        <v>176</v>
      </c>
      <c r="AB1543" s="45" t="s">
        <v>7329</v>
      </c>
      <c r="AC1543" s="27"/>
      <c r="AD1543" s="27"/>
      <c r="AE1543" s="27"/>
      <c r="AF1543" s="28" t="s">
        <v>7328</v>
      </c>
      <c r="AG1543" s="28">
        <f t="shared" si="61"/>
        <v>2</v>
      </c>
      <c r="AH1543" s="29" t="str">
        <f t="shared" si="62"/>
        <v>CG-190014</v>
      </c>
      <c r="AJ1543" s="30">
        <f>IFERROR(VLOOKUP($C1543,#REF!,2,FALSE)*1000000000,0)+IFERROR(VLOOKUP($D1543,#REF!,2,FALSE)*1000000,0)+IFERROR(VLOOKUP($E1543,#REF!,2,FALSE)*1000,0)+IFERROR(VLOOKUP($F1543,#REF!,2,FALSE),0)</f>
        <v>0</v>
      </c>
    </row>
    <row r="1544" spans="1:36" s="28" customFormat="1" ht="27" customHeight="1" x14ac:dyDescent="0.15">
      <c r="A1544" s="31" t="s">
        <v>32</v>
      </c>
      <c r="B1544" s="32">
        <v>1540</v>
      </c>
      <c r="C1544" s="33" t="s">
        <v>6752</v>
      </c>
      <c r="D1544" s="33" t="s">
        <v>387</v>
      </c>
      <c r="E1544" s="33"/>
      <c r="F1544" s="33"/>
      <c r="G1544" s="33" t="s">
        <v>7330</v>
      </c>
      <c r="H1544" s="33" t="s">
        <v>7331</v>
      </c>
      <c r="I1544" s="32">
        <v>405447</v>
      </c>
      <c r="J1544" s="32">
        <v>386370</v>
      </c>
      <c r="K1544" s="32" t="s">
        <v>7332</v>
      </c>
      <c r="L1544" s="36">
        <f t="shared" ref="L1544:L1607" si="63">1-I1544/J1544</f>
        <v>-4.9374951471387485E-2</v>
      </c>
      <c r="M1544" s="32"/>
      <c r="N1544" s="32" t="s">
        <v>47</v>
      </c>
      <c r="O1544" s="32"/>
      <c r="P1544" s="37" t="s">
        <v>7333</v>
      </c>
      <c r="Q1544" s="32" t="s">
        <v>105</v>
      </c>
      <c r="R1544" s="32"/>
      <c r="S1544" s="32"/>
      <c r="T1544" s="32" t="s">
        <v>40</v>
      </c>
      <c r="U1544" s="42" t="s">
        <v>41</v>
      </c>
      <c r="V1544" s="42" t="s">
        <v>41</v>
      </c>
      <c r="W1544" s="42" t="s">
        <v>42</v>
      </c>
      <c r="X1544" s="42" t="s">
        <v>509</v>
      </c>
      <c r="Y1544" s="42" t="s">
        <v>41</v>
      </c>
      <c r="Z1544" s="42" t="s">
        <v>42</v>
      </c>
      <c r="AA1544" s="42" t="s">
        <v>41</v>
      </c>
      <c r="AB1544" s="45" t="s">
        <v>7334</v>
      </c>
      <c r="AC1544" s="27"/>
      <c r="AD1544" s="27"/>
      <c r="AE1544" s="27"/>
      <c r="AF1544" s="28" t="s">
        <v>7333</v>
      </c>
      <c r="AG1544" s="28">
        <f t="shared" si="61"/>
        <v>2</v>
      </c>
      <c r="AH1544" s="29" t="str">
        <f t="shared" si="62"/>
        <v>HR-120020</v>
      </c>
      <c r="AI1544" s="28">
        <v>26291000000</v>
      </c>
      <c r="AJ1544" s="30">
        <f>IFERROR(VLOOKUP($C1544,#REF!,2,FALSE)*1000000000,0)+IFERROR(VLOOKUP($D1544,#REF!,2,FALSE)*1000000,0)+IFERROR(VLOOKUP($E1544,#REF!,2,FALSE)*1000,0)+IFERROR(VLOOKUP($F1544,#REF!,2,FALSE),0)</f>
        <v>0</v>
      </c>
    </row>
    <row r="1545" spans="1:36" s="28" customFormat="1" ht="27" customHeight="1" x14ac:dyDescent="0.15">
      <c r="A1545" s="31" t="s">
        <v>32</v>
      </c>
      <c r="B1545" s="32">
        <v>1541</v>
      </c>
      <c r="C1545" s="33" t="s">
        <v>6752</v>
      </c>
      <c r="D1545" s="33" t="s">
        <v>387</v>
      </c>
      <c r="E1545" s="33"/>
      <c r="F1545" s="33"/>
      <c r="G1545" s="33" t="s">
        <v>7335</v>
      </c>
      <c r="H1545" s="33" t="s">
        <v>7336</v>
      </c>
      <c r="I1545" s="32">
        <v>126600</v>
      </c>
      <c r="J1545" s="32">
        <v>1276560</v>
      </c>
      <c r="K1545" s="32" t="s">
        <v>7337</v>
      </c>
      <c r="L1545" s="36">
        <f t="shared" si="63"/>
        <v>0.9008272231622485</v>
      </c>
      <c r="M1545" s="32"/>
      <c r="N1545" s="32" t="s">
        <v>47</v>
      </c>
      <c r="O1545" s="32"/>
      <c r="P1545" s="37" t="s">
        <v>7338</v>
      </c>
      <c r="Q1545" s="32" t="s">
        <v>105</v>
      </c>
      <c r="R1545" s="32"/>
      <c r="S1545" s="32"/>
      <c r="T1545" s="32" t="s">
        <v>40</v>
      </c>
      <c r="U1545" s="42" t="s">
        <v>75</v>
      </c>
      <c r="V1545" s="42" t="s">
        <v>75</v>
      </c>
      <c r="W1545" s="42" t="s">
        <v>42</v>
      </c>
      <c r="X1545" s="42" t="s">
        <v>42</v>
      </c>
      <c r="Y1545" s="42" t="s">
        <v>41</v>
      </c>
      <c r="Z1545" s="42" t="s">
        <v>42</v>
      </c>
      <c r="AA1545" s="42" t="s">
        <v>41</v>
      </c>
      <c r="AB1545" s="45" t="s">
        <v>7339</v>
      </c>
      <c r="AC1545" s="27"/>
      <c r="AD1545" s="27"/>
      <c r="AE1545" s="27"/>
      <c r="AF1545" s="28" t="s">
        <v>7338</v>
      </c>
      <c r="AG1545" s="28">
        <f t="shared" si="61"/>
        <v>2</v>
      </c>
      <c r="AH1545" s="29" t="str">
        <f t="shared" si="62"/>
        <v>KK-110015</v>
      </c>
      <c r="AI1545" s="28">
        <v>26291000000</v>
      </c>
      <c r="AJ1545" s="30">
        <f>IFERROR(VLOOKUP($C1545,#REF!,2,FALSE)*1000000000,0)+IFERROR(VLOOKUP($D1545,#REF!,2,FALSE)*1000000,0)+IFERROR(VLOOKUP($E1545,#REF!,2,FALSE)*1000,0)+IFERROR(VLOOKUP($F1545,#REF!,2,FALSE),0)</f>
        <v>0</v>
      </c>
    </row>
    <row r="1546" spans="1:36" s="28" customFormat="1" ht="27" customHeight="1" x14ac:dyDescent="0.15">
      <c r="A1546" s="31" t="s">
        <v>32</v>
      </c>
      <c r="B1546" s="32">
        <v>1542</v>
      </c>
      <c r="C1546" s="33" t="s">
        <v>6752</v>
      </c>
      <c r="D1546" s="33" t="s">
        <v>387</v>
      </c>
      <c r="E1546" s="33"/>
      <c r="F1546" s="33"/>
      <c r="G1546" s="33" t="s">
        <v>7340</v>
      </c>
      <c r="H1546" s="33" t="s">
        <v>7341</v>
      </c>
      <c r="I1546" s="32">
        <v>113821</v>
      </c>
      <c r="J1546" s="32">
        <v>158649</v>
      </c>
      <c r="K1546" s="32" t="s">
        <v>7342</v>
      </c>
      <c r="L1546" s="36">
        <f t="shared" si="63"/>
        <v>0.28256087337455638</v>
      </c>
      <c r="M1546" s="32"/>
      <c r="N1546" s="32" t="s">
        <v>47</v>
      </c>
      <c r="O1546" s="32" t="s">
        <v>47</v>
      </c>
      <c r="P1546" s="37" t="s">
        <v>7343</v>
      </c>
      <c r="Q1546" s="32" t="s">
        <v>130</v>
      </c>
      <c r="R1546" s="32"/>
      <c r="S1546" s="32"/>
      <c r="T1546" s="32" t="s">
        <v>40</v>
      </c>
      <c r="U1546" s="42" t="s">
        <v>42</v>
      </c>
      <c r="V1546" s="42" t="s">
        <v>42</v>
      </c>
      <c r="W1546" s="42" t="s">
        <v>41</v>
      </c>
      <c r="X1546" s="42" t="s">
        <v>42</v>
      </c>
      <c r="Y1546" s="42" t="s">
        <v>41</v>
      </c>
      <c r="Z1546" s="42" t="s">
        <v>42</v>
      </c>
      <c r="AA1546" s="42" t="s">
        <v>42</v>
      </c>
      <c r="AB1546" s="45" t="s">
        <v>7344</v>
      </c>
      <c r="AC1546" s="27"/>
      <c r="AD1546" s="27"/>
      <c r="AE1546" s="27"/>
      <c r="AF1546" s="28" t="s">
        <v>7343</v>
      </c>
      <c r="AG1546" s="28">
        <f t="shared" si="61"/>
        <v>2</v>
      </c>
      <c r="AH1546" s="29" t="str">
        <f t="shared" si="62"/>
        <v>KK-170002</v>
      </c>
      <c r="AI1546" s="28">
        <v>26291000000</v>
      </c>
      <c r="AJ1546" s="30">
        <f>IFERROR(VLOOKUP($C1546,#REF!,2,FALSE)*1000000000,0)+IFERROR(VLOOKUP($D1546,#REF!,2,FALSE)*1000000,0)+IFERROR(VLOOKUP($E1546,#REF!,2,FALSE)*1000,0)+IFERROR(VLOOKUP($F1546,#REF!,2,FALSE),0)</f>
        <v>0</v>
      </c>
    </row>
    <row r="1547" spans="1:36" s="28" customFormat="1" ht="27" customHeight="1" x14ac:dyDescent="0.15">
      <c r="A1547" s="31" t="s">
        <v>32</v>
      </c>
      <c r="B1547" s="32">
        <v>1543</v>
      </c>
      <c r="C1547" s="33" t="s">
        <v>6752</v>
      </c>
      <c r="D1547" s="33" t="s">
        <v>387</v>
      </c>
      <c r="E1547" s="33" t="s">
        <v>130</v>
      </c>
      <c r="F1547" s="33" t="s">
        <v>130</v>
      </c>
      <c r="G1547" s="33" t="s">
        <v>7345</v>
      </c>
      <c r="H1547" s="33" t="s">
        <v>7346</v>
      </c>
      <c r="I1547" s="32">
        <v>437750</v>
      </c>
      <c r="J1547" s="32">
        <v>514950</v>
      </c>
      <c r="K1547" s="32" t="s">
        <v>621</v>
      </c>
      <c r="L1547" s="36">
        <f t="shared" si="63"/>
        <v>0.14991746771531211</v>
      </c>
      <c r="M1547" s="32"/>
      <c r="N1547" s="32"/>
      <c r="O1547" s="32" t="s">
        <v>47</v>
      </c>
      <c r="P1547" s="37" t="s">
        <v>7347</v>
      </c>
      <c r="Q1547" s="38" t="s">
        <v>105</v>
      </c>
      <c r="R1547" s="32" t="s">
        <v>130</v>
      </c>
      <c r="S1547" s="32" t="s">
        <v>130</v>
      </c>
      <c r="T1547" s="32" t="s">
        <v>158</v>
      </c>
      <c r="U1547" s="42" t="s">
        <v>75</v>
      </c>
      <c r="V1547" s="42" t="s">
        <v>509</v>
      </c>
      <c r="W1547" s="42" t="s">
        <v>41</v>
      </c>
      <c r="X1547" s="42" t="s">
        <v>75</v>
      </c>
      <c r="Y1547" s="42" t="s">
        <v>509</v>
      </c>
      <c r="Z1547" s="42" t="s">
        <v>509</v>
      </c>
      <c r="AA1547" s="42" t="s">
        <v>41</v>
      </c>
      <c r="AB1547" s="45" t="s">
        <v>7348</v>
      </c>
      <c r="AC1547" s="27"/>
      <c r="AD1547" s="27"/>
      <c r="AE1547" s="27"/>
      <c r="AF1547" s="28" t="s">
        <v>7347</v>
      </c>
      <c r="AG1547" s="28">
        <f t="shared" si="61"/>
        <v>2</v>
      </c>
      <c r="AH1547" s="29" t="str">
        <f t="shared" si="62"/>
        <v>KT-180043</v>
      </c>
      <c r="AI1547" s="30">
        <v>26291000000</v>
      </c>
      <c r="AJ1547" s="30">
        <f>IFERROR(VLOOKUP($C1547,#REF!,2,FALSE)*1000000000,0)+IFERROR(VLOOKUP($D1547,#REF!,2,FALSE)*1000000,0)+IFERROR(VLOOKUP($E1547,#REF!,2,FALSE)*1000,0)+IFERROR(VLOOKUP($F1547,#REF!,2,FALSE),0)</f>
        <v>0</v>
      </c>
    </row>
    <row r="1548" spans="1:36" s="28" customFormat="1" ht="27" customHeight="1" x14ac:dyDescent="0.15">
      <c r="A1548" s="31" t="s">
        <v>32</v>
      </c>
      <c r="B1548" s="32">
        <v>1544</v>
      </c>
      <c r="C1548" s="33" t="s">
        <v>7349</v>
      </c>
      <c r="D1548" s="33" t="s">
        <v>7350</v>
      </c>
      <c r="E1548" s="33"/>
      <c r="F1548" s="33"/>
      <c r="G1548" s="33" t="s">
        <v>7351</v>
      </c>
      <c r="H1548" s="33" t="s">
        <v>7352</v>
      </c>
      <c r="I1548" s="32">
        <v>1015000</v>
      </c>
      <c r="J1548" s="32">
        <v>6076000</v>
      </c>
      <c r="K1548" s="32" t="s">
        <v>7353</v>
      </c>
      <c r="L1548" s="36">
        <f t="shared" si="63"/>
        <v>0.83294930875576034</v>
      </c>
      <c r="M1548" s="32"/>
      <c r="N1548" s="32" t="s">
        <v>47</v>
      </c>
      <c r="O1548" s="32"/>
      <c r="P1548" s="37" t="s">
        <v>7354</v>
      </c>
      <c r="Q1548" s="32"/>
      <c r="R1548" s="32"/>
      <c r="S1548" s="32"/>
      <c r="T1548" s="32" t="s">
        <v>40</v>
      </c>
      <c r="U1548" s="42" t="s">
        <v>42</v>
      </c>
      <c r="V1548" s="42" t="s">
        <v>42</v>
      </c>
      <c r="W1548" s="42" t="s">
        <v>41</v>
      </c>
      <c r="X1548" s="42" t="s">
        <v>41</v>
      </c>
      <c r="Y1548" s="42" t="s">
        <v>42</v>
      </c>
      <c r="Z1548" s="42" t="s">
        <v>41</v>
      </c>
      <c r="AA1548" s="42" t="s">
        <v>42</v>
      </c>
      <c r="AB1548" s="45" t="s">
        <v>7355</v>
      </c>
      <c r="AC1548" s="27"/>
      <c r="AD1548" s="27"/>
      <c r="AE1548" s="27"/>
      <c r="AF1548" s="28" t="s">
        <v>7354</v>
      </c>
      <c r="AG1548" s="28">
        <f t="shared" si="61"/>
        <v>2</v>
      </c>
      <c r="AH1548" s="29" t="str">
        <f t="shared" si="62"/>
        <v>QS-120002</v>
      </c>
      <c r="AI1548" s="28">
        <v>27244000000</v>
      </c>
      <c r="AJ1548" s="30">
        <f>IFERROR(VLOOKUP($C1548,#REF!,2,FALSE)*1000000000,0)+IFERROR(VLOOKUP($D1548,#REF!,2,FALSE)*1000000,0)+IFERROR(VLOOKUP($E1548,#REF!,2,FALSE)*1000,0)+IFERROR(VLOOKUP($F1548,#REF!,2,FALSE),0)</f>
        <v>0</v>
      </c>
    </row>
    <row r="1549" spans="1:36" s="28" customFormat="1" ht="27" customHeight="1" x14ac:dyDescent="0.15">
      <c r="A1549" s="31" t="s">
        <v>32</v>
      </c>
      <c r="B1549" s="32">
        <v>1545</v>
      </c>
      <c r="C1549" s="33" t="s">
        <v>7349</v>
      </c>
      <c r="D1549" s="33" t="s">
        <v>7350</v>
      </c>
      <c r="E1549" s="33"/>
      <c r="F1549" s="33"/>
      <c r="G1549" s="33" t="s">
        <v>7356</v>
      </c>
      <c r="H1549" s="33" t="s">
        <v>7357</v>
      </c>
      <c r="I1549" s="32">
        <v>3067650</v>
      </c>
      <c r="J1549" s="32">
        <v>3375300</v>
      </c>
      <c r="K1549" s="32" t="s">
        <v>3280</v>
      </c>
      <c r="L1549" s="36">
        <f t="shared" si="63"/>
        <v>9.1147453559683567E-2</v>
      </c>
      <c r="M1549" s="32"/>
      <c r="N1549" s="32" t="s">
        <v>47</v>
      </c>
      <c r="O1549" s="32"/>
      <c r="P1549" s="37" t="s">
        <v>7358</v>
      </c>
      <c r="Q1549" s="32"/>
      <c r="R1549" s="32"/>
      <c r="S1549" s="32"/>
      <c r="T1549" s="32" t="s">
        <v>40</v>
      </c>
      <c r="U1549" s="42" t="s">
        <v>42</v>
      </c>
      <c r="V1549" s="42" t="s">
        <v>42</v>
      </c>
      <c r="W1549" s="42" t="s">
        <v>42</v>
      </c>
      <c r="X1549" s="42" t="s">
        <v>41</v>
      </c>
      <c r="Y1549" s="42" t="s">
        <v>41</v>
      </c>
      <c r="Z1549" s="42" t="s">
        <v>42</v>
      </c>
      <c r="AA1549" s="42" t="s">
        <v>42</v>
      </c>
      <c r="AB1549" s="45" t="s">
        <v>7359</v>
      </c>
      <c r="AC1549" s="27"/>
      <c r="AD1549" s="27"/>
      <c r="AE1549" s="27"/>
      <c r="AF1549" s="28" t="s">
        <v>7358</v>
      </c>
      <c r="AG1549" s="28">
        <f t="shared" si="61"/>
        <v>2</v>
      </c>
      <c r="AH1549" s="29" t="str">
        <f t="shared" si="62"/>
        <v>QS-160016</v>
      </c>
      <c r="AI1549" s="28">
        <v>27244000000</v>
      </c>
      <c r="AJ1549" s="30">
        <f>IFERROR(VLOOKUP($C1549,#REF!,2,FALSE)*1000000000,0)+IFERROR(VLOOKUP($D1549,#REF!,2,FALSE)*1000000,0)+IFERROR(VLOOKUP($E1549,#REF!,2,FALSE)*1000,0)+IFERROR(VLOOKUP($F1549,#REF!,2,FALSE),0)</f>
        <v>0</v>
      </c>
    </row>
    <row r="1550" spans="1:36" s="28" customFormat="1" ht="27" customHeight="1" x14ac:dyDescent="0.15">
      <c r="A1550" s="31" t="s">
        <v>32</v>
      </c>
      <c r="B1550" s="32">
        <v>1546</v>
      </c>
      <c r="C1550" s="33" t="s">
        <v>7349</v>
      </c>
      <c r="D1550" s="33" t="s">
        <v>7350</v>
      </c>
      <c r="E1550" s="33"/>
      <c r="F1550" s="33"/>
      <c r="G1550" s="33" t="s">
        <v>7360</v>
      </c>
      <c r="H1550" s="33" t="s">
        <v>7357</v>
      </c>
      <c r="I1550" s="32">
        <v>2891300</v>
      </c>
      <c r="J1550" s="32">
        <v>3678600</v>
      </c>
      <c r="K1550" s="32" t="s">
        <v>1506</v>
      </c>
      <c r="L1550" s="43">
        <f t="shared" si="63"/>
        <v>0.21402163866688417</v>
      </c>
      <c r="M1550" s="32" t="s">
        <v>47</v>
      </c>
      <c r="N1550" s="32" t="s">
        <v>47</v>
      </c>
      <c r="O1550" s="32" t="s">
        <v>47</v>
      </c>
      <c r="P1550" s="37" t="s">
        <v>7361</v>
      </c>
      <c r="Q1550" s="32"/>
      <c r="R1550" s="32"/>
      <c r="S1550" s="32"/>
      <c r="T1550" s="32" t="s">
        <v>40</v>
      </c>
      <c r="U1550" s="42" t="s">
        <v>175</v>
      </c>
      <c r="V1550" s="42" t="s">
        <v>175</v>
      </c>
      <c r="W1550" s="42" t="s">
        <v>175</v>
      </c>
      <c r="X1550" s="42" t="s">
        <v>176</v>
      </c>
      <c r="Y1550" s="42" t="s">
        <v>176</v>
      </c>
      <c r="Z1550" s="42" t="s">
        <v>175</v>
      </c>
      <c r="AA1550" s="42" t="s">
        <v>175</v>
      </c>
      <c r="AB1550" s="45" t="s">
        <v>7362</v>
      </c>
      <c r="AC1550" s="27"/>
      <c r="AD1550" s="27"/>
      <c r="AE1550" s="27"/>
      <c r="AF1550" s="28" t="s">
        <v>7361</v>
      </c>
      <c r="AG1550" s="28">
        <f t="shared" si="61"/>
        <v>2</v>
      </c>
      <c r="AH1550" s="29" t="str">
        <f t="shared" si="62"/>
        <v>QS-180035</v>
      </c>
      <c r="AJ1550" s="30">
        <f>IFERROR(VLOOKUP($C1550,#REF!,2,FALSE)*1000000000,0)+IFERROR(VLOOKUP($D1550,#REF!,2,FALSE)*1000000,0)+IFERROR(VLOOKUP($E1550,#REF!,2,FALSE)*1000,0)+IFERROR(VLOOKUP($F1550,#REF!,2,FALSE),0)</f>
        <v>0</v>
      </c>
    </row>
    <row r="1551" spans="1:36" s="28" customFormat="1" ht="27" customHeight="1" x14ac:dyDescent="0.15">
      <c r="A1551" s="31" t="s">
        <v>32</v>
      </c>
      <c r="B1551" s="32">
        <v>1547</v>
      </c>
      <c r="C1551" s="33" t="s">
        <v>7349</v>
      </c>
      <c r="D1551" s="33" t="s">
        <v>7350</v>
      </c>
      <c r="E1551" s="33"/>
      <c r="F1551" s="33"/>
      <c r="G1551" s="46" t="s">
        <v>7363</v>
      </c>
      <c r="H1551" s="46" t="s">
        <v>7364</v>
      </c>
      <c r="I1551" s="47">
        <v>319642</v>
      </c>
      <c r="J1551" s="47">
        <v>178320</v>
      </c>
      <c r="K1551" s="42" t="s">
        <v>7365</v>
      </c>
      <c r="L1551" s="36">
        <f t="shared" si="63"/>
        <v>-0.79251906684611928</v>
      </c>
      <c r="M1551" s="32"/>
      <c r="N1551" s="32"/>
      <c r="O1551" s="32" t="s">
        <v>47</v>
      </c>
      <c r="P1551" s="40" t="s">
        <v>7366</v>
      </c>
      <c r="Q1551" s="32"/>
      <c r="R1551" s="32"/>
      <c r="S1551" s="32"/>
      <c r="T1551" s="32" t="s">
        <v>40</v>
      </c>
      <c r="U1551" s="42" t="s">
        <v>175</v>
      </c>
      <c r="V1551" s="42" t="s">
        <v>175</v>
      </c>
      <c r="W1551" s="42" t="s">
        <v>175</v>
      </c>
      <c r="X1551" s="42" t="s">
        <v>176</v>
      </c>
      <c r="Y1551" s="42" t="s">
        <v>176</v>
      </c>
      <c r="Z1551" s="42" t="s">
        <v>176</v>
      </c>
      <c r="AA1551" s="42" t="s">
        <v>176</v>
      </c>
      <c r="AB1551" s="45" t="s">
        <v>7367</v>
      </c>
      <c r="AC1551" s="27"/>
      <c r="AD1551" s="27"/>
      <c r="AE1551" s="27"/>
      <c r="AF1551" s="28" t="s">
        <v>7366</v>
      </c>
      <c r="AH1551" s="29"/>
      <c r="AJ1551" s="30">
        <f>IFERROR(VLOOKUP($C1551,#REF!,2,FALSE)*1000000000,0)+IFERROR(VLOOKUP($D1551,#REF!,2,FALSE)*1000000,0)+IFERROR(VLOOKUP($E1551,#REF!,2,FALSE)*1000,0)+IFERROR(VLOOKUP($F1551,#REF!,2,FALSE),0)</f>
        <v>0</v>
      </c>
    </row>
    <row r="1552" spans="1:36" s="28" customFormat="1" ht="27" customHeight="1" x14ac:dyDescent="0.15">
      <c r="A1552" s="31" t="s">
        <v>32</v>
      </c>
      <c r="B1552" s="32">
        <v>1548</v>
      </c>
      <c r="C1552" s="33" t="s">
        <v>7349</v>
      </c>
      <c r="D1552" s="33" t="s">
        <v>7368</v>
      </c>
      <c r="E1552" s="33"/>
      <c r="F1552" s="33"/>
      <c r="G1552" s="33" t="s">
        <v>7369</v>
      </c>
      <c r="H1552" s="33" t="s">
        <v>7370</v>
      </c>
      <c r="I1552" s="32">
        <v>379595</v>
      </c>
      <c r="J1552" s="32">
        <v>664025</v>
      </c>
      <c r="K1552" s="32" t="s">
        <v>7371</v>
      </c>
      <c r="L1552" s="36">
        <f t="shared" si="63"/>
        <v>0.42834230638906667</v>
      </c>
      <c r="M1552" s="32"/>
      <c r="N1552" s="32" t="s">
        <v>47</v>
      </c>
      <c r="O1552" s="32"/>
      <c r="P1552" s="37" t="s">
        <v>7372</v>
      </c>
      <c r="Q1552" s="32" t="s">
        <v>105</v>
      </c>
      <c r="R1552" s="32"/>
      <c r="S1552" s="32"/>
      <c r="T1552" s="32" t="s">
        <v>40</v>
      </c>
      <c r="U1552" s="42" t="s">
        <v>41</v>
      </c>
      <c r="V1552" s="42" t="s">
        <v>41</v>
      </c>
      <c r="W1552" s="42" t="s">
        <v>42</v>
      </c>
      <c r="X1552" s="42" t="s">
        <v>41</v>
      </c>
      <c r="Y1552" s="42" t="s">
        <v>41</v>
      </c>
      <c r="Z1552" s="42" t="s">
        <v>41</v>
      </c>
      <c r="AA1552" s="42" t="s">
        <v>41</v>
      </c>
      <c r="AB1552" s="45" t="s">
        <v>7373</v>
      </c>
      <c r="AC1552" s="27"/>
      <c r="AD1552" s="27"/>
      <c r="AE1552" s="27"/>
      <c r="AF1552" s="28" t="s">
        <v>7372</v>
      </c>
      <c r="AG1552" s="28">
        <f t="shared" si="61"/>
        <v>2</v>
      </c>
      <c r="AH1552" s="29" t="str">
        <f t="shared" si="62"/>
        <v>KT-100047</v>
      </c>
      <c r="AI1552" s="28">
        <v>27245000000</v>
      </c>
      <c r="AJ1552" s="30">
        <f>IFERROR(VLOOKUP($C1552,#REF!,2,FALSE)*1000000000,0)+IFERROR(VLOOKUP($D1552,#REF!,2,FALSE)*1000000,0)+IFERROR(VLOOKUP($E1552,#REF!,2,FALSE)*1000,0)+IFERROR(VLOOKUP($F1552,#REF!,2,FALSE),0)</f>
        <v>0</v>
      </c>
    </row>
    <row r="1553" spans="1:36" s="28" customFormat="1" ht="27" customHeight="1" x14ac:dyDescent="0.15">
      <c r="A1553" s="31" t="s">
        <v>32</v>
      </c>
      <c r="B1553" s="32">
        <v>1549</v>
      </c>
      <c r="C1553" s="33" t="s">
        <v>7349</v>
      </c>
      <c r="D1553" s="33" t="s">
        <v>7374</v>
      </c>
      <c r="E1553" s="33"/>
      <c r="F1553" s="33"/>
      <c r="G1553" s="33" t="s">
        <v>7375</v>
      </c>
      <c r="H1553" s="33" t="s">
        <v>7376</v>
      </c>
      <c r="I1553" s="32">
        <v>790085</v>
      </c>
      <c r="J1553" s="32">
        <v>1578869</v>
      </c>
      <c r="K1553" s="32" t="s">
        <v>4816</v>
      </c>
      <c r="L1553" s="36">
        <f t="shared" si="63"/>
        <v>0.49958799621754557</v>
      </c>
      <c r="M1553" s="32"/>
      <c r="N1553" s="32" t="s">
        <v>47</v>
      </c>
      <c r="O1553" s="32" t="s">
        <v>47</v>
      </c>
      <c r="P1553" s="37" t="s">
        <v>7377</v>
      </c>
      <c r="Q1553" s="32" t="s">
        <v>130</v>
      </c>
      <c r="R1553" s="32"/>
      <c r="S1553" s="32"/>
      <c r="T1553" s="32" t="s">
        <v>40</v>
      </c>
      <c r="U1553" s="42" t="s">
        <v>75</v>
      </c>
      <c r="V1553" s="42" t="s">
        <v>75</v>
      </c>
      <c r="W1553" s="42" t="s">
        <v>509</v>
      </c>
      <c r="X1553" s="42" t="s">
        <v>41</v>
      </c>
      <c r="Y1553" s="42" t="s">
        <v>41</v>
      </c>
      <c r="Z1553" s="42" t="s">
        <v>41</v>
      </c>
      <c r="AA1553" s="42" t="s">
        <v>41</v>
      </c>
      <c r="AB1553" s="45" t="s">
        <v>7378</v>
      </c>
      <c r="AC1553" s="27"/>
      <c r="AD1553" s="27"/>
      <c r="AE1553" s="27"/>
      <c r="AF1553" s="28" t="s">
        <v>7377</v>
      </c>
      <c r="AG1553" s="28">
        <f t="shared" si="61"/>
        <v>2</v>
      </c>
      <c r="AH1553" s="29" t="str">
        <f t="shared" si="62"/>
        <v>KT-170109</v>
      </c>
      <c r="AI1553" s="28">
        <v>27246000000</v>
      </c>
      <c r="AJ1553" s="30">
        <f>IFERROR(VLOOKUP($C1553,#REF!,2,FALSE)*1000000000,0)+IFERROR(VLOOKUP($D1553,#REF!,2,FALSE)*1000000,0)+IFERROR(VLOOKUP($E1553,#REF!,2,FALSE)*1000,0)+IFERROR(VLOOKUP($F1553,#REF!,2,FALSE),0)</f>
        <v>0</v>
      </c>
    </row>
    <row r="1554" spans="1:36" s="28" customFormat="1" ht="27" customHeight="1" x14ac:dyDescent="0.15">
      <c r="A1554" s="31" t="s">
        <v>32</v>
      </c>
      <c r="B1554" s="32">
        <v>1550</v>
      </c>
      <c r="C1554" s="33" t="s">
        <v>7349</v>
      </c>
      <c r="D1554" s="33" t="s">
        <v>7374</v>
      </c>
      <c r="E1554" s="33"/>
      <c r="F1554" s="33"/>
      <c r="G1554" s="33" t="s">
        <v>7379</v>
      </c>
      <c r="H1554" s="33" t="s">
        <v>7380</v>
      </c>
      <c r="I1554" s="32">
        <v>2200000</v>
      </c>
      <c r="J1554" s="32">
        <v>436000</v>
      </c>
      <c r="K1554" s="32" t="s">
        <v>1135</v>
      </c>
      <c r="L1554" s="36">
        <f t="shared" si="63"/>
        <v>-4.0458715596330279</v>
      </c>
      <c r="M1554" s="32"/>
      <c r="N1554" s="32"/>
      <c r="O1554" s="32" t="s">
        <v>47</v>
      </c>
      <c r="P1554" s="40" t="s">
        <v>7381</v>
      </c>
      <c r="Q1554" s="32" t="s">
        <v>130</v>
      </c>
      <c r="R1554" s="32" t="s">
        <v>40</v>
      </c>
      <c r="S1554" s="32"/>
      <c r="T1554" s="32" t="s">
        <v>715</v>
      </c>
      <c r="U1554" s="42" t="s">
        <v>509</v>
      </c>
      <c r="V1554" s="42" t="s">
        <v>509</v>
      </c>
      <c r="W1554" s="42" t="s">
        <v>509</v>
      </c>
      <c r="X1554" s="42" t="s">
        <v>509</v>
      </c>
      <c r="Y1554" s="42" t="s">
        <v>509</v>
      </c>
      <c r="Z1554" s="42" t="s">
        <v>509</v>
      </c>
      <c r="AA1554" s="42" t="s">
        <v>509</v>
      </c>
      <c r="AB1554" s="45" t="s">
        <v>7382</v>
      </c>
      <c r="AC1554" s="27"/>
      <c r="AD1554" s="27"/>
      <c r="AE1554" s="27"/>
      <c r="AF1554" s="28" t="s">
        <v>7383</v>
      </c>
      <c r="AG1554" s="28">
        <f t="shared" si="61"/>
        <v>2</v>
      </c>
      <c r="AH1554" s="29" t="str">
        <f t="shared" si="62"/>
        <v>CB-140001</v>
      </c>
      <c r="AI1554" s="28">
        <v>27246000000</v>
      </c>
      <c r="AJ1554" s="30">
        <f>IFERROR(VLOOKUP($C1554,#REF!,2,FALSE)*1000000000,0)+IFERROR(VLOOKUP($D1554,#REF!,2,FALSE)*1000000,0)+IFERROR(VLOOKUP($E1554,#REF!,2,FALSE)*1000,0)+IFERROR(VLOOKUP($F1554,#REF!,2,FALSE),0)</f>
        <v>0</v>
      </c>
    </row>
    <row r="1555" spans="1:36" s="28" customFormat="1" ht="27" customHeight="1" x14ac:dyDescent="0.15">
      <c r="A1555" s="31" t="s">
        <v>32</v>
      </c>
      <c r="B1555" s="32">
        <v>1551</v>
      </c>
      <c r="C1555" s="33" t="s">
        <v>7349</v>
      </c>
      <c r="D1555" s="33" t="s">
        <v>387</v>
      </c>
      <c r="E1555" s="33" t="s">
        <v>130</v>
      </c>
      <c r="F1555" s="33" t="s">
        <v>130</v>
      </c>
      <c r="G1555" s="33" t="s">
        <v>7384</v>
      </c>
      <c r="H1555" s="33" t="s">
        <v>7385</v>
      </c>
      <c r="I1555" s="32">
        <v>175340</v>
      </c>
      <c r="J1555" s="32">
        <v>289746</v>
      </c>
      <c r="K1555" s="32" t="s">
        <v>621</v>
      </c>
      <c r="L1555" s="36">
        <f t="shared" si="63"/>
        <v>0.39484928178473555</v>
      </c>
      <c r="M1555" s="32"/>
      <c r="N1555" s="32" t="s">
        <v>47</v>
      </c>
      <c r="O1555" s="32" t="s">
        <v>47</v>
      </c>
      <c r="P1555" s="37" t="s">
        <v>7386</v>
      </c>
      <c r="Q1555" s="38" t="s">
        <v>105</v>
      </c>
      <c r="R1555" s="32" t="s">
        <v>130</v>
      </c>
      <c r="S1555" s="32" t="s">
        <v>130</v>
      </c>
      <c r="T1555" s="32" t="s">
        <v>158</v>
      </c>
      <c r="U1555" s="42" t="s">
        <v>41</v>
      </c>
      <c r="V1555" s="42" t="s">
        <v>41</v>
      </c>
      <c r="W1555" s="42" t="s">
        <v>41</v>
      </c>
      <c r="X1555" s="42" t="s">
        <v>509</v>
      </c>
      <c r="Y1555" s="42" t="s">
        <v>41</v>
      </c>
      <c r="Z1555" s="42" t="s">
        <v>41</v>
      </c>
      <c r="AA1555" s="42" t="s">
        <v>41</v>
      </c>
      <c r="AB1555" s="45" t="s">
        <v>7387</v>
      </c>
      <c r="AC1555" s="27"/>
      <c r="AD1555" s="27"/>
      <c r="AE1555" s="27"/>
      <c r="AF1555" s="28" t="s">
        <v>7386</v>
      </c>
      <c r="AG1555" s="28">
        <f t="shared" si="61"/>
        <v>2</v>
      </c>
      <c r="AH1555" s="29" t="str">
        <f t="shared" si="62"/>
        <v>KT-180030</v>
      </c>
      <c r="AI1555" s="28">
        <v>27291000000</v>
      </c>
      <c r="AJ1555" s="30">
        <f>IFERROR(VLOOKUP($C1555,#REF!,2,FALSE)*1000000000,0)+IFERROR(VLOOKUP($D1555,#REF!,2,FALSE)*1000000,0)+IFERROR(VLOOKUP($E1555,#REF!,2,FALSE)*1000,0)+IFERROR(VLOOKUP($F1555,#REF!,2,FALSE),0)</f>
        <v>0</v>
      </c>
    </row>
    <row r="1556" spans="1:36" s="28" customFormat="1" ht="27" customHeight="1" x14ac:dyDescent="0.15">
      <c r="A1556" s="31" t="s">
        <v>32</v>
      </c>
      <c r="B1556" s="32">
        <v>1552</v>
      </c>
      <c r="C1556" s="33" t="s">
        <v>7388</v>
      </c>
      <c r="D1556" s="33" t="s">
        <v>387</v>
      </c>
      <c r="E1556" s="33"/>
      <c r="F1556" s="33"/>
      <c r="G1556" s="33" t="s">
        <v>7389</v>
      </c>
      <c r="H1556" s="33" t="s">
        <v>7390</v>
      </c>
      <c r="I1556" s="32">
        <v>254210</v>
      </c>
      <c r="J1556" s="32">
        <v>265260</v>
      </c>
      <c r="K1556" s="32" t="s">
        <v>7391</v>
      </c>
      <c r="L1556" s="36">
        <f t="shared" si="63"/>
        <v>4.1657241951293056E-2</v>
      </c>
      <c r="M1556" s="32"/>
      <c r="N1556" s="32" t="s">
        <v>47</v>
      </c>
      <c r="O1556" s="32"/>
      <c r="P1556" s="37" t="s">
        <v>7392</v>
      </c>
      <c r="Q1556" s="32"/>
      <c r="R1556" s="32"/>
      <c r="S1556" s="32"/>
      <c r="T1556" s="32" t="s">
        <v>40</v>
      </c>
      <c r="U1556" s="42" t="s">
        <v>42</v>
      </c>
      <c r="V1556" s="42" t="s">
        <v>75</v>
      </c>
      <c r="W1556" s="42" t="s">
        <v>42</v>
      </c>
      <c r="X1556" s="42" t="s">
        <v>42</v>
      </c>
      <c r="Y1556" s="42" t="s">
        <v>42</v>
      </c>
      <c r="Z1556" s="42" t="s">
        <v>42</v>
      </c>
      <c r="AA1556" s="42" t="s">
        <v>42</v>
      </c>
      <c r="AB1556" s="45" t="s">
        <v>7393</v>
      </c>
      <c r="AC1556" s="27"/>
      <c r="AD1556" s="27"/>
      <c r="AE1556" s="27"/>
      <c r="AF1556" s="28" t="s">
        <v>7392</v>
      </c>
      <c r="AG1556" s="28">
        <f t="shared" si="61"/>
        <v>2</v>
      </c>
      <c r="AH1556" s="29" t="str">
        <f t="shared" si="62"/>
        <v>KK-100077</v>
      </c>
      <c r="AI1556" s="28">
        <v>28291000000</v>
      </c>
      <c r="AJ1556" s="30">
        <f>IFERROR(VLOOKUP($C1556,#REF!,2,FALSE)*1000000000,0)+IFERROR(VLOOKUP($D1556,#REF!,2,FALSE)*1000000,0)+IFERROR(VLOOKUP($E1556,#REF!,2,FALSE)*1000,0)+IFERROR(VLOOKUP($F1556,#REF!,2,FALSE),0)</f>
        <v>0</v>
      </c>
    </row>
    <row r="1557" spans="1:36" s="28" customFormat="1" ht="27" customHeight="1" x14ac:dyDescent="0.15">
      <c r="A1557" s="31" t="s">
        <v>32</v>
      </c>
      <c r="B1557" s="32">
        <v>1553</v>
      </c>
      <c r="C1557" s="33" t="s">
        <v>7388</v>
      </c>
      <c r="D1557" s="33" t="s">
        <v>387</v>
      </c>
      <c r="E1557" s="33"/>
      <c r="F1557" s="33"/>
      <c r="G1557" s="33" t="s">
        <v>7394</v>
      </c>
      <c r="H1557" s="33" t="s">
        <v>7395</v>
      </c>
      <c r="I1557" s="32">
        <v>516082</v>
      </c>
      <c r="J1557" s="32">
        <v>981036</v>
      </c>
      <c r="K1557" s="32" t="s">
        <v>7396</v>
      </c>
      <c r="L1557" s="36">
        <f t="shared" si="63"/>
        <v>0.47394183291948511</v>
      </c>
      <c r="M1557" s="32"/>
      <c r="N1557" s="32" t="s">
        <v>47</v>
      </c>
      <c r="O1557" s="32"/>
      <c r="P1557" s="37" t="s">
        <v>7397</v>
      </c>
      <c r="Q1557" s="32"/>
      <c r="R1557" s="32"/>
      <c r="S1557" s="32"/>
      <c r="T1557" s="32" t="s">
        <v>40</v>
      </c>
      <c r="U1557" s="42" t="s">
        <v>41</v>
      </c>
      <c r="V1557" s="42" t="s">
        <v>41</v>
      </c>
      <c r="W1557" s="42" t="s">
        <v>41</v>
      </c>
      <c r="X1557" s="42" t="s">
        <v>42</v>
      </c>
      <c r="Y1557" s="42" t="s">
        <v>42</v>
      </c>
      <c r="Z1557" s="42" t="s">
        <v>42</v>
      </c>
      <c r="AA1557" s="42" t="s">
        <v>42</v>
      </c>
      <c r="AB1557" s="45" t="s">
        <v>7398</v>
      </c>
      <c r="AC1557" s="27"/>
      <c r="AD1557" s="27"/>
      <c r="AE1557" s="27"/>
      <c r="AF1557" s="28" t="s">
        <v>7397</v>
      </c>
      <c r="AG1557" s="28">
        <f t="shared" si="61"/>
        <v>2</v>
      </c>
      <c r="AH1557" s="29" t="str">
        <f t="shared" si="62"/>
        <v>KK-110050</v>
      </c>
      <c r="AI1557" s="28">
        <v>28291000000</v>
      </c>
      <c r="AJ1557" s="30">
        <f>IFERROR(VLOOKUP($C1557,#REF!,2,FALSE)*1000000000,0)+IFERROR(VLOOKUP($D1557,#REF!,2,FALSE)*1000000,0)+IFERROR(VLOOKUP($E1557,#REF!,2,FALSE)*1000,0)+IFERROR(VLOOKUP($F1557,#REF!,2,FALSE),0)</f>
        <v>0</v>
      </c>
    </row>
    <row r="1558" spans="1:36" s="28" customFormat="1" ht="27" customHeight="1" x14ac:dyDescent="0.15">
      <c r="A1558" s="31" t="s">
        <v>32</v>
      </c>
      <c r="B1558" s="32">
        <v>1554</v>
      </c>
      <c r="C1558" s="33" t="s">
        <v>7388</v>
      </c>
      <c r="D1558" s="33" t="s">
        <v>387</v>
      </c>
      <c r="E1558" s="33"/>
      <c r="F1558" s="33"/>
      <c r="G1558" s="33" t="s">
        <v>7399</v>
      </c>
      <c r="H1558" s="33" t="s">
        <v>7400</v>
      </c>
      <c r="I1558" s="32">
        <v>470040</v>
      </c>
      <c r="J1558" s="32">
        <v>901986</v>
      </c>
      <c r="K1558" s="32" t="s">
        <v>7401</v>
      </c>
      <c r="L1558" s="36">
        <f t="shared" si="63"/>
        <v>0.47888326426352512</v>
      </c>
      <c r="M1558" s="32"/>
      <c r="N1558" s="32" t="s">
        <v>47</v>
      </c>
      <c r="O1558" s="32"/>
      <c r="P1558" s="37" t="s">
        <v>7402</v>
      </c>
      <c r="Q1558" s="32"/>
      <c r="R1558" s="32"/>
      <c r="S1558" s="32"/>
      <c r="T1558" s="32" t="s">
        <v>40</v>
      </c>
      <c r="U1558" s="42" t="s">
        <v>41</v>
      </c>
      <c r="V1558" s="42" t="s">
        <v>41</v>
      </c>
      <c r="W1558" s="42" t="s">
        <v>41</v>
      </c>
      <c r="X1558" s="42" t="s">
        <v>509</v>
      </c>
      <c r="Y1558" s="42" t="s">
        <v>41</v>
      </c>
      <c r="Z1558" s="42" t="s">
        <v>509</v>
      </c>
      <c r="AA1558" s="42" t="s">
        <v>41</v>
      </c>
      <c r="AB1558" s="45" t="s">
        <v>7403</v>
      </c>
      <c r="AC1558" s="27"/>
      <c r="AD1558" s="27"/>
      <c r="AE1558" s="27"/>
      <c r="AF1558" s="28" t="s">
        <v>7402</v>
      </c>
      <c r="AG1558" s="28">
        <f t="shared" si="61"/>
        <v>2</v>
      </c>
      <c r="AH1558" s="29" t="str">
        <f t="shared" si="62"/>
        <v>KK-120022</v>
      </c>
      <c r="AI1558" s="28">
        <v>28291000000</v>
      </c>
      <c r="AJ1558" s="30">
        <f>IFERROR(VLOOKUP($C1558,#REF!,2,FALSE)*1000000000,0)+IFERROR(VLOOKUP($D1558,#REF!,2,FALSE)*1000000,0)+IFERROR(VLOOKUP($E1558,#REF!,2,FALSE)*1000,0)+IFERROR(VLOOKUP($F1558,#REF!,2,FALSE),0)</f>
        <v>0</v>
      </c>
    </row>
    <row r="1559" spans="1:36" s="28" customFormat="1" ht="27" customHeight="1" x14ac:dyDescent="0.15">
      <c r="A1559" s="31" t="s">
        <v>32</v>
      </c>
      <c r="B1559" s="32">
        <v>1555</v>
      </c>
      <c r="C1559" s="33" t="s">
        <v>7388</v>
      </c>
      <c r="D1559" s="33" t="s">
        <v>387</v>
      </c>
      <c r="E1559" s="33"/>
      <c r="F1559" s="33"/>
      <c r="G1559" s="33" t="s">
        <v>7404</v>
      </c>
      <c r="H1559" s="33" t="s">
        <v>7405</v>
      </c>
      <c r="I1559" s="32">
        <v>17507</v>
      </c>
      <c r="J1559" s="32">
        <v>154062</v>
      </c>
      <c r="K1559" s="32" t="s">
        <v>3270</v>
      </c>
      <c r="L1559" s="36">
        <f t="shared" si="63"/>
        <v>0.88636393140423986</v>
      </c>
      <c r="M1559" s="32"/>
      <c r="N1559" s="32" t="s">
        <v>47</v>
      </c>
      <c r="O1559" s="32"/>
      <c r="P1559" s="37" t="s">
        <v>7406</v>
      </c>
      <c r="Q1559" s="32"/>
      <c r="R1559" s="32"/>
      <c r="S1559" s="32"/>
      <c r="T1559" s="32" t="s">
        <v>40</v>
      </c>
      <c r="U1559" s="42" t="s">
        <v>41</v>
      </c>
      <c r="V1559" s="42" t="s">
        <v>42</v>
      </c>
      <c r="W1559" s="42" t="s">
        <v>42</v>
      </c>
      <c r="X1559" s="42" t="s">
        <v>41</v>
      </c>
      <c r="Y1559" s="42" t="s">
        <v>41</v>
      </c>
      <c r="Z1559" s="42" t="s">
        <v>42</v>
      </c>
      <c r="AA1559" s="42" t="s">
        <v>41</v>
      </c>
      <c r="AB1559" s="45" t="s">
        <v>7407</v>
      </c>
      <c r="AC1559" s="27"/>
      <c r="AD1559" s="27"/>
      <c r="AE1559" s="27"/>
      <c r="AF1559" s="28" t="s">
        <v>7408</v>
      </c>
      <c r="AG1559" s="28">
        <f t="shared" si="61"/>
        <v>2</v>
      </c>
      <c r="AH1559" s="29" t="str">
        <f t="shared" si="62"/>
        <v>KK-130056</v>
      </c>
      <c r="AI1559" s="28">
        <v>28291000000</v>
      </c>
      <c r="AJ1559" s="30">
        <f>IFERROR(VLOOKUP($C1559,#REF!,2,FALSE)*1000000000,0)+IFERROR(VLOOKUP($D1559,#REF!,2,FALSE)*1000000,0)+IFERROR(VLOOKUP($E1559,#REF!,2,FALSE)*1000,0)+IFERROR(VLOOKUP($F1559,#REF!,2,FALSE),0)</f>
        <v>0</v>
      </c>
    </row>
    <row r="1560" spans="1:36" s="28" customFormat="1" ht="27" customHeight="1" x14ac:dyDescent="0.15">
      <c r="A1560" s="31" t="s">
        <v>32</v>
      </c>
      <c r="B1560" s="32">
        <v>1556</v>
      </c>
      <c r="C1560" s="33" t="s">
        <v>7388</v>
      </c>
      <c r="D1560" s="33" t="s">
        <v>387</v>
      </c>
      <c r="E1560" s="33"/>
      <c r="F1560" s="33"/>
      <c r="G1560" s="33" t="s">
        <v>7409</v>
      </c>
      <c r="H1560" s="33" t="s">
        <v>7410</v>
      </c>
      <c r="I1560" s="32">
        <v>438750</v>
      </c>
      <c r="J1560" s="32">
        <v>794400</v>
      </c>
      <c r="K1560" s="32" t="s">
        <v>2634</v>
      </c>
      <c r="L1560" s="36">
        <f t="shared" si="63"/>
        <v>0.44769637462235645</v>
      </c>
      <c r="M1560" s="32"/>
      <c r="N1560" s="32"/>
      <c r="O1560" s="32" t="s">
        <v>47</v>
      </c>
      <c r="P1560" s="37" t="s">
        <v>7411</v>
      </c>
      <c r="Q1560" s="32" t="s">
        <v>130</v>
      </c>
      <c r="R1560" s="32"/>
      <c r="S1560" s="32"/>
      <c r="T1560" s="32" t="s">
        <v>40</v>
      </c>
      <c r="U1560" s="42" t="s">
        <v>41</v>
      </c>
      <c r="V1560" s="42" t="s">
        <v>41</v>
      </c>
      <c r="W1560" s="42" t="s">
        <v>509</v>
      </c>
      <c r="X1560" s="42" t="s">
        <v>509</v>
      </c>
      <c r="Y1560" s="42" t="s">
        <v>42</v>
      </c>
      <c r="Z1560" s="42" t="s">
        <v>42</v>
      </c>
      <c r="AA1560" s="42" t="s">
        <v>41</v>
      </c>
      <c r="AB1560" s="45" t="s">
        <v>7412</v>
      </c>
      <c r="AC1560" s="27"/>
      <c r="AD1560" s="27"/>
      <c r="AE1560" s="27"/>
      <c r="AF1560" s="28" t="s">
        <v>7411</v>
      </c>
      <c r="AG1560" s="28">
        <f t="shared" si="61"/>
        <v>2</v>
      </c>
      <c r="AH1560" s="29" t="str">
        <f t="shared" si="62"/>
        <v>KK-160040</v>
      </c>
      <c r="AI1560" s="28">
        <v>28291000000</v>
      </c>
      <c r="AJ1560" s="30">
        <f>IFERROR(VLOOKUP($C1560,#REF!,2,FALSE)*1000000000,0)+IFERROR(VLOOKUP($D1560,#REF!,2,FALSE)*1000000,0)+IFERROR(VLOOKUP($E1560,#REF!,2,FALSE)*1000,0)+IFERROR(VLOOKUP($F1560,#REF!,2,FALSE),0)</f>
        <v>0</v>
      </c>
    </row>
    <row r="1561" spans="1:36" s="28" customFormat="1" ht="27" customHeight="1" x14ac:dyDescent="0.15">
      <c r="A1561" s="31" t="s">
        <v>32</v>
      </c>
      <c r="B1561" s="32">
        <v>1557</v>
      </c>
      <c r="C1561" s="33" t="s">
        <v>7388</v>
      </c>
      <c r="D1561" s="33" t="s">
        <v>387</v>
      </c>
      <c r="E1561" s="33"/>
      <c r="F1561" s="33"/>
      <c r="G1561" s="33" t="s">
        <v>7413</v>
      </c>
      <c r="H1561" s="33" t="s">
        <v>7414</v>
      </c>
      <c r="I1561" s="32">
        <v>225960</v>
      </c>
      <c r="J1561" s="32">
        <v>437650</v>
      </c>
      <c r="K1561" s="32" t="s">
        <v>7415</v>
      </c>
      <c r="L1561" s="36">
        <f t="shared" si="63"/>
        <v>0.4836970181652005</v>
      </c>
      <c r="M1561" s="32"/>
      <c r="N1561" s="32"/>
      <c r="O1561" s="32" t="s">
        <v>47</v>
      </c>
      <c r="P1561" s="37" t="s">
        <v>7416</v>
      </c>
      <c r="Q1561" s="32" t="s">
        <v>130</v>
      </c>
      <c r="R1561" s="32"/>
      <c r="S1561" s="32"/>
      <c r="T1561" s="32" t="s">
        <v>40</v>
      </c>
      <c r="U1561" s="42" t="s">
        <v>41</v>
      </c>
      <c r="V1561" s="42" t="s">
        <v>41</v>
      </c>
      <c r="W1561" s="42" t="s">
        <v>42</v>
      </c>
      <c r="X1561" s="42" t="s">
        <v>41</v>
      </c>
      <c r="Y1561" s="42" t="s">
        <v>41</v>
      </c>
      <c r="Z1561" s="42" t="s">
        <v>42</v>
      </c>
      <c r="AA1561" s="42" t="s">
        <v>41</v>
      </c>
      <c r="AB1561" s="45" t="s">
        <v>7417</v>
      </c>
      <c r="AC1561" s="27"/>
      <c r="AD1561" s="27"/>
      <c r="AE1561" s="27"/>
      <c r="AF1561" s="28" t="s">
        <v>7416</v>
      </c>
      <c r="AG1561" s="28">
        <f t="shared" si="61"/>
        <v>2</v>
      </c>
      <c r="AH1561" s="29" t="str">
        <f t="shared" si="62"/>
        <v>KT-160005</v>
      </c>
      <c r="AI1561" s="28">
        <v>28291000000</v>
      </c>
      <c r="AJ1561" s="30">
        <f>IFERROR(VLOOKUP($C1561,#REF!,2,FALSE)*1000000000,0)+IFERROR(VLOOKUP($D1561,#REF!,2,FALSE)*1000000,0)+IFERROR(VLOOKUP($E1561,#REF!,2,FALSE)*1000,0)+IFERROR(VLOOKUP($F1561,#REF!,2,FALSE),0)</f>
        <v>0</v>
      </c>
    </row>
    <row r="1562" spans="1:36" s="28" customFormat="1" ht="27" customHeight="1" x14ac:dyDescent="0.15">
      <c r="A1562" s="31" t="s">
        <v>32</v>
      </c>
      <c r="B1562" s="32">
        <v>1558</v>
      </c>
      <c r="C1562" s="33" t="s">
        <v>7388</v>
      </c>
      <c r="D1562" s="33" t="s">
        <v>387</v>
      </c>
      <c r="E1562" s="33" t="s">
        <v>130</v>
      </c>
      <c r="F1562" s="33" t="s">
        <v>130</v>
      </c>
      <c r="G1562" s="33" t="s">
        <v>7418</v>
      </c>
      <c r="H1562" s="33" t="s">
        <v>7419</v>
      </c>
      <c r="I1562" s="32">
        <v>179670</v>
      </c>
      <c r="J1562" s="32">
        <v>310625</v>
      </c>
      <c r="K1562" s="32" t="s">
        <v>2634</v>
      </c>
      <c r="L1562" s="36">
        <f t="shared" si="63"/>
        <v>0.42158551307847081</v>
      </c>
      <c r="M1562" s="32"/>
      <c r="N1562" s="32"/>
      <c r="O1562" s="32" t="s">
        <v>47</v>
      </c>
      <c r="P1562" s="37" t="s">
        <v>7420</v>
      </c>
      <c r="Q1562" s="32" t="s">
        <v>130</v>
      </c>
      <c r="R1562" s="32" t="s">
        <v>130</v>
      </c>
      <c r="S1562" s="32" t="s">
        <v>130</v>
      </c>
      <c r="T1562" s="32" t="s">
        <v>158</v>
      </c>
      <c r="U1562" s="42" t="s">
        <v>41</v>
      </c>
      <c r="V1562" s="42" t="s">
        <v>41</v>
      </c>
      <c r="W1562" s="42" t="s">
        <v>509</v>
      </c>
      <c r="X1562" s="42" t="s">
        <v>41</v>
      </c>
      <c r="Y1562" s="42" t="s">
        <v>41</v>
      </c>
      <c r="Z1562" s="42" t="s">
        <v>41</v>
      </c>
      <c r="AA1562" s="42" t="s">
        <v>41</v>
      </c>
      <c r="AB1562" s="45" t="s">
        <v>7421</v>
      </c>
      <c r="AC1562" s="27"/>
      <c r="AD1562" s="27"/>
      <c r="AE1562" s="27"/>
      <c r="AF1562" s="28" t="s">
        <v>7420</v>
      </c>
      <c r="AG1562" s="28">
        <f t="shared" si="61"/>
        <v>2</v>
      </c>
      <c r="AH1562" s="29" t="str">
        <f t="shared" si="62"/>
        <v>QS-190005</v>
      </c>
      <c r="AI1562" s="28">
        <v>28291000000</v>
      </c>
      <c r="AJ1562" s="30">
        <f>IFERROR(VLOOKUP($C1562,#REF!,2,FALSE)*1000000000,0)+IFERROR(VLOOKUP($D1562,#REF!,2,FALSE)*1000000,0)+IFERROR(VLOOKUP($E1562,#REF!,2,FALSE)*1000,0)+IFERROR(VLOOKUP($F1562,#REF!,2,FALSE),0)</f>
        <v>0</v>
      </c>
    </row>
    <row r="1563" spans="1:36" s="28" customFormat="1" ht="27" customHeight="1" x14ac:dyDescent="0.15">
      <c r="A1563" s="31" t="s">
        <v>32</v>
      </c>
      <c r="B1563" s="32">
        <v>1559</v>
      </c>
      <c r="C1563" s="33" t="s">
        <v>7388</v>
      </c>
      <c r="D1563" s="33" t="s">
        <v>387</v>
      </c>
      <c r="E1563" s="33" t="s">
        <v>130</v>
      </c>
      <c r="F1563" s="33" t="s">
        <v>130</v>
      </c>
      <c r="G1563" s="33" t="s">
        <v>7422</v>
      </c>
      <c r="H1563" s="33" t="s">
        <v>7423</v>
      </c>
      <c r="I1563" s="32">
        <v>85780</v>
      </c>
      <c r="J1563" s="32">
        <v>192400</v>
      </c>
      <c r="K1563" s="32" t="s">
        <v>7424</v>
      </c>
      <c r="L1563" s="36">
        <f t="shared" si="63"/>
        <v>0.55415800415800409</v>
      </c>
      <c r="M1563" s="32" t="s">
        <v>47</v>
      </c>
      <c r="N1563" s="32"/>
      <c r="O1563" s="32"/>
      <c r="P1563" s="37" t="s">
        <v>7425</v>
      </c>
      <c r="Q1563" s="32" t="s">
        <v>130</v>
      </c>
      <c r="R1563" s="32" t="s">
        <v>130</v>
      </c>
      <c r="S1563" s="32" t="s">
        <v>130</v>
      </c>
      <c r="T1563" s="32" t="s">
        <v>158</v>
      </c>
      <c r="U1563" s="42" t="s">
        <v>42</v>
      </c>
      <c r="V1563" s="42" t="s">
        <v>41</v>
      </c>
      <c r="W1563" s="42" t="s">
        <v>41</v>
      </c>
      <c r="X1563" s="42" t="s">
        <v>509</v>
      </c>
      <c r="Y1563" s="42" t="s">
        <v>41</v>
      </c>
      <c r="Z1563" s="42" t="s">
        <v>509</v>
      </c>
      <c r="AA1563" s="42" t="s">
        <v>41</v>
      </c>
      <c r="AB1563" s="45" t="s">
        <v>7426</v>
      </c>
      <c r="AC1563" s="27"/>
      <c r="AD1563" s="27"/>
      <c r="AE1563" s="27"/>
      <c r="AF1563" s="28" t="s">
        <v>7425</v>
      </c>
      <c r="AG1563" s="28">
        <f t="shared" si="61"/>
        <v>2</v>
      </c>
      <c r="AH1563" s="29" t="str">
        <f t="shared" si="62"/>
        <v>KK-160030</v>
      </c>
      <c r="AI1563" s="28">
        <v>28291000000</v>
      </c>
      <c r="AJ1563" s="30">
        <f>IFERROR(VLOOKUP($C1563,#REF!,2,FALSE)*1000000000,0)+IFERROR(VLOOKUP($D1563,#REF!,2,FALSE)*1000000,0)+IFERROR(VLOOKUP($E1563,#REF!,2,FALSE)*1000,0)+IFERROR(VLOOKUP($F1563,#REF!,2,FALSE),0)</f>
        <v>0</v>
      </c>
    </row>
    <row r="1564" spans="1:36" s="28" customFormat="1" ht="27" customHeight="1" x14ac:dyDescent="0.15">
      <c r="A1564" s="31" t="s">
        <v>32</v>
      </c>
      <c r="B1564" s="32">
        <v>1560</v>
      </c>
      <c r="C1564" s="33" t="s">
        <v>7388</v>
      </c>
      <c r="D1564" s="33" t="s">
        <v>387</v>
      </c>
      <c r="E1564" s="33"/>
      <c r="F1564" s="33"/>
      <c r="G1564" s="33" t="s">
        <v>7427</v>
      </c>
      <c r="H1564" s="33" t="s">
        <v>7428</v>
      </c>
      <c r="I1564" s="32">
        <v>351118.82</v>
      </c>
      <c r="J1564" s="32">
        <v>485616.6</v>
      </c>
      <c r="K1564" s="32" t="s">
        <v>2634</v>
      </c>
      <c r="L1564" s="43">
        <f t="shared" si="63"/>
        <v>0.2769628962436621</v>
      </c>
      <c r="M1564" s="32" t="s">
        <v>47</v>
      </c>
      <c r="N1564" s="42" t="s">
        <v>38</v>
      </c>
      <c r="O1564" s="32"/>
      <c r="P1564" s="37" t="s">
        <v>7429</v>
      </c>
      <c r="Q1564" s="32"/>
      <c r="R1564" s="32"/>
      <c r="S1564" s="32"/>
      <c r="T1564" s="32" t="s">
        <v>158</v>
      </c>
      <c r="U1564" s="42" t="s">
        <v>176</v>
      </c>
      <c r="V1564" s="42" t="s">
        <v>176</v>
      </c>
      <c r="W1564" s="42" t="s">
        <v>175</v>
      </c>
      <c r="X1564" s="42" t="s">
        <v>176</v>
      </c>
      <c r="Y1564" s="42" t="s">
        <v>176</v>
      </c>
      <c r="Z1564" s="42" t="s">
        <v>176</v>
      </c>
      <c r="AA1564" s="42" t="s">
        <v>176</v>
      </c>
      <c r="AB1564" s="45" t="s">
        <v>7430</v>
      </c>
      <c r="AC1564" s="27"/>
      <c r="AD1564" s="27"/>
      <c r="AE1564" s="27"/>
      <c r="AF1564" s="28" t="s">
        <v>7429</v>
      </c>
      <c r="AG1564" s="28">
        <f t="shared" si="61"/>
        <v>2</v>
      </c>
      <c r="AH1564" s="29" t="str">
        <f t="shared" si="62"/>
        <v>KT-160033</v>
      </c>
      <c r="AJ1564" s="30">
        <f>IFERROR(VLOOKUP($C1564,#REF!,2,FALSE)*1000000000,0)+IFERROR(VLOOKUP($D1564,#REF!,2,FALSE)*1000000,0)+IFERROR(VLOOKUP($E1564,#REF!,2,FALSE)*1000,0)+IFERROR(VLOOKUP($F1564,#REF!,2,FALSE),0)</f>
        <v>0</v>
      </c>
    </row>
    <row r="1565" spans="1:36" s="28" customFormat="1" ht="27" customHeight="1" x14ac:dyDescent="0.15">
      <c r="A1565" s="31" t="s">
        <v>32</v>
      </c>
      <c r="B1565" s="32">
        <v>1561</v>
      </c>
      <c r="C1565" s="33" t="s">
        <v>7388</v>
      </c>
      <c r="D1565" s="33" t="s">
        <v>387</v>
      </c>
      <c r="E1565" s="33"/>
      <c r="F1565" s="33"/>
      <c r="G1565" s="46" t="s">
        <v>7431</v>
      </c>
      <c r="H1565" s="46" t="s">
        <v>7432</v>
      </c>
      <c r="I1565" s="53">
        <v>29718.75</v>
      </c>
      <c r="J1565" s="53">
        <v>34846.5</v>
      </c>
      <c r="K1565" s="42" t="s">
        <v>2684</v>
      </c>
      <c r="L1565" s="36">
        <f t="shared" si="63"/>
        <v>0.14715251173001598</v>
      </c>
      <c r="M1565" s="32"/>
      <c r="N1565" s="32"/>
      <c r="O1565" s="42" t="s">
        <v>38</v>
      </c>
      <c r="P1565" s="40" t="s">
        <v>7433</v>
      </c>
      <c r="Q1565" s="32"/>
      <c r="R1565" s="32"/>
      <c r="S1565" s="32"/>
      <c r="T1565" s="42" t="s">
        <v>40</v>
      </c>
      <c r="U1565" s="42" t="s">
        <v>229</v>
      </c>
      <c r="V1565" s="42" t="s">
        <v>176</v>
      </c>
      <c r="W1565" s="42" t="s">
        <v>509</v>
      </c>
      <c r="X1565" s="42" t="s">
        <v>176</v>
      </c>
      <c r="Y1565" s="42" t="s">
        <v>176</v>
      </c>
      <c r="Z1565" s="42" t="s">
        <v>509</v>
      </c>
      <c r="AA1565" s="42" t="s">
        <v>176</v>
      </c>
      <c r="AB1565" s="45" t="s">
        <v>7434</v>
      </c>
      <c r="AC1565" s="27"/>
      <c r="AD1565" s="27"/>
      <c r="AE1565" s="27"/>
      <c r="AF1565" s="28" t="s">
        <v>7433</v>
      </c>
      <c r="AG1565" s="28">
        <f t="shared" si="61"/>
        <v>2</v>
      </c>
      <c r="AH1565" s="29" t="str">
        <f t="shared" si="62"/>
        <v>HR-190007</v>
      </c>
      <c r="AJ1565" s="30">
        <f>IFERROR(VLOOKUP($C1565,#REF!,2,FALSE)*1000000000,0)+IFERROR(VLOOKUP($D1565,#REF!,2,FALSE)*1000000,0)+IFERROR(VLOOKUP($E1565,#REF!,2,FALSE)*1000,0)+IFERROR(VLOOKUP($F1565,#REF!,2,FALSE),0)</f>
        <v>0</v>
      </c>
    </row>
    <row r="1566" spans="1:36" s="28" customFormat="1" ht="27" customHeight="1" x14ac:dyDescent="0.15">
      <c r="A1566" s="31" t="s">
        <v>32</v>
      </c>
      <c r="B1566" s="32">
        <v>1562</v>
      </c>
      <c r="C1566" s="33" t="s">
        <v>7388</v>
      </c>
      <c r="D1566" s="33" t="s">
        <v>387</v>
      </c>
      <c r="E1566" s="33"/>
      <c r="F1566" s="33"/>
      <c r="G1566" s="46" t="s">
        <v>7435</v>
      </c>
      <c r="H1566" s="46" t="s">
        <v>7436</v>
      </c>
      <c r="I1566" s="47">
        <v>15002</v>
      </c>
      <c r="J1566" s="47">
        <v>45649</v>
      </c>
      <c r="K1566" s="42" t="s">
        <v>2684</v>
      </c>
      <c r="L1566" s="36">
        <f t="shared" si="63"/>
        <v>0.67136191373304999</v>
      </c>
      <c r="M1566" s="32"/>
      <c r="N1566" s="32"/>
      <c r="O1566" s="42" t="s">
        <v>38</v>
      </c>
      <c r="P1566" s="40" t="s">
        <v>7437</v>
      </c>
      <c r="Q1566" s="32"/>
      <c r="R1566" s="32"/>
      <c r="S1566" s="32"/>
      <c r="T1566" s="42" t="s">
        <v>40</v>
      </c>
      <c r="U1566" s="42" t="s">
        <v>176</v>
      </c>
      <c r="V1566" s="42" t="s">
        <v>176</v>
      </c>
      <c r="W1566" s="42" t="s">
        <v>175</v>
      </c>
      <c r="X1566" s="42" t="s">
        <v>175</v>
      </c>
      <c r="Y1566" s="42" t="s">
        <v>176</v>
      </c>
      <c r="Z1566" s="42" t="s">
        <v>175</v>
      </c>
      <c r="AA1566" s="42" t="s">
        <v>175</v>
      </c>
      <c r="AB1566" s="45" t="s">
        <v>7438</v>
      </c>
      <c r="AC1566" s="27"/>
      <c r="AD1566" s="27"/>
      <c r="AE1566" s="27"/>
      <c r="AF1566" s="28" t="s">
        <v>7437</v>
      </c>
      <c r="AG1566" s="28">
        <f>LEN(LEFT(AF1566,FIND("-",AF1566)-1))</f>
        <v>2</v>
      </c>
      <c r="AH1566" s="29" t="str">
        <f>LEFT(AF1566,FIND("-",AF1566)+6)</f>
        <v>HR-190001</v>
      </c>
      <c r="AJ1566" s="30">
        <f>IFERROR(VLOOKUP($C1566,#REF!,2,FALSE)*1000000000,0)+IFERROR(VLOOKUP($D1566,#REF!,2,FALSE)*1000000,0)+IFERROR(VLOOKUP($E1566,#REF!,2,FALSE)*1000,0)+IFERROR(VLOOKUP($F1566,#REF!,2,FALSE),0)</f>
        <v>0</v>
      </c>
    </row>
    <row r="1567" spans="1:36" s="28" customFormat="1" ht="27" customHeight="1" x14ac:dyDescent="0.15">
      <c r="A1567" s="31" t="s">
        <v>32</v>
      </c>
      <c r="B1567" s="32">
        <v>1563</v>
      </c>
      <c r="C1567" s="33" t="s">
        <v>7388</v>
      </c>
      <c r="D1567" s="33" t="s">
        <v>387</v>
      </c>
      <c r="E1567" s="33"/>
      <c r="F1567" s="33"/>
      <c r="G1567" s="46" t="s">
        <v>7439</v>
      </c>
      <c r="H1567" s="46" t="s">
        <v>7440</v>
      </c>
      <c r="I1567" s="47">
        <v>22030</v>
      </c>
      <c r="J1567" s="47">
        <v>16725</v>
      </c>
      <c r="K1567" s="42" t="s">
        <v>7441</v>
      </c>
      <c r="L1567" s="36">
        <f t="shared" si="63"/>
        <v>-0.31718983557548586</v>
      </c>
      <c r="M1567" s="32"/>
      <c r="N1567" s="32"/>
      <c r="O1567" s="42" t="s">
        <v>38</v>
      </c>
      <c r="P1567" s="40" t="s">
        <v>7442</v>
      </c>
      <c r="Q1567" s="32"/>
      <c r="R1567" s="32"/>
      <c r="S1567" s="32"/>
      <c r="T1567" s="42" t="s">
        <v>40</v>
      </c>
      <c r="U1567" s="42" t="s">
        <v>175</v>
      </c>
      <c r="V1567" s="42" t="s">
        <v>176</v>
      </c>
      <c r="W1567" s="42" t="s">
        <v>509</v>
      </c>
      <c r="X1567" s="42" t="s">
        <v>509</v>
      </c>
      <c r="Y1567" s="42" t="s">
        <v>176</v>
      </c>
      <c r="Z1567" s="42" t="s">
        <v>509</v>
      </c>
      <c r="AA1567" s="42" t="s">
        <v>176</v>
      </c>
      <c r="AB1567" s="45" t="s">
        <v>7443</v>
      </c>
      <c r="AC1567" s="27"/>
      <c r="AD1567" s="27"/>
      <c r="AE1567" s="27"/>
      <c r="AF1567" s="28" t="s">
        <v>7442</v>
      </c>
      <c r="AG1567" s="28">
        <f t="shared" ref="AG1567:AG1570" si="64">LEN(LEFT(AF1567,FIND("-",AF1567)-1))</f>
        <v>2</v>
      </c>
      <c r="AH1567" s="29" t="str">
        <f t="shared" ref="AH1567:AH1570" si="65">LEFT(AF1567,FIND("-",AF1567)+6)</f>
        <v>KT-230048</v>
      </c>
      <c r="AJ1567" s="30">
        <f>IFERROR(VLOOKUP($C1567,#REF!,2,FALSE)*1000000000,0)+IFERROR(VLOOKUP($D1567,#REF!,2,FALSE)*1000000,0)+IFERROR(VLOOKUP($E1567,#REF!,2,FALSE)*1000,0)+IFERROR(VLOOKUP($F1567,#REF!,2,FALSE),0)</f>
        <v>0</v>
      </c>
    </row>
    <row r="1568" spans="1:36" s="28" customFormat="1" ht="27" customHeight="1" x14ac:dyDescent="0.15">
      <c r="A1568" s="31" t="s">
        <v>32</v>
      </c>
      <c r="B1568" s="32">
        <v>1564</v>
      </c>
      <c r="C1568" s="33" t="s">
        <v>7388</v>
      </c>
      <c r="D1568" s="33" t="s">
        <v>387</v>
      </c>
      <c r="E1568" s="33"/>
      <c r="F1568" s="33"/>
      <c r="G1568" s="46" t="s">
        <v>7444</v>
      </c>
      <c r="H1568" s="46" t="s">
        <v>7445</v>
      </c>
      <c r="I1568" s="47">
        <v>111837</v>
      </c>
      <c r="J1568" s="47">
        <v>126684</v>
      </c>
      <c r="K1568" s="32" t="s">
        <v>7415</v>
      </c>
      <c r="L1568" s="36">
        <f t="shared" si="63"/>
        <v>0.11719712039405139</v>
      </c>
      <c r="M1568" s="32"/>
      <c r="N1568" s="32"/>
      <c r="O1568" s="42" t="s">
        <v>38</v>
      </c>
      <c r="P1568" s="40" t="s">
        <v>7446</v>
      </c>
      <c r="Q1568" s="32"/>
      <c r="R1568" s="32"/>
      <c r="S1568" s="32"/>
      <c r="T1568" s="42" t="s">
        <v>40</v>
      </c>
      <c r="U1568" s="42" t="s">
        <v>41</v>
      </c>
      <c r="V1568" s="42" t="s">
        <v>41</v>
      </c>
      <c r="W1568" s="42" t="s">
        <v>42</v>
      </c>
      <c r="X1568" s="42" t="s">
        <v>176</v>
      </c>
      <c r="Y1568" s="42" t="s">
        <v>176</v>
      </c>
      <c r="Z1568" s="42" t="s">
        <v>176</v>
      </c>
      <c r="AA1568" s="42" t="s">
        <v>176</v>
      </c>
      <c r="AB1568" s="45" t="s">
        <v>7447</v>
      </c>
      <c r="AC1568" s="27"/>
      <c r="AD1568" s="27"/>
      <c r="AE1568" s="27"/>
      <c r="AF1568" s="28" t="s">
        <v>7446</v>
      </c>
      <c r="AG1568" s="28">
        <f t="shared" si="64"/>
        <v>2</v>
      </c>
      <c r="AH1568" s="29" t="str">
        <f t="shared" si="65"/>
        <v>CB-220022</v>
      </c>
      <c r="AJ1568" s="30">
        <f>IFERROR(VLOOKUP($C1568,#REF!,2,FALSE)*1000000000,0)+IFERROR(VLOOKUP($D1568,#REF!,2,FALSE)*1000000,0)+IFERROR(VLOOKUP($E1568,#REF!,2,FALSE)*1000,0)+IFERROR(VLOOKUP($F1568,#REF!,2,FALSE),0)</f>
        <v>0</v>
      </c>
    </row>
    <row r="1569" spans="1:36" s="28" customFormat="1" ht="27" customHeight="1" x14ac:dyDescent="0.15">
      <c r="A1569" s="31" t="s">
        <v>32</v>
      </c>
      <c r="B1569" s="32">
        <v>1565</v>
      </c>
      <c r="C1569" s="33" t="s">
        <v>7388</v>
      </c>
      <c r="D1569" s="33" t="s">
        <v>387</v>
      </c>
      <c r="E1569" s="33"/>
      <c r="F1569" s="33"/>
      <c r="G1569" s="46" t="s">
        <v>7448</v>
      </c>
      <c r="H1569" s="46" t="s">
        <v>7449</v>
      </c>
      <c r="I1569" s="47">
        <v>454350</v>
      </c>
      <c r="J1569" s="47">
        <v>759450</v>
      </c>
      <c r="K1569" s="32" t="s">
        <v>2634</v>
      </c>
      <c r="L1569" s="36">
        <f t="shared" si="63"/>
        <v>0.40173809994074661</v>
      </c>
      <c r="M1569" s="32"/>
      <c r="N1569" s="32"/>
      <c r="O1569" s="42" t="s">
        <v>38</v>
      </c>
      <c r="P1569" s="40" t="s">
        <v>7450</v>
      </c>
      <c r="Q1569" s="38" t="s">
        <v>105</v>
      </c>
      <c r="R1569" s="32"/>
      <c r="S1569" s="32"/>
      <c r="T1569" s="42" t="s">
        <v>40</v>
      </c>
      <c r="U1569" s="42" t="s">
        <v>41</v>
      </c>
      <c r="V1569" s="42" t="s">
        <v>41</v>
      </c>
      <c r="W1569" s="42" t="s">
        <v>41</v>
      </c>
      <c r="X1569" s="42" t="s">
        <v>41</v>
      </c>
      <c r="Y1569" s="42" t="s">
        <v>41</v>
      </c>
      <c r="Z1569" s="42" t="s">
        <v>509</v>
      </c>
      <c r="AA1569" s="42" t="s">
        <v>176</v>
      </c>
      <c r="AB1569" s="45" t="s">
        <v>7451</v>
      </c>
      <c r="AC1569" s="27"/>
      <c r="AD1569" s="27"/>
      <c r="AE1569" s="27"/>
      <c r="AF1569" s="28" t="s">
        <v>7450</v>
      </c>
      <c r="AG1569" s="28">
        <f t="shared" si="64"/>
        <v>2</v>
      </c>
      <c r="AH1569" s="29" t="str">
        <f t="shared" si="65"/>
        <v>KK-210003</v>
      </c>
      <c r="AJ1569" s="30">
        <f>IFERROR(VLOOKUP($C1569,#REF!,2,FALSE)*1000000000,0)+IFERROR(VLOOKUP($D1569,#REF!,2,FALSE)*1000000,0)+IFERROR(VLOOKUP($E1569,#REF!,2,FALSE)*1000,0)+IFERROR(VLOOKUP($F1569,#REF!,2,FALSE),0)</f>
        <v>0</v>
      </c>
    </row>
    <row r="1570" spans="1:36" s="28" customFormat="1" ht="27" customHeight="1" x14ac:dyDescent="0.15">
      <c r="A1570" s="31" t="s">
        <v>32</v>
      </c>
      <c r="B1570" s="32">
        <v>1566</v>
      </c>
      <c r="C1570" s="33" t="s">
        <v>7388</v>
      </c>
      <c r="D1570" s="33" t="s">
        <v>387</v>
      </c>
      <c r="E1570" s="33"/>
      <c r="F1570" s="33"/>
      <c r="G1570" s="46" t="s">
        <v>7452</v>
      </c>
      <c r="H1570" s="46" t="s">
        <v>7453</v>
      </c>
      <c r="I1570" s="53">
        <v>13.85</v>
      </c>
      <c r="J1570" s="53">
        <v>82839.03</v>
      </c>
      <c r="K1570" s="42" t="s">
        <v>7454</v>
      </c>
      <c r="L1570" s="36">
        <f t="shared" si="63"/>
        <v>0.99983280827889942</v>
      </c>
      <c r="M1570" s="32"/>
      <c r="N1570" s="32"/>
      <c r="O1570" s="42" t="s">
        <v>38</v>
      </c>
      <c r="P1570" s="40" t="s">
        <v>7455</v>
      </c>
      <c r="Q1570" s="38"/>
      <c r="R1570" s="32"/>
      <c r="S1570" s="32"/>
      <c r="T1570" s="42" t="s">
        <v>40</v>
      </c>
      <c r="U1570" s="42" t="s">
        <v>41</v>
      </c>
      <c r="V1570" s="42" t="s">
        <v>41</v>
      </c>
      <c r="W1570" s="42" t="s">
        <v>41</v>
      </c>
      <c r="X1570" s="42" t="s">
        <v>509</v>
      </c>
      <c r="Y1570" s="42" t="s">
        <v>41</v>
      </c>
      <c r="Z1570" s="42" t="s">
        <v>509</v>
      </c>
      <c r="AA1570" s="42" t="s">
        <v>176</v>
      </c>
      <c r="AB1570" s="45" t="s">
        <v>7456</v>
      </c>
      <c r="AC1570" s="27"/>
      <c r="AD1570" s="27"/>
      <c r="AE1570" s="27"/>
      <c r="AF1570" s="28" t="s">
        <v>7455</v>
      </c>
      <c r="AG1570" s="28">
        <f t="shared" si="64"/>
        <v>2</v>
      </c>
      <c r="AH1570" s="29" t="str">
        <f t="shared" si="65"/>
        <v>KT-200110</v>
      </c>
      <c r="AJ1570" s="30">
        <f>IFERROR(VLOOKUP($C1570,#REF!,2,FALSE)*1000000000,0)+IFERROR(VLOOKUP($D1570,#REF!,2,FALSE)*1000000,0)+IFERROR(VLOOKUP($E1570,#REF!,2,FALSE)*1000,0)+IFERROR(VLOOKUP($F1570,#REF!,2,FALSE),0)</f>
        <v>0</v>
      </c>
    </row>
    <row r="1571" spans="1:36" s="28" customFormat="1" ht="27" customHeight="1" x14ac:dyDescent="0.15">
      <c r="A1571" s="31" t="s">
        <v>32</v>
      </c>
      <c r="B1571" s="32">
        <v>1567</v>
      </c>
      <c r="C1571" s="46" t="s">
        <v>7457</v>
      </c>
      <c r="D1571" s="46" t="s">
        <v>7458</v>
      </c>
      <c r="E1571" s="33" t="s">
        <v>7459</v>
      </c>
      <c r="F1571" s="33" t="s">
        <v>7460</v>
      </c>
      <c r="G1571" s="33" t="s">
        <v>7461</v>
      </c>
      <c r="H1571" s="33" t="s">
        <v>7462</v>
      </c>
      <c r="I1571" s="32">
        <v>43760</v>
      </c>
      <c r="J1571" s="32">
        <v>83342</v>
      </c>
      <c r="K1571" s="32" t="s">
        <v>930</v>
      </c>
      <c r="L1571" s="36">
        <f t="shared" si="63"/>
        <v>0.47493460680089272</v>
      </c>
      <c r="M1571" s="32"/>
      <c r="N1571" s="32" t="s">
        <v>47</v>
      </c>
      <c r="O1571" s="32"/>
      <c r="P1571" s="37" t="s">
        <v>7463</v>
      </c>
      <c r="Q1571" s="32"/>
      <c r="R1571" s="32"/>
      <c r="S1571" s="32"/>
      <c r="T1571" s="32" t="s">
        <v>40</v>
      </c>
      <c r="U1571" s="42" t="s">
        <v>41</v>
      </c>
      <c r="V1571" s="42" t="s">
        <v>41</v>
      </c>
      <c r="W1571" s="42" t="s">
        <v>41</v>
      </c>
      <c r="X1571" s="42" t="s">
        <v>42</v>
      </c>
      <c r="Y1571" s="42" t="s">
        <v>41</v>
      </c>
      <c r="Z1571" s="42" t="s">
        <v>42</v>
      </c>
      <c r="AA1571" s="42" t="s">
        <v>41</v>
      </c>
      <c r="AB1571" s="45" t="s">
        <v>7464</v>
      </c>
      <c r="AC1571" s="27"/>
      <c r="AD1571" s="27"/>
      <c r="AE1571" s="27"/>
      <c r="AF1571" s="28" t="s">
        <v>7463</v>
      </c>
      <c r="AG1571" s="28">
        <f t="shared" si="61"/>
        <v>2</v>
      </c>
      <c r="AH1571" s="29" t="str">
        <f t="shared" si="62"/>
        <v>CB-120039</v>
      </c>
      <c r="AI1571" s="28">
        <v>29253243078</v>
      </c>
      <c r="AJ1571" s="30">
        <f>IFERROR(VLOOKUP($C1571,#REF!,2,FALSE)*1000000000,0)+IFERROR(VLOOKUP($D1571,#REF!,2,FALSE)*1000000,0)+IFERROR(VLOOKUP($E1571,#REF!,2,FALSE)*1000,0)+IFERROR(VLOOKUP($F1571,#REF!,2,FALSE),0)</f>
        <v>0</v>
      </c>
    </row>
    <row r="1572" spans="1:36" s="28" customFormat="1" ht="27" customHeight="1" x14ac:dyDescent="0.15">
      <c r="A1572" s="31" t="s">
        <v>32</v>
      </c>
      <c r="B1572" s="32">
        <v>1568</v>
      </c>
      <c r="C1572" s="33" t="s">
        <v>7465</v>
      </c>
      <c r="D1572" s="33" t="s">
        <v>7466</v>
      </c>
      <c r="E1572" s="33" t="s">
        <v>7459</v>
      </c>
      <c r="F1572" s="33" t="s">
        <v>7467</v>
      </c>
      <c r="G1572" s="33" t="s">
        <v>7468</v>
      </c>
      <c r="H1572" s="33" t="s">
        <v>7469</v>
      </c>
      <c r="I1572" s="32">
        <v>178806.39</v>
      </c>
      <c r="J1572" s="32">
        <v>199984</v>
      </c>
      <c r="K1572" s="32" t="s">
        <v>7470</v>
      </c>
      <c r="L1572" s="36">
        <f t="shared" si="63"/>
        <v>0.10589652172173769</v>
      </c>
      <c r="M1572" s="32"/>
      <c r="N1572" s="32" t="s">
        <v>47</v>
      </c>
      <c r="O1572" s="32"/>
      <c r="P1572" s="37" t="s">
        <v>7471</v>
      </c>
      <c r="Q1572" s="32"/>
      <c r="R1572" s="32"/>
      <c r="S1572" s="32"/>
      <c r="T1572" s="32" t="s">
        <v>40</v>
      </c>
      <c r="U1572" s="42" t="s">
        <v>42</v>
      </c>
      <c r="V1572" s="42" t="s">
        <v>42</v>
      </c>
      <c r="W1572" s="42" t="s">
        <v>42</v>
      </c>
      <c r="X1572" s="42" t="s">
        <v>41</v>
      </c>
      <c r="Y1572" s="42" t="s">
        <v>42</v>
      </c>
      <c r="Z1572" s="42" t="s">
        <v>42</v>
      </c>
      <c r="AA1572" s="42" t="s">
        <v>42</v>
      </c>
      <c r="AB1572" s="45" t="s">
        <v>7472</v>
      </c>
      <c r="AC1572" s="27"/>
      <c r="AD1572" s="27"/>
      <c r="AE1572" s="27"/>
      <c r="AF1572" s="28" t="s">
        <v>7471</v>
      </c>
      <c r="AG1572" s="28">
        <f t="shared" si="61"/>
        <v>2</v>
      </c>
      <c r="AH1572" s="29" t="str">
        <f t="shared" si="62"/>
        <v>HK-100028</v>
      </c>
      <c r="AI1572" s="28">
        <v>29253243079</v>
      </c>
      <c r="AJ1572" s="30">
        <f>IFERROR(VLOOKUP($C1572,#REF!,2,FALSE)*1000000000,0)+IFERROR(VLOOKUP($D1572,#REF!,2,FALSE)*1000000,0)+IFERROR(VLOOKUP($E1572,#REF!,2,FALSE)*1000,0)+IFERROR(VLOOKUP($F1572,#REF!,2,FALSE),0)</f>
        <v>0</v>
      </c>
    </row>
    <row r="1573" spans="1:36" s="28" customFormat="1" ht="27" customHeight="1" x14ac:dyDescent="0.15">
      <c r="A1573" s="31" t="s">
        <v>32</v>
      </c>
      <c r="B1573" s="32">
        <v>1569</v>
      </c>
      <c r="C1573" s="33" t="s">
        <v>7465</v>
      </c>
      <c r="D1573" s="33" t="s">
        <v>7466</v>
      </c>
      <c r="E1573" s="33" t="s">
        <v>7459</v>
      </c>
      <c r="F1573" s="33" t="s">
        <v>7467</v>
      </c>
      <c r="G1573" s="33" t="s">
        <v>7473</v>
      </c>
      <c r="H1573" s="33" t="s">
        <v>7474</v>
      </c>
      <c r="I1573" s="32">
        <v>42028</v>
      </c>
      <c r="J1573" s="32">
        <v>53388</v>
      </c>
      <c r="K1573" s="32" t="s">
        <v>7475</v>
      </c>
      <c r="L1573" s="36">
        <f t="shared" si="63"/>
        <v>0.21278189855398222</v>
      </c>
      <c r="M1573" s="32"/>
      <c r="N1573" s="32" t="s">
        <v>47</v>
      </c>
      <c r="O1573" s="32"/>
      <c r="P1573" s="37" t="s">
        <v>7476</v>
      </c>
      <c r="Q1573" s="32"/>
      <c r="R1573" s="32"/>
      <c r="S1573" s="32"/>
      <c r="T1573" s="32" t="s">
        <v>40</v>
      </c>
      <c r="U1573" s="42" t="s">
        <v>41</v>
      </c>
      <c r="V1573" s="42" t="s">
        <v>41</v>
      </c>
      <c r="W1573" s="42" t="s">
        <v>42</v>
      </c>
      <c r="X1573" s="42" t="s">
        <v>42</v>
      </c>
      <c r="Y1573" s="42" t="s">
        <v>41</v>
      </c>
      <c r="Z1573" s="42" t="s">
        <v>42</v>
      </c>
      <c r="AA1573" s="42" t="s">
        <v>41</v>
      </c>
      <c r="AB1573" s="45" t="s">
        <v>7477</v>
      </c>
      <c r="AC1573" s="27"/>
      <c r="AD1573" s="27"/>
      <c r="AE1573" s="27"/>
      <c r="AF1573" s="28" t="s">
        <v>7476</v>
      </c>
      <c r="AG1573" s="28">
        <f t="shared" si="61"/>
        <v>2</v>
      </c>
      <c r="AH1573" s="29" t="str">
        <f t="shared" si="62"/>
        <v>KT-120056</v>
      </c>
      <c r="AI1573" s="28">
        <v>29253243079</v>
      </c>
      <c r="AJ1573" s="30">
        <f>IFERROR(VLOOKUP($C1573,#REF!,2,FALSE)*1000000000,0)+IFERROR(VLOOKUP($D1573,#REF!,2,FALSE)*1000000,0)+IFERROR(VLOOKUP($E1573,#REF!,2,FALSE)*1000,0)+IFERROR(VLOOKUP($F1573,#REF!,2,FALSE),0)</f>
        <v>0</v>
      </c>
    </row>
    <row r="1574" spans="1:36" s="28" customFormat="1" ht="27" customHeight="1" x14ac:dyDescent="0.15">
      <c r="A1574" s="31" t="s">
        <v>32</v>
      </c>
      <c r="B1574" s="32">
        <v>1570</v>
      </c>
      <c r="C1574" s="33" t="s">
        <v>7465</v>
      </c>
      <c r="D1574" s="33" t="s">
        <v>7466</v>
      </c>
      <c r="E1574" s="33" t="s">
        <v>7459</v>
      </c>
      <c r="F1574" s="33" t="s">
        <v>7467</v>
      </c>
      <c r="G1574" s="33" t="s">
        <v>7478</v>
      </c>
      <c r="H1574" s="33" t="s">
        <v>7479</v>
      </c>
      <c r="I1574" s="32">
        <v>345100</v>
      </c>
      <c r="J1574" s="32">
        <v>345100</v>
      </c>
      <c r="K1574" s="32" t="s">
        <v>139</v>
      </c>
      <c r="L1574" s="49">
        <f t="shared" si="63"/>
        <v>0</v>
      </c>
      <c r="M1574" s="32"/>
      <c r="N1574" s="32" t="s">
        <v>47</v>
      </c>
      <c r="O1574" s="32"/>
      <c r="P1574" s="37" t="s">
        <v>7480</v>
      </c>
      <c r="Q1574" s="32"/>
      <c r="R1574" s="32"/>
      <c r="S1574" s="32"/>
      <c r="T1574" s="32" t="s">
        <v>40</v>
      </c>
      <c r="U1574" s="42" t="s">
        <v>175</v>
      </c>
      <c r="V1574" s="42" t="s">
        <v>176</v>
      </c>
      <c r="W1574" s="42" t="s">
        <v>175</v>
      </c>
      <c r="X1574" s="42" t="s">
        <v>176</v>
      </c>
      <c r="Y1574" s="42" t="s">
        <v>176</v>
      </c>
      <c r="Z1574" s="42" t="s">
        <v>509</v>
      </c>
      <c r="AA1574" s="42" t="s">
        <v>176</v>
      </c>
      <c r="AB1574" s="45" t="s">
        <v>7481</v>
      </c>
      <c r="AC1574" s="27"/>
      <c r="AD1574" s="27"/>
      <c r="AE1574" s="27"/>
      <c r="AF1574" s="28" t="s">
        <v>7480</v>
      </c>
      <c r="AG1574" s="28">
        <f t="shared" si="61"/>
        <v>2</v>
      </c>
      <c r="AH1574" s="29" t="str">
        <f t="shared" si="62"/>
        <v>CB-180032</v>
      </c>
      <c r="AJ1574" s="30">
        <f>IFERROR(VLOOKUP($C1574,#REF!,2,FALSE)*1000000000,0)+IFERROR(VLOOKUP($D1574,#REF!,2,FALSE)*1000000,0)+IFERROR(VLOOKUP($E1574,#REF!,2,FALSE)*1000,0)+IFERROR(VLOOKUP($F1574,#REF!,2,FALSE),0)</f>
        <v>0</v>
      </c>
    </row>
    <row r="1575" spans="1:36" s="28" customFormat="1" ht="27" customHeight="1" x14ac:dyDescent="0.15">
      <c r="A1575" s="31" t="s">
        <v>32</v>
      </c>
      <c r="B1575" s="32">
        <v>1571</v>
      </c>
      <c r="C1575" s="33" t="s">
        <v>7465</v>
      </c>
      <c r="D1575" s="33" t="s">
        <v>7466</v>
      </c>
      <c r="E1575" s="33" t="s">
        <v>7482</v>
      </c>
      <c r="F1575" s="33"/>
      <c r="G1575" s="33" t="s">
        <v>7483</v>
      </c>
      <c r="H1575" s="33" t="s">
        <v>7484</v>
      </c>
      <c r="I1575" s="32">
        <v>44261</v>
      </c>
      <c r="J1575" s="32">
        <v>45767</v>
      </c>
      <c r="K1575" s="32" t="s">
        <v>1445</v>
      </c>
      <c r="L1575" s="36">
        <f t="shared" si="63"/>
        <v>3.2905805493040785E-2</v>
      </c>
      <c r="M1575" s="32"/>
      <c r="N1575" s="32" t="s">
        <v>47</v>
      </c>
      <c r="O1575" s="32"/>
      <c r="P1575" s="37" t="s">
        <v>7485</v>
      </c>
      <c r="Q1575" s="32"/>
      <c r="R1575" s="32"/>
      <c r="S1575" s="32"/>
      <c r="T1575" s="32" t="s">
        <v>40</v>
      </c>
      <c r="U1575" s="42" t="s">
        <v>42</v>
      </c>
      <c r="V1575" s="42" t="s">
        <v>41</v>
      </c>
      <c r="W1575" s="42" t="s">
        <v>41</v>
      </c>
      <c r="X1575" s="42" t="s">
        <v>42</v>
      </c>
      <c r="Y1575" s="42" t="s">
        <v>42</v>
      </c>
      <c r="Z1575" s="42" t="s">
        <v>42</v>
      </c>
      <c r="AA1575" s="42" t="s">
        <v>42</v>
      </c>
      <c r="AB1575" s="45" t="s">
        <v>7486</v>
      </c>
      <c r="AC1575" s="27"/>
      <c r="AD1575" s="27"/>
      <c r="AE1575" s="27"/>
      <c r="AF1575" s="28" t="s">
        <v>7485</v>
      </c>
      <c r="AG1575" s="28">
        <f t="shared" si="61"/>
        <v>2</v>
      </c>
      <c r="AH1575" s="29" t="str">
        <f t="shared" si="62"/>
        <v>HR-110014</v>
      </c>
      <c r="AI1575" s="28">
        <v>29253245000</v>
      </c>
      <c r="AJ1575" s="30">
        <f>IFERROR(VLOOKUP($C1575,#REF!,2,FALSE)*1000000000,0)+IFERROR(VLOOKUP($D1575,#REF!,2,FALSE)*1000000,0)+IFERROR(VLOOKUP($E1575,#REF!,2,FALSE)*1000,0)+IFERROR(VLOOKUP($F1575,#REF!,2,FALSE),0)</f>
        <v>0</v>
      </c>
    </row>
    <row r="1576" spans="1:36" s="28" customFormat="1" ht="27" customHeight="1" x14ac:dyDescent="0.15">
      <c r="A1576" s="31" t="s">
        <v>32</v>
      </c>
      <c r="B1576" s="32">
        <v>1572</v>
      </c>
      <c r="C1576" s="33" t="s">
        <v>7465</v>
      </c>
      <c r="D1576" s="33" t="s">
        <v>7466</v>
      </c>
      <c r="E1576" s="33" t="s">
        <v>7482</v>
      </c>
      <c r="F1576" s="33"/>
      <c r="G1576" s="33" t="s">
        <v>7487</v>
      </c>
      <c r="H1576" s="33" t="s">
        <v>7488</v>
      </c>
      <c r="I1576" s="32">
        <v>1034450</v>
      </c>
      <c r="J1576" s="32">
        <v>1104986</v>
      </c>
      <c r="K1576" s="32" t="s">
        <v>7263</v>
      </c>
      <c r="L1576" s="36">
        <f t="shared" si="63"/>
        <v>6.3834292923168223E-2</v>
      </c>
      <c r="M1576" s="32"/>
      <c r="N1576" s="32" t="s">
        <v>47</v>
      </c>
      <c r="O1576" s="32"/>
      <c r="P1576" s="37" t="s">
        <v>7489</v>
      </c>
      <c r="Q1576" s="32"/>
      <c r="R1576" s="32"/>
      <c r="S1576" s="32"/>
      <c r="T1576" s="32" t="s">
        <v>40</v>
      </c>
      <c r="U1576" s="42" t="s">
        <v>176</v>
      </c>
      <c r="V1576" s="42" t="s">
        <v>176</v>
      </c>
      <c r="W1576" s="42" t="s">
        <v>176</v>
      </c>
      <c r="X1576" s="42" t="s">
        <v>176</v>
      </c>
      <c r="Y1576" s="42" t="s">
        <v>176</v>
      </c>
      <c r="Z1576" s="42" t="s">
        <v>175</v>
      </c>
      <c r="AA1576" s="42" t="s">
        <v>176</v>
      </c>
      <c r="AB1576" s="45" t="s">
        <v>7490</v>
      </c>
      <c r="AC1576" s="27"/>
      <c r="AD1576" s="27"/>
      <c r="AE1576" s="27"/>
      <c r="AF1576" s="28" t="s">
        <v>7489</v>
      </c>
      <c r="AG1576" s="28">
        <f t="shared" si="61"/>
        <v>2</v>
      </c>
      <c r="AH1576" s="29" t="str">
        <f t="shared" si="62"/>
        <v>QS-160001</v>
      </c>
      <c r="AJ1576" s="30">
        <f>IFERROR(VLOOKUP($C1576,#REF!,2,FALSE)*1000000000,0)+IFERROR(VLOOKUP($D1576,#REF!,2,FALSE)*1000000,0)+IFERROR(VLOOKUP($E1576,#REF!,2,FALSE)*1000,0)+IFERROR(VLOOKUP($F1576,#REF!,2,FALSE),0)</f>
        <v>0</v>
      </c>
    </row>
    <row r="1577" spans="1:36" s="28" customFormat="1" ht="27" customHeight="1" x14ac:dyDescent="0.15">
      <c r="A1577" s="31" t="s">
        <v>32</v>
      </c>
      <c r="B1577" s="32">
        <v>1573</v>
      </c>
      <c r="C1577" s="33" t="s">
        <v>7465</v>
      </c>
      <c r="D1577" s="33" t="s">
        <v>7491</v>
      </c>
      <c r="E1577" s="33" t="s">
        <v>7492</v>
      </c>
      <c r="F1577" s="33" t="s">
        <v>387</v>
      </c>
      <c r="G1577" s="33" t="s">
        <v>7493</v>
      </c>
      <c r="H1577" s="33" t="s">
        <v>7494</v>
      </c>
      <c r="I1577" s="32">
        <v>6220</v>
      </c>
      <c r="J1577" s="32">
        <v>9230</v>
      </c>
      <c r="K1577" s="32" t="s">
        <v>7495</v>
      </c>
      <c r="L1577" s="36">
        <f t="shared" si="63"/>
        <v>0.32611050920910079</v>
      </c>
      <c r="M1577" s="32"/>
      <c r="N1577" s="32" t="s">
        <v>47</v>
      </c>
      <c r="O1577" s="32"/>
      <c r="P1577" s="37" t="s">
        <v>7496</v>
      </c>
      <c r="Q1577" s="32"/>
      <c r="R1577" s="32"/>
      <c r="S1577" s="32"/>
      <c r="T1577" s="32" t="s">
        <v>40</v>
      </c>
      <c r="U1577" s="42" t="s">
        <v>176</v>
      </c>
      <c r="V1577" s="42" t="s">
        <v>176</v>
      </c>
      <c r="W1577" s="42" t="s">
        <v>175</v>
      </c>
      <c r="X1577" s="42" t="s">
        <v>175</v>
      </c>
      <c r="Y1577" s="42" t="s">
        <v>176</v>
      </c>
      <c r="Z1577" s="42" t="s">
        <v>175</v>
      </c>
      <c r="AA1577" s="42" t="s">
        <v>176</v>
      </c>
      <c r="AB1577" s="45" t="s">
        <v>7497</v>
      </c>
      <c r="AC1577" s="27"/>
      <c r="AD1577" s="27"/>
      <c r="AE1577" s="27"/>
      <c r="AF1577" s="28" t="s">
        <v>7496</v>
      </c>
      <c r="AG1577" s="28">
        <f t="shared" si="61"/>
        <v>2</v>
      </c>
      <c r="AH1577" s="29" t="str">
        <f t="shared" si="62"/>
        <v>KT-150035</v>
      </c>
      <c r="AJ1577" s="30">
        <f>IFERROR(VLOOKUP($C1577,#REF!,2,FALSE)*1000000000,0)+IFERROR(VLOOKUP($D1577,#REF!,2,FALSE)*1000000,0)+IFERROR(VLOOKUP($E1577,#REF!,2,FALSE)*1000,0)+IFERROR(VLOOKUP($F1577,#REF!,2,FALSE),0)</f>
        <v>0</v>
      </c>
    </row>
    <row r="1578" spans="1:36" s="28" customFormat="1" ht="27" customHeight="1" x14ac:dyDescent="0.15">
      <c r="A1578" s="31" t="s">
        <v>32</v>
      </c>
      <c r="B1578" s="32">
        <v>1574</v>
      </c>
      <c r="C1578" s="33" t="s">
        <v>7465</v>
      </c>
      <c r="D1578" s="33" t="s">
        <v>7491</v>
      </c>
      <c r="E1578" s="33" t="s">
        <v>7498</v>
      </c>
      <c r="F1578" s="33" t="s">
        <v>7499</v>
      </c>
      <c r="G1578" s="33" t="s">
        <v>7500</v>
      </c>
      <c r="H1578" s="33" t="s">
        <v>7501</v>
      </c>
      <c r="I1578" s="32">
        <v>3900000</v>
      </c>
      <c r="J1578" s="32">
        <v>4050000</v>
      </c>
      <c r="K1578" s="32" t="s">
        <v>308</v>
      </c>
      <c r="L1578" s="43">
        <f t="shared" si="63"/>
        <v>3.703703703703709E-2</v>
      </c>
      <c r="M1578" s="32"/>
      <c r="N1578" s="32" t="s">
        <v>47</v>
      </c>
      <c r="O1578" s="32"/>
      <c r="P1578" s="37" t="s">
        <v>7502</v>
      </c>
      <c r="Q1578" s="32"/>
      <c r="R1578" s="32"/>
      <c r="S1578" s="32"/>
      <c r="T1578" s="32" t="s">
        <v>40</v>
      </c>
      <c r="U1578" s="42" t="s">
        <v>41</v>
      </c>
      <c r="V1578" s="42" t="s">
        <v>42</v>
      </c>
      <c r="W1578" s="42" t="s">
        <v>42</v>
      </c>
      <c r="X1578" s="42" t="s">
        <v>41</v>
      </c>
      <c r="Y1578" s="42" t="s">
        <v>41</v>
      </c>
      <c r="Z1578" s="42" t="s">
        <v>41</v>
      </c>
      <c r="AA1578" s="42" t="s">
        <v>41</v>
      </c>
      <c r="AB1578" s="45" t="s">
        <v>7503</v>
      </c>
      <c r="AC1578" s="27"/>
      <c r="AD1578" s="27"/>
      <c r="AE1578" s="27"/>
      <c r="AF1578" s="28" t="s">
        <v>7502</v>
      </c>
      <c r="AG1578" s="28">
        <f t="shared" si="61"/>
        <v>2</v>
      </c>
      <c r="AH1578" s="29" t="str">
        <f t="shared" si="62"/>
        <v>CB-100032</v>
      </c>
      <c r="AI1578" s="28">
        <v>29254247085</v>
      </c>
      <c r="AJ1578" s="30">
        <f>IFERROR(VLOOKUP($C1578,#REF!,2,FALSE)*1000000000,0)+IFERROR(VLOOKUP($D1578,#REF!,2,FALSE)*1000000,0)+IFERROR(VLOOKUP($E1578,#REF!,2,FALSE)*1000,0)+IFERROR(VLOOKUP($F1578,#REF!,2,FALSE),0)</f>
        <v>0</v>
      </c>
    </row>
    <row r="1579" spans="1:36" s="28" customFormat="1" ht="27" customHeight="1" x14ac:dyDescent="0.15">
      <c r="A1579" s="31" t="s">
        <v>32</v>
      </c>
      <c r="B1579" s="32">
        <v>1575</v>
      </c>
      <c r="C1579" s="33" t="s">
        <v>7465</v>
      </c>
      <c r="D1579" s="33" t="s">
        <v>7491</v>
      </c>
      <c r="E1579" s="33" t="s">
        <v>7498</v>
      </c>
      <c r="F1579" s="33" t="s">
        <v>7499</v>
      </c>
      <c r="G1579" s="33" t="s">
        <v>7504</v>
      </c>
      <c r="H1579" s="33" t="s">
        <v>7505</v>
      </c>
      <c r="I1579" s="32">
        <v>3129000</v>
      </c>
      <c r="J1579" s="32">
        <v>3780000</v>
      </c>
      <c r="K1579" s="32" t="s">
        <v>577</v>
      </c>
      <c r="L1579" s="36">
        <f t="shared" si="63"/>
        <v>0.17222222222222228</v>
      </c>
      <c r="M1579" s="32"/>
      <c r="N1579" s="32" t="s">
        <v>47</v>
      </c>
      <c r="O1579" s="32"/>
      <c r="P1579" s="37" t="s">
        <v>7506</v>
      </c>
      <c r="Q1579" s="42" t="s">
        <v>7507</v>
      </c>
      <c r="R1579" s="32"/>
      <c r="S1579" s="32"/>
      <c r="T1579" s="32" t="s">
        <v>40</v>
      </c>
      <c r="U1579" s="42" t="s">
        <v>41</v>
      </c>
      <c r="V1579" s="42" t="s">
        <v>42</v>
      </c>
      <c r="W1579" s="42" t="s">
        <v>42</v>
      </c>
      <c r="X1579" s="42" t="s">
        <v>41</v>
      </c>
      <c r="Y1579" s="42" t="s">
        <v>41</v>
      </c>
      <c r="Z1579" s="42" t="s">
        <v>41</v>
      </c>
      <c r="AA1579" s="42" t="s">
        <v>41</v>
      </c>
      <c r="AB1579" s="45" t="s">
        <v>7508</v>
      </c>
      <c r="AC1579" s="27"/>
      <c r="AD1579" s="27"/>
      <c r="AE1579" s="27"/>
      <c r="AF1579" s="28" t="s">
        <v>7506</v>
      </c>
      <c r="AG1579" s="28">
        <f t="shared" si="61"/>
        <v>2</v>
      </c>
      <c r="AH1579" s="29" t="str">
        <f t="shared" si="62"/>
        <v>CG-090026</v>
      </c>
      <c r="AI1579" s="28">
        <v>29254247085</v>
      </c>
      <c r="AJ1579" s="30">
        <f>IFERROR(VLOOKUP($C1579,#REF!,2,FALSE)*1000000000,0)+IFERROR(VLOOKUP($D1579,#REF!,2,FALSE)*1000000,0)+IFERROR(VLOOKUP($E1579,#REF!,2,FALSE)*1000,0)+IFERROR(VLOOKUP($F1579,#REF!,2,FALSE),0)</f>
        <v>0</v>
      </c>
    </row>
    <row r="1580" spans="1:36" s="28" customFormat="1" ht="27" customHeight="1" x14ac:dyDescent="0.15">
      <c r="A1580" s="31" t="s">
        <v>32</v>
      </c>
      <c r="B1580" s="32">
        <v>1576</v>
      </c>
      <c r="C1580" s="33" t="s">
        <v>7465</v>
      </c>
      <c r="D1580" s="33" t="s">
        <v>7491</v>
      </c>
      <c r="E1580" s="33" t="s">
        <v>7498</v>
      </c>
      <c r="F1580" s="33" t="s">
        <v>7499</v>
      </c>
      <c r="G1580" s="33" t="s">
        <v>7509</v>
      </c>
      <c r="H1580" s="33" t="s">
        <v>7510</v>
      </c>
      <c r="I1580" s="32">
        <v>4156000</v>
      </c>
      <c r="J1580" s="32">
        <v>4785000</v>
      </c>
      <c r="K1580" s="32" t="s">
        <v>308</v>
      </c>
      <c r="L1580" s="36">
        <f t="shared" si="63"/>
        <v>0.13145245559038665</v>
      </c>
      <c r="M1580" s="32"/>
      <c r="N1580" s="32" t="s">
        <v>47</v>
      </c>
      <c r="O1580" s="32"/>
      <c r="P1580" s="37" t="s">
        <v>7511</v>
      </c>
      <c r="Q1580" s="32"/>
      <c r="R1580" s="32"/>
      <c r="S1580" s="32"/>
      <c r="T1580" s="32" t="s">
        <v>40</v>
      </c>
      <c r="U1580" s="42" t="s">
        <v>42</v>
      </c>
      <c r="V1580" s="42" t="s">
        <v>42</v>
      </c>
      <c r="W1580" s="42" t="s">
        <v>42</v>
      </c>
      <c r="X1580" s="42" t="s">
        <v>42</v>
      </c>
      <c r="Y1580" s="42" t="s">
        <v>41</v>
      </c>
      <c r="Z1580" s="42" t="s">
        <v>42</v>
      </c>
      <c r="AA1580" s="42" t="s">
        <v>42</v>
      </c>
      <c r="AB1580" s="45" t="s">
        <v>7512</v>
      </c>
      <c r="AC1580" s="27"/>
      <c r="AD1580" s="27"/>
      <c r="AE1580" s="27"/>
      <c r="AF1580" s="28" t="s">
        <v>7511</v>
      </c>
      <c r="AG1580" s="28">
        <f t="shared" si="61"/>
        <v>2</v>
      </c>
      <c r="AH1580" s="29" t="str">
        <f t="shared" si="62"/>
        <v>KT-090071</v>
      </c>
      <c r="AI1580" s="28">
        <v>29254247085</v>
      </c>
      <c r="AJ1580" s="30">
        <f>IFERROR(VLOOKUP($C1580,#REF!,2,FALSE)*1000000000,0)+IFERROR(VLOOKUP($D1580,#REF!,2,FALSE)*1000000,0)+IFERROR(VLOOKUP($E1580,#REF!,2,FALSE)*1000,0)+IFERROR(VLOOKUP($F1580,#REF!,2,FALSE),0)</f>
        <v>0</v>
      </c>
    </row>
    <row r="1581" spans="1:36" s="28" customFormat="1" ht="27" customHeight="1" x14ac:dyDescent="0.15">
      <c r="A1581" s="31" t="s">
        <v>32</v>
      </c>
      <c r="B1581" s="32">
        <v>1577</v>
      </c>
      <c r="C1581" s="33" t="s">
        <v>7465</v>
      </c>
      <c r="D1581" s="33" t="s">
        <v>7491</v>
      </c>
      <c r="E1581" s="33" t="s">
        <v>7498</v>
      </c>
      <c r="F1581" s="33" t="s">
        <v>7499</v>
      </c>
      <c r="G1581" s="33" t="s">
        <v>7513</v>
      </c>
      <c r="H1581" s="33" t="s">
        <v>7514</v>
      </c>
      <c r="I1581" s="32">
        <v>770000</v>
      </c>
      <c r="J1581" s="32">
        <v>958095</v>
      </c>
      <c r="K1581" s="32" t="s">
        <v>150</v>
      </c>
      <c r="L1581" s="36">
        <f t="shared" si="63"/>
        <v>0.19632186787322758</v>
      </c>
      <c r="M1581" s="32"/>
      <c r="N1581" s="32" t="s">
        <v>47</v>
      </c>
      <c r="O1581" s="32" t="s">
        <v>47</v>
      </c>
      <c r="P1581" s="37" t="s">
        <v>7515</v>
      </c>
      <c r="Q1581" s="32" t="s">
        <v>130</v>
      </c>
      <c r="R1581" s="32"/>
      <c r="S1581" s="32"/>
      <c r="T1581" s="32" t="s">
        <v>40</v>
      </c>
      <c r="U1581" s="42" t="s">
        <v>41</v>
      </c>
      <c r="V1581" s="42" t="s">
        <v>42</v>
      </c>
      <c r="W1581" s="42" t="s">
        <v>509</v>
      </c>
      <c r="X1581" s="42" t="s">
        <v>41</v>
      </c>
      <c r="Y1581" s="42" t="s">
        <v>41</v>
      </c>
      <c r="Z1581" s="42" t="s">
        <v>42</v>
      </c>
      <c r="AA1581" s="42" t="s">
        <v>41</v>
      </c>
      <c r="AB1581" s="45" t="s">
        <v>7516</v>
      </c>
      <c r="AC1581" s="27"/>
      <c r="AD1581" s="27"/>
      <c r="AE1581" s="27"/>
      <c r="AF1581" s="28" t="s">
        <v>7515</v>
      </c>
      <c r="AG1581" s="28">
        <f t="shared" si="61"/>
        <v>2</v>
      </c>
      <c r="AH1581" s="29" t="str">
        <f t="shared" si="62"/>
        <v>CG-140003</v>
      </c>
      <c r="AI1581" s="28">
        <v>29254247085</v>
      </c>
      <c r="AJ1581" s="30">
        <f>IFERROR(VLOOKUP($C1581,#REF!,2,FALSE)*1000000000,0)+IFERROR(VLOOKUP($D1581,#REF!,2,FALSE)*1000000,0)+IFERROR(VLOOKUP($E1581,#REF!,2,FALSE)*1000,0)+IFERROR(VLOOKUP($F1581,#REF!,2,FALSE),0)</f>
        <v>0</v>
      </c>
    </row>
    <row r="1582" spans="1:36" s="28" customFormat="1" ht="27" customHeight="1" x14ac:dyDescent="0.15">
      <c r="A1582" s="31" t="s">
        <v>32</v>
      </c>
      <c r="B1582" s="32">
        <v>1578</v>
      </c>
      <c r="C1582" s="33" t="s">
        <v>7465</v>
      </c>
      <c r="D1582" s="33" t="s">
        <v>7491</v>
      </c>
      <c r="E1582" s="33" t="s">
        <v>7498</v>
      </c>
      <c r="F1582" s="33" t="s">
        <v>7499</v>
      </c>
      <c r="G1582" s="33" t="s">
        <v>7517</v>
      </c>
      <c r="H1582" s="33" t="s">
        <v>7501</v>
      </c>
      <c r="I1582" s="32">
        <v>267420</v>
      </c>
      <c r="J1582" s="32">
        <v>319680</v>
      </c>
      <c r="K1582" s="32" t="s">
        <v>1410</v>
      </c>
      <c r="L1582" s="36">
        <f t="shared" si="63"/>
        <v>0.16347597597597596</v>
      </c>
      <c r="M1582" s="32"/>
      <c r="N1582" s="32" t="s">
        <v>47</v>
      </c>
      <c r="O1582" s="32" t="s">
        <v>47</v>
      </c>
      <c r="P1582" s="37" t="s">
        <v>7518</v>
      </c>
      <c r="Q1582" s="32" t="s">
        <v>130</v>
      </c>
      <c r="R1582" s="32" t="s">
        <v>130</v>
      </c>
      <c r="S1582" s="32" t="s">
        <v>130</v>
      </c>
      <c r="T1582" s="32" t="s">
        <v>158</v>
      </c>
      <c r="U1582" s="42" t="s">
        <v>41</v>
      </c>
      <c r="V1582" s="42" t="s">
        <v>42</v>
      </c>
      <c r="W1582" s="42" t="s">
        <v>42</v>
      </c>
      <c r="X1582" s="42" t="s">
        <v>42</v>
      </c>
      <c r="Y1582" s="42" t="s">
        <v>42</v>
      </c>
      <c r="Z1582" s="42" t="s">
        <v>41</v>
      </c>
      <c r="AA1582" s="42" t="s">
        <v>42</v>
      </c>
      <c r="AB1582" s="45" t="s">
        <v>7519</v>
      </c>
      <c r="AC1582" s="27"/>
      <c r="AD1582" s="27"/>
      <c r="AE1582" s="27"/>
      <c r="AF1582" s="28" t="s">
        <v>7518</v>
      </c>
      <c r="AG1582" s="28">
        <f t="shared" si="61"/>
        <v>2</v>
      </c>
      <c r="AH1582" s="29" t="str">
        <f t="shared" si="62"/>
        <v>CB-160003</v>
      </c>
      <c r="AI1582" s="28">
        <v>29254247085</v>
      </c>
      <c r="AJ1582" s="30">
        <f>IFERROR(VLOOKUP($C1582,#REF!,2,FALSE)*1000000000,0)+IFERROR(VLOOKUP($D1582,#REF!,2,FALSE)*1000000,0)+IFERROR(VLOOKUP($E1582,#REF!,2,FALSE)*1000,0)+IFERROR(VLOOKUP($F1582,#REF!,2,FALSE),0)</f>
        <v>0</v>
      </c>
    </row>
    <row r="1583" spans="1:36" s="28" customFormat="1" ht="27" customHeight="1" x14ac:dyDescent="0.15">
      <c r="A1583" s="31" t="s">
        <v>32</v>
      </c>
      <c r="B1583" s="32">
        <v>1579</v>
      </c>
      <c r="C1583" s="33" t="s">
        <v>7465</v>
      </c>
      <c r="D1583" s="33" t="s">
        <v>7491</v>
      </c>
      <c r="E1583" s="33" t="s">
        <v>7498</v>
      </c>
      <c r="F1583" s="33" t="s">
        <v>7499</v>
      </c>
      <c r="G1583" s="33" t="s">
        <v>7520</v>
      </c>
      <c r="H1583" s="33" t="s">
        <v>7521</v>
      </c>
      <c r="I1583" s="32">
        <v>10606</v>
      </c>
      <c r="J1583" s="32">
        <v>180605</v>
      </c>
      <c r="K1583" s="32" t="s">
        <v>7522</v>
      </c>
      <c r="L1583" s="36">
        <f t="shared" si="63"/>
        <v>0.94127515849505827</v>
      </c>
      <c r="M1583" s="32"/>
      <c r="N1583" s="32" t="s">
        <v>47</v>
      </c>
      <c r="O1583" s="32" t="s">
        <v>47</v>
      </c>
      <c r="P1583" s="37" t="s">
        <v>7523</v>
      </c>
      <c r="Q1583" s="32"/>
      <c r="R1583" s="32"/>
      <c r="S1583" s="32"/>
      <c r="T1583" s="32" t="s">
        <v>158</v>
      </c>
      <c r="U1583" s="42" t="s">
        <v>176</v>
      </c>
      <c r="V1583" s="42" t="s">
        <v>175</v>
      </c>
      <c r="W1583" s="42" t="s">
        <v>176</v>
      </c>
      <c r="X1583" s="42" t="s">
        <v>176</v>
      </c>
      <c r="Y1583" s="42" t="s">
        <v>176</v>
      </c>
      <c r="Z1583" s="42" t="s">
        <v>176</v>
      </c>
      <c r="AA1583" s="42" t="s">
        <v>176</v>
      </c>
      <c r="AB1583" s="45" t="s">
        <v>7524</v>
      </c>
      <c r="AC1583" s="27"/>
      <c r="AD1583" s="27"/>
      <c r="AE1583" s="27"/>
      <c r="AF1583" s="28" t="s">
        <v>7523</v>
      </c>
      <c r="AG1583" s="28">
        <f t="shared" si="61"/>
        <v>2</v>
      </c>
      <c r="AH1583" s="29" t="str">
        <f t="shared" si="62"/>
        <v>KT-180094</v>
      </c>
      <c r="AJ1583" s="30">
        <f>IFERROR(VLOOKUP($C1583,#REF!,2,FALSE)*1000000000,0)+IFERROR(VLOOKUP($D1583,#REF!,2,FALSE)*1000000,0)+IFERROR(VLOOKUP($E1583,#REF!,2,FALSE)*1000,0)+IFERROR(VLOOKUP($F1583,#REF!,2,FALSE),0)</f>
        <v>0</v>
      </c>
    </row>
    <row r="1584" spans="1:36" s="28" customFormat="1" ht="27" customHeight="1" x14ac:dyDescent="0.15">
      <c r="A1584" s="31" t="s">
        <v>32</v>
      </c>
      <c r="B1584" s="32">
        <v>1580</v>
      </c>
      <c r="C1584" s="33" t="s">
        <v>7465</v>
      </c>
      <c r="D1584" s="33" t="s">
        <v>7491</v>
      </c>
      <c r="E1584" s="33" t="s">
        <v>7498</v>
      </c>
      <c r="F1584" s="33" t="s">
        <v>7525</v>
      </c>
      <c r="G1584" s="33" t="s">
        <v>7526</v>
      </c>
      <c r="H1584" s="33" t="s">
        <v>7527</v>
      </c>
      <c r="I1584" s="32">
        <v>3124210</v>
      </c>
      <c r="J1584" s="32">
        <v>3185550</v>
      </c>
      <c r="K1584" s="32" t="s">
        <v>308</v>
      </c>
      <c r="L1584" s="36">
        <f t="shared" si="63"/>
        <v>1.9255701527208791E-2</v>
      </c>
      <c r="M1584" s="32"/>
      <c r="N1584" s="32" t="s">
        <v>47</v>
      </c>
      <c r="O1584" s="32"/>
      <c r="P1584" s="37" t="s">
        <v>7528</v>
      </c>
      <c r="Q1584" s="32"/>
      <c r="R1584" s="32"/>
      <c r="S1584" s="32"/>
      <c r="T1584" s="32" t="s">
        <v>40</v>
      </c>
      <c r="U1584" s="42" t="s">
        <v>42</v>
      </c>
      <c r="V1584" s="42" t="s">
        <v>42</v>
      </c>
      <c r="W1584" s="42" t="s">
        <v>41</v>
      </c>
      <c r="X1584" s="42" t="s">
        <v>42</v>
      </c>
      <c r="Y1584" s="42" t="s">
        <v>41</v>
      </c>
      <c r="Z1584" s="42" t="s">
        <v>42</v>
      </c>
      <c r="AA1584" s="42" t="s">
        <v>42</v>
      </c>
      <c r="AB1584" s="45" t="s">
        <v>7529</v>
      </c>
      <c r="AC1584" s="27"/>
      <c r="AD1584" s="27"/>
      <c r="AE1584" s="27"/>
      <c r="AF1584" s="28" t="s">
        <v>7528</v>
      </c>
      <c r="AG1584" s="28">
        <f t="shared" si="61"/>
        <v>2</v>
      </c>
      <c r="AH1584" s="29" t="str">
        <f t="shared" si="62"/>
        <v>KK-100094</v>
      </c>
      <c r="AI1584" s="28">
        <v>29254247086</v>
      </c>
      <c r="AJ1584" s="30">
        <f>IFERROR(VLOOKUP($C1584,#REF!,2,FALSE)*1000000000,0)+IFERROR(VLOOKUP($D1584,#REF!,2,FALSE)*1000000,0)+IFERROR(VLOOKUP($E1584,#REF!,2,FALSE)*1000,0)+IFERROR(VLOOKUP($F1584,#REF!,2,FALSE),0)</f>
        <v>0</v>
      </c>
    </row>
    <row r="1585" spans="1:36" s="28" customFormat="1" ht="27" customHeight="1" x14ac:dyDescent="0.15">
      <c r="A1585" s="31" t="s">
        <v>32</v>
      </c>
      <c r="B1585" s="32">
        <v>1581</v>
      </c>
      <c r="C1585" s="33" t="s">
        <v>7465</v>
      </c>
      <c r="D1585" s="33" t="s">
        <v>7491</v>
      </c>
      <c r="E1585" s="33" t="s">
        <v>7498</v>
      </c>
      <c r="F1585" s="46" t="s">
        <v>7530</v>
      </c>
      <c r="G1585" s="46" t="s">
        <v>7531</v>
      </c>
      <c r="H1585" s="46" t="s">
        <v>7532</v>
      </c>
      <c r="I1585" s="47">
        <v>284300</v>
      </c>
      <c r="J1585" s="47">
        <v>787200</v>
      </c>
      <c r="K1585" s="42" t="s">
        <v>2939</v>
      </c>
      <c r="L1585" s="36">
        <f t="shared" si="63"/>
        <v>0.63884654471544722</v>
      </c>
      <c r="M1585" s="32"/>
      <c r="N1585" s="32"/>
      <c r="O1585" s="32" t="s">
        <v>47</v>
      </c>
      <c r="P1585" s="40" t="s">
        <v>7533</v>
      </c>
      <c r="Q1585" s="32"/>
      <c r="R1585" s="32"/>
      <c r="S1585" s="32"/>
      <c r="T1585" s="42" t="s">
        <v>40</v>
      </c>
      <c r="U1585" s="42" t="s">
        <v>176</v>
      </c>
      <c r="V1585" s="42" t="s">
        <v>175</v>
      </c>
      <c r="W1585" s="42" t="s">
        <v>509</v>
      </c>
      <c r="X1585" s="42" t="s">
        <v>41</v>
      </c>
      <c r="Y1585" s="42" t="s">
        <v>41</v>
      </c>
      <c r="Z1585" s="42" t="s">
        <v>41</v>
      </c>
      <c r="AA1585" s="42" t="s">
        <v>41</v>
      </c>
      <c r="AB1585" s="45" t="s">
        <v>7534</v>
      </c>
      <c r="AC1585" s="27"/>
      <c r="AD1585" s="27"/>
      <c r="AE1585" s="27"/>
      <c r="AF1585" s="28" t="s">
        <v>7533</v>
      </c>
      <c r="AG1585" s="28">
        <f t="shared" si="61"/>
        <v>2</v>
      </c>
      <c r="AH1585" s="29" t="str">
        <f t="shared" si="62"/>
        <v>QS-190057</v>
      </c>
      <c r="AJ1585" s="30">
        <f>IFERROR(VLOOKUP($C1585,#REF!,2,FALSE)*1000000000,0)+IFERROR(VLOOKUP($D1585,#REF!,2,FALSE)*1000000,0)+IFERROR(VLOOKUP($E1585,#REF!,2,FALSE)*1000,0)+IFERROR(VLOOKUP($F1585,#REF!,2,FALSE),0)</f>
        <v>0</v>
      </c>
    </row>
    <row r="1586" spans="1:36" s="28" customFormat="1" ht="27" customHeight="1" x14ac:dyDescent="0.15">
      <c r="A1586" s="31" t="s">
        <v>32</v>
      </c>
      <c r="B1586" s="32">
        <v>1582</v>
      </c>
      <c r="C1586" s="33" t="s">
        <v>7465</v>
      </c>
      <c r="D1586" s="33" t="s">
        <v>7491</v>
      </c>
      <c r="E1586" s="33" t="s">
        <v>7535</v>
      </c>
      <c r="F1586" s="33"/>
      <c r="G1586" s="33" t="s">
        <v>7536</v>
      </c>
      <c r="H1586" s="33" t="s">
        <v>7537</v>
      </c>
      <c r="I1586" s="32">
        <v>1922300</v>
      </c>
      <c r="J1586" s="32">
        <v>1922300</v>
      </c>
      <c r="K1586" s="32" t="s">
        <v>7538</v>
      </c>
      <c r="L1586" s="49">
        <f t="shared" si="63"/>
        <v>0</v>
      </c>
      <c r="M1586" s="32"/>
      <c r="N1586" s="32" t="s">
        <v>47</v>
      </c>
      <c r="O1586" s="32"/>
      <c r="P1586" s="37" t="s">
        <v>7539</v>
      </c>
      <c r="Q1586" s="32"/>
      <c r="R1586" s="32"/>
      <c r="S1586" s="32"/>
      <c r="T1586" s="32" t="s">
        <v>40</v>
      </c>
      <c r="U1586" s="42" t="s">
        <v>42</v>
      </c>
      <c r="V1586" s="42" t="s">
        <v>42</v>
      </c>
      <c r="W1586" s="42" t="s">
        <v>41</v>
      </c>
      <c r="X1586" s="42" t="s">
        <v>42</v>
      </c>
      <c r="Y1586" s="42" t="s">
        <v>42</v>
      </c>
      <c r="Z1586" s="42" t="s">
        <v>42</v>
      </c>
      <c r="AA1586" s="42" t="s">
        <v>42</v>
      </c>
      <c r="AB1586" s="45" t="s">
        <v>7540</v>
      </c>
      <c r="AC1586" s="27"/>
      <c r="AD1586" s="27"/>
      <c r="AE1586" s="27"/>
      <c r="AF1586" s="28" t="s">
        <v>7539</v>
      </c>
      <c r="AG1586" s="28">
        <f t="shared" si="61"/>
        <v>2</v>
      </c>
      <c r="AH1586" s="29" t="str">
        <f t="shared" si="62"/>
        <v>KK-110025</v>
      </c>
      <c r="AI1586" s="28">
        <v>29254248000</v>
      </c>
      <c r="AJ1586" s="30">
        <f>IFERROR(VLOOKUP($C1586,#REF!,2,FALSE)*1000000000,0)+IFERROR(VLOOKUP($D1586,#REF!,2,FALSE)*1000000,0)+IFERROR(VLOOKUP($E1586,#REF!,2,FALSE)*1000,0)+IFERROR(VLOOKUP($F1586,#REF!,2,FALSE),0)</f>
        <v>0</v>
      </c>
    </row>
    <row r="1587" spans="1:36" s="28" customFormat="1" ht="27" customHeight="1" x14ac:dyDescent="0.15">
      <c r="A1587" s="31" t="s">
        <v>32</v>
      </c>
      <c r="B1587" s="32">
        <v>1583</v>
      </c>
      <c r="C1587" s="33" t="s">
        <v>7465</v>
      </c>
      <c r="D1587" s="33" t="s">
        <v>7491</v>
      </c>
      <c r="E1587" s="33" t="s">
        <v>7535</v>
      </c>
      <c r="F1587" s="33"/>
      <c r="G1587" s="33" t="s">
        <v>7541</v>
      </c>
      <c r="H1587" s="33" t="s">
        <v>7542</v>
      </c>
      <c r="I1587" s="32">
        <v>413500</v>
      </c>
      <c r="J1587" s="32">
        <v>287640</v>
      </c>
      <c r="K1587" s="32" t="s">
        <v>1445</v>
      </c>
      <c r="L1587" s="36">
        <f t="shared" si="63"/>
        <v>-0.43756083993881245</v>
      </c>
      <c r="M1587" s="32"/>
      <c r="N1587" s="32" t="s">
        <v>47</v>
      </c>
      <c r="O1587" s="32"/>
      <c r="P1587" s="37" t="s">
        <v>7543</v>
      </c>
      <c r="Q1587" s="32"/>
      <c r="R1587" s="32"/>
      <c r="S1587" s="32" t="s">
        <v>158</v>
      </c>
      <c r="T1587" s="32" t="s">
        <v>40</v>
      </c>
      <c r="U1587" s="42" t="s">
        <v>41</v>
      </c>
      <c r="V1587" s="42" t="s">
        <v>42</v>
      </c>
      <c r="W1587" s="42" t="s">
        <v>41</v>
      </c>
      <c r="X1587" s="42" t="s">
        <v>42</v>
      </c>
      <c r="Y1587" s="42" t="s">
        <v>42</v>
      </c>
      <c r="Z1587" s="42" t="s">
        <v>41</v>
      </c>
      <c r="AA1587" s="42" t="s">
        <v>41</v>
      </c>
      <c r="AB1587" s="45" t="s">
        <v>7544</v>
      </c>
      <c r="AC1587" s="27"/>
      <c r="AD1587" s="27"/>
      <c r="AE1587" s="27"/>
      <c r="AF1587" s="28" t="s">
        <v>7543</v>
      </c>
      <c r="AG1587" s="28">
        <f t="shared" si="61"/>
        <v>2</v>
      </c>
      <c r="AH1587" s="29" t="str">
        <f t="shared" si="62"/>
        <v>QS-100026</v>
      </c>
      <c r="AI1587" s="28">
        <v>29254248000</v>
      </c>
      <c r="AJ1587" s="30">
        <f>IFERROR(VLOOKUP($C1587,#REF!,2,FALSE)*1000000000,0)+IFERROR(VLOOKUP($D1587,#REF!,2,FALSE)*1000000,0)+IFERROR(VLOOKUP($E1587,#REF!,2,FALSE)*1000,0)+IFERROR(VLOOKUP($F1587,#REF!,2,FALSE),0)</f>
        <v>0</v>
      </c>
    </row>
    <row r="1588" spans="1:36" s="28" customFormat="1" ht="27" customHeight="1" x14ac:dyDescent="0.15">
      <c r="A1588" s="31" t="s">
        <v>32</v>
      </c>
      <c r="B1588" s="32">
        <v>1584</v>
      </c>
      <c r="C1588" s="33" t="s">
        <v>7465</v>
      </c>
      <c r="D1588" s="33" t="s">
        <v>7491</v>
      </c>
      <c r="E1588" s="33" t="s">
        <v>7535</v>
      </c>
      <c r="F1588" s="33"/>
      <c r="G1588" s="33" t="s">
        <v>7545</v>
      </c>
      <c r="H1588" s="33" t="s">
        <v>7546</v>
      </c>
      <c r="I1588" s="32">
        <v>6072000</v>
      </c>
      <c r="J1588" s="32">
        <v>7442960</v>
      </c>
      <c r="K1588" s="32" t="s">
        <v>513</v>
      </c>
      <c r="L1588" s="36">
        <f t="shared" si="63"/>
        <v>0.18419553510968756</v>
      </c>
      <c r="M1588" s="32"/>
      <c r="N1588" s="32" t="s">
        <v>47</v>
      </c>
      <c r="O1588" s="32"/>
      <c r="P1588" s="37" t="s">
        <v>7547</v>
      </c>
      <c r="Q1588" s="32"/>
      <c r="R1588" s="32"/>
      <c r="S1588" s="32"/>
      <c r="T1588" s="32" t="s">
        <v>40</v>
      </c>
      <c r="U1588" s="42" t="s">
        <v>42</v>
      </c>
      <c r="V1588" s="42" t="s">
        <v>42</v>
      </c>
      <c r="W1588" s="42" t="s">
        <v>41</v>
      </c>
      <c r="X1588" s="42" t="s">
        <v>42</v>
      </c>
      <c r="Y1588" s="42" t="s">
        <v>42</v>
      </c>
      <c r="Z1588" s="42" t="s">
        <v>41</v>
      </c>
      <c r="AA1588" s="42" t="s">
        <v>41</v>
      </c>
      <c r="AB1588" s="45" t="s">
        <v>7548</v>
      </c>
      <c r="AC1588" s="27"/>
      <c r="AD1588" s="27"/>
      <c r="AE1588" s="27"/>
      <c r="AF1588" s="28" t="s">
        <v>7547</v>
      </c>
      <c r="AG1588" s="28">
        <f t="shared" si="61"/>
        <v>2</v>
      </c>
      <c r="AH1588" s="29" t="str">
        <f t="shared" si="62"/>
        <v>QS-110032</v>
      </c>
      <c r="AI1588" s="28">
        <v>29254248000</v>
      </c>
      <c r="AJ1588" s="30">
        <f>IFERROR(VLOOKUP($C1588,#REF!,2,FALSE)*1000000000,0)+IFERROR(VLOOKUP($D1588,#REF!,2,FALSE)*1000000,0)+IFERROR(VLOOKUP($E1588,#REF!,2,FALSE)*1000,0)+IFERROR(VLOOKUP($F1588,#REF!,2,FALSE),0)</f>
        <v>0</v>
      </c>
    </row>
    <row r="1589" spans="1:36" s="28" customFormat="1" ht="27" customHeight="1" x14ac:dyDescent="0.15">
      <c r="A1589" s="31" t="s">
        <v>32</v>
      </c>
      <c r="B1589" s="32">
        <v>1585</v>
      </c>
      <c r="C1589" s="33" t="s">
        <v>7465</v>
      </c>
      <c r="D1589" s="33" t="s">
        <v>7491</v>
      </c>
      <c r="E1589" s="33" t="s">
        <v>7535</v>
      </c>
      <c r="F1589" s="33"/>
      <c r="G1589" s="33" t="s">
        <v>7549</v>
      </c>
      <c r="H1589" s="33" t="s">
        <v>7550</v>
      </c>
      <c r="I1589" s="32">
        <v>997600</v>
      </c>
      <c r="J1589" s="32">
        <v>780100</v>
      </c>
      <c r="K1589" s="32" t="s">
        <v>7551</v>
      </c>
      <c r="L1589" s="36">
        <f t="shared" si="63"/>
        <v>-0.27881040892193298</v>
      </c>
      <c r="M1589" s="32"/>
      <c r="N1589" s="32" t="s">
        <v>47</v>
      </c>
      <c r="O1589" s="32"/>
      <c r="P1589" s="37" t="s">
        <v>7552</v>
      </c>
      <c r="Q1589" s="32" t="s">
        <v>130</v>
      </c>
      <c r="R1589" s="32"/>
      <c r="S1589" s="32"/>
      <c r="T1589" s="32" t="s">
        <v>40</v>
      </c>
      <c r="U1589" s="42" t="s">
        <v>41</v>
      </c>
      <c r="V1589" s="42" t="s">
        <v>42</v>
      </c>
      <c r="W1589" s="42" t="s">
        <v>41</v>
      </c>
      <c r="X1589" s="42" t="s">
        <v>41</v>
      </c>
      <c r="Y1589" s="42" t="s">
        <v>42</v>
      </c>
      <c r="Z1589" s="42" t="s">
        <v>41</v>
      </c>
      <c r="AA1589" s="42" t="s">
        <v>41</v>
      </c>
      <c r="AB1589" s="45" t="s">
        <v>7553</v>
      </c>
      <c r="AC1589" s="27"/>
      <c r="AD1589" s="27"/>
      <c r="AE1589" s="27"/>
      <c r="AF1589" s="28" t="s">
        <v>7552</v>
      </c>
      <c r="AG1589" s="28">
        <f t="shared" si="61"/>
        <v>2</v>
      </c>
      <c r="AH1589" s="29" t="str">
        <f t="shared" si="62"/>
        <v>KT-150105</v>
      </c>
      <c r="AI1589" s="28">
        <v>29254248000</v>
      </c>
      <c r="AJ1589" s="30">
        <f>IFERROR(VLOOKUP($C1589,#REF!,2,FALSE)*1000000000,0)+IFERROR(VLOOKUP($D1589,#REF!,2,FALSE)*1000000,0)+IFERROR(VLOOKUP($E1589,#REF!,2,FALSE)*1000,0)+IFERROR(VLOOKUP($F1589,#REF!,2,FALSE),0)</f>
        <v>0</v>
      </c>
    </row>
    <row r="1590" spans="1:36" s="28" customFormat="1" ht="27" customHeight="1" x14ac:dyDescent="0.15">
      <c r="A1590" s="31" t="s">
        <v>32</v>
      </c>
      <c r="B1590" s="32">
        <v>1586</v>
      </c>
      <c r="C1590" s="33" t="s">
        <v>7465</v>
      </c>
      <c r="D1590" s="33" t="s">
        <v>7491</v>
      </c>
      <c r="E1590" s="33" t="s">
        <v>7535</v>
      </c>
      <c r="F1590" s="33"/>
      <c r="G1590" s="33" t="s">
        <v>7554</v>
      </c>
      <c r="H1590" s="33" t="s">
        <v>7555</v>
      </c>
      <c r="I1590" s="32">
        <v>6059000</v>
      </c>
      <c r="J1590" s="32">
        <v>8283000</v>
      </c>
      <c r="K1590" s="32" t="s">
        <v>5759</v>
      </c>
      <c r="L1590" s="36">
        <f t="shared" si="63"/>
        <v>0.2685017505734637</v>
      </c>
      <c r="M1590" s="32"/>
      <c r="N1590" s="32" t="s">
        <v>47</v>
      </c>
      <c r="O1590" s="32" t="s">
        <v>47</v>
      </c>
      <c r="P1590" s="37" t="s">
        <v>7556</v>
      </c>
      <c r="Q1590" s="38" t="s">
        <v>105</v>
      </c>
      <c r="R1590" s="32"/>
      <c r="S1590" s="32"/>
      <c r="T1590" s="32" t="s">
        <v>40</v>
      </c>
      <c r="U1590" s="42" t="s">
        <v>41</v>
      </c>
      <c r="V1590" s="42" t="s">
        <v>75</v>
      </c>
      <c r="W1590" s="42" t="s">
        <v>41</v>
      </c>
      <c r="X1590" s="42" t="s">
        <v>41</v>
      </c>
      <c r="Y1590" s="42" t="s">
        <v>75</v>
      </c>
      <c r="Z1590" s="42" t="s">
        <v>41</v>
      </c>
      <c r="AA1590" s="42" t="s">
        <v>41</v>
      </c>
      <c r="AB1590" s="45" t="s">
        <v>7557</v>
      </c>
      <c r="AC1590" s="27"/>
      <c r="AD1590" s="27"/>
      <c r="AE1590" s="27"/>
      <c r="AF1590" s="28" t="s">
        <v>7556</v>
      </c>
      <c r="AG1590" s="28">
        <f t="shared" si="61"/>
        <v>2</v>
      </c>
      <c r="AH1590" s="29" t="str">
        <f t="shared" si="62"/>
        <v>TH-150008</v>
      </c>
      <c r="AI1590" s="28">
        <v>29254248000</v>
      </c>
      <c r="AJ1590" s="30">
        <f>IFERROR(VLOOKUP($C1590,#REF!,2,FALSE)*1000000000,0)+IFERROR(VLOOKUP($D1590,#REF!,2,FALSE)*1000000,0)+IFERROR(VLOOKUP($E1590,#REF!,2,FALSE)*1000,0)+IFERROR(VLOOKUP($F1590,#REF!,2,FALSE),0)</f>
        <v>0</v>
      </c>
    </row>
    <row r="1591" spans="1:36" s="28" customFormat="1" ht="27" customHeight="1" x14ac:dyDescent="0.15">
      <c r="A1591" s="31" t="s">
        <v>32</v>
      </c>
      <c r="B1591" s="32">
        <v>1587</v>
      </c>
      <c r="C1591" s="33" t="s">
        <v>7465</v>
      </c>
      <c r="D1591" s="33" t="s">
        <v>7491</v>
      </c>
      <c r="E1591" s="33" t="s">
        <v>7535</v>
      </c>
      <c r="F1591" s="33"/>
      <c r="G1591" s="33" t="s">
        <v>7558</v>
      </c>
      <c r="H1591" s="33" t="s">
        <v>7559</v>
      </c>
      <c r="I1591" s="32">
        <v>185800</v>
      </c>
      <c r="J1591" s="32">
        <v>210000</v>
      </c>
      <c r="K1591" s="32" t="s">
        <v>139</v>
      </c>
      <c r="L1591" s="36">
        <f t="shared" si="63"/>
        <v>0.11523809523809525</v>
      </c>
      <c r="M1591" s="32"/>
      <c r="N1591" s="32" t="s">
        <v>47</v>
      </c>
      <c r="O1591" s="32"/>
      <c r="P1591" s="37" t="s">
        <v>7560</v>
      </c>
      <c r="Q1591" s="32" t="s">
        <v>130</v>
      </c>
      <c r="R1591" s="32"/>
      <c r="S1591" s="32"/>
      <c r="T1591" s="32" t="s">
        <v>40</v>
      </c>
      <c r="U1591" s="42" t="s">
        <v>41</v>
      </c>
      <c r="V1591" s="42" t="s">
        <v>41</v>
      </c>
      <c r="W1591" s="42" t="s">
        <v>42</v>
      </c>
      <c r="X1591" s="42" t="s">
        <v>41</v>
      </c>
      <c r="Y1591" s="42" t="s">
        <v>41</v>
      </c>
      <c r="Z1591" s="42" t="s">
        <v>41</v>
      </c>
      <c r="AA1591" s="42" t="s">
        <v>41</v>
      </c>
      <c r="AB1591" s="45" t="s">
        <v>7561</v>
      </c>
      <c r="AC1591" s="27"/>
      <c r="AD1591" s="27"/>
      <c r="AE1591" s="27"/>
      <c r="AF1591" s="28" t="s">
        <v>7560</v>
      </c>
      <c r="AG1591" s="28">
        <f t="shared" ref="AG1591:AG1687" si="66">LEN(LEFT(AF1591,FIND("-",AF1591)-1))</f>
        <v>2</v>
      </c>
      <c r="AH1591" s="29" t="str">
        <f t="shared" ref="AH1591:AH1687" si="67">LEFT(AF1591,FIND("-",AF1591)+6)</f>
        <v>KT-140006</v>
      </c>
      <c r="AI1591" s="28">
        <v>29254248000</v>
      </c>
      <c r="AJ1591" s="30">
        <f>IFERROR(VLOOKUP($C1591,#REF!,2,FALSE)*1000000000,0)+IFERROR(VLOOKUP($D1591,#REF!,2,FALSE)*1000000,0)+IFERROR(VLOOKUP($E1591,#REF!,2,FALSE)*1000,0)+IFERROR(VLOOKUP($F1591,#REF!,2,FALSE),0)</f>
        <v>0</v>
      </c>
    </row>
    <row r="1592" spans="1:36" s="28" customFormat="1" ht="27" customHeight="1" x14ac:dyDescent="0.15">
      <c r="A1592" s="31" t="s">
        <v>32</v>
      </c>
      <c r="B1592" s="32">
        <v>1588</v>
      </c>
      <c r="C1592" s="33" t="s">
        <v>7465</v>
      </c>
      <c r="D1592" s="33" t="s">
        <v>7491</v>
      </c>
      <c r="E1592" s="33" t="s">
        <v>7535</v>
      </c>
      <c r="F1592" s="33" t="s">
        <v>130</v>
      </c>
      <c r="G1592" s="33" t="s">
        <v>7562</v>
      </c>
      <c r="H1592" s="33" t="s">
        <v>7550</v>
      </c>
      <c r="I1592" s="32">
        <v>462000</v>
      </c>
      <c r="J1592" s="32">
        <v>272000</v>
      </c>
      <c r="K1592" s="32" t="s">
        <v>7563</v>
      </c>
      <c r="L1592" s="36">
        <f t="shared" si="63"/>
        <v>-0.69852941176470584</v>
      </c>
      <c r="M1592" s="32"/>
      <c r="N1592" s="32" t="s">
        <v>47</v>
      </c>
      <c r="O1592" s="32"/>
      <c r="P1592" s="37" t="s">
        <v>7564</v>
      </c>
      <c r="Q1592" s="32" t="s">
        <v>130</v>
      </c>
      <c r="R1592" s="32" t="s">
        <v>130</v>
      </c>
      <c r="S1592" s="32" t="s">
        <v>130</v>
      </c>
      <c r="T1592" s="32" t="s">
        <v>158</v>
      </c>
      <c r="U1592" s="42" t="s">
        <v>42</v>
      </c>
      <c r="V1592" s="42" t="s">
        <v>42</v>
      </c>
      <c r="W1592" s="42" t="s">
        <v>41</v>
      </c>
      <c r="X1592" s="42" t="s">
        <v>509</v>
      </c>
      <c r="Y1592" s="42" t="s">
        <v>42</v>
      </c>
      <c r="Z1592" s="42" t="s">
        <v>41</v>
      </c>
      <c r="AA1592" s="42" t="s">
        <v>42</v>
      </c>
      <c r="AB1592" s="45" t="s">
        <v>7565</v>
      </c>
      <c r="AC1592" s="27"/>
      <c r="AD1592" s="27"/>
      <c r="AE1592" s="27"/>
      <c r="AF1592" s="28" t="s">
        <v>7564</v>
      </c>
      <c r="AG1592" s="28">
        <f t="shared" si="66"/>
        <v>2</v>
      </c>
      <c r="AH1592" s="29" t="str">
        <f t="shared" si="67"/>
        <v>KK-170053</v>
      </c>
      <c r="AI1592" s="28">
        <v>29254248000</v>
      </c>
      <c r="AJ1592" s="30">
        <f>IFERROR(VLOOKUP($C1592,#REF!,2,FALSE)*1000000000,0)+IFERROR(VLOOKUP($D1592,#REF!,2,FALSE)*1000000,0)+IFERROR(VLOOKUP($E1592,#REF!,2,FALSE)*1000,0)+IFERROR(VLOOKUP($F1592,#REF!,2,FALSE),0)</f>
        <v>0</v>
      </c>
    </row>
    <row r="1593" spans="1:36" s="28" customFormat="1" ht="27" customHeight="1" x14ac:dyDescent="0.15">
      <c r="A1593" s="31" t="s">
        <v>32</v>
      </c>
      <c r="B1593" s="32">
        <v>1589</v>
      </c>
      <c r="C1593" s="33" t="s">
        <v>7465</v>
      </c>
      <c r="D1593" s="33" t="s">
        <v>7491</v>
      </c>
      <c r="E1593" s="33" t="s">
        <v>7535</v>
      </c>
      <c r="F1593" s="33"/>
      <c r="G1593" s="33" t="s">
        <v>7566</v>
      </c>
      <c r="H1593" s="33" t="s">
        <v>7542</v>
      </c>
      <c r="I1593" s="32">
        <v>441582</v>
      </c>
      <c r="J1593" s="32">
        <v>331322</v>
      </c>
      <c r="K1593" s="32" t="s">
        <v>3659</v>
      </c>
      <c r="L1593" s="36">
        <f t="shared" si="63"/>
        <v>-0.33278804305177445</v>
      </c>
      <c r="M1593" s="32"/>
      <c r="N1593" s="32" t="s">
        <v>47</v>
      </c>
      <c r="O1593" s="32" t="s">
        <v>47</v>
      </c>
      <c r="P1593" s="37" t="s">
        <v>7567</v>
      </c>
      <c r="Q1593" s="32"/>
      <c r="R1593" s="32"/>
      <c r="S1593" s="32"/>
      <c r="T1593" s="32" t="s">
        <v>158</v>
      </c>
      <c r="U1593" s="42" t="s">
        <v>176</v>
      </c>
      <c r="V1593" s="42" t="s">
        <v>175</v>
      </c>
      <c r="W1593" s="42" t="s">
        <v>229</v>
      </c>
      <c r="X1593" s="42" t="s">
        <v>176</v>
      </c>
      <c r="Y1593" s="42" t="s">
        <v>176</v>
      </c>
      <c r="Z1593" s="42" t="s">
        <v>229</v>
      </c>
      <c r="AA1593" s="42" t="s">
        <v>176</v>
      </c>
      <c r="AB1593" s="45" t="s">
        <v>7568</v>
      </c>
      <c r="AC1593" s="27"/>
      <c r="AD1593" s="27"/>
      <c r="AE1593" s="27"/>
      <c r="AF1593" s="28" t="s">
        <v>7567</v>
      </c>
      <c r="AG1593" s="28">
        <f t="shared" si="66"/>
        <v>2</v>
      </c>
      <c r="AH1593" s="29" t="str">
        <f t="shared" si="67"/>
        <v>QS-150042</v>
      </c>
      <c r="AJ1593" s="30">
        <f>IFERROR(VLOOKUP($C1593,#REF!,2,FALSE)*1000000000,0)+IFERROR(VLOOKUP($D1593,#REF!,2,FALSE)*1000000,0)+IFERROR(VLOOKUP($E1593,#REF!,2,FALSE)*1000,0)+IFERROR(VLOOKUP($F1593,#REF!,2,FALSE),0)</f>
        <v>0</v>
      </c>
    </row>
    <row r="1594" spans="1:36" s="28" customFormat="1" ht="27" customHeight="1" x14ac:dyDescent="0.15">
      <c r="A1594" s="31" t="s">
        <v>32</v>
      </c>
      <c r="B1594" s="32">
        <v>1590</v>
      </c>
      <c r="C1594" s="33" t="s">
        <v>7465</v>
      </c>
      <c r="D1594" s="33" t="s">
        <v>7491</v>
      </c>
      <c r="E1594" s="33" t="s">
        <v>7535</v>
      </c>
      <c r="F1594" s="33"/>
      <c r="G1594" s="46" t="s">
        <v>7569</v>
      </c>
      <c r="H1594" s="46" t="s">
        <v>7570</v>
      </c>
      <c r="I1594" s="47">
        <v>933710</v>
      </c>
      <c r="J1594" s="47">
        <v>397090</v>
      </c>
      <c r="K1594" s="42" t="s">
        <v>7571</v>
      </c>
      <c r="L1594" s="36">
        <f t="shared" si="63"/>
        <v>-1.3513812989498604</v>
      </c>
      <c r="M1594" s="32"/>
      <c r="N1594" s="32"/>
      <c r="O1594" s="32" t="s">
        <v>47</v>
      </c>
      <c r="P1594" s="40" t="s">
        <v>7572</v>
      </c>
      <c r="Q1594" s="38" t="s">
        <v>105</v>
      </c>
      <c r="R1594" s="32"/>
      <c r="S1594" s="32"/>
      <c r="T1594" s="42" t="s">
        <v>40</v>
      </c>
      <c r="U1594" s="42" t="s">
        <v>176</v>
      </c>
      <c r="V1594" s="42" t="s">
        <v>175</v>
      </c>
      <c r="W1594" s="42" t="s">
        <v>176</v>
      </c>
      <c r="X1594" s="42" t="s">
        <v>175</v>
      </c>
      <c r="Y1594" s="42" t="s">
        <v>175</v>
      </c>
      <c r="Z1594" s="42" t="s">
        <v>176</v>
      </c>
      <c r="AA1594" s="42" t="s">
        <v>176</v>
      </c>
      <c r="AB1594" s="45" t="s">
        <v>7573</v>
      </c>
      <c r="AC1594" s="27"/>
      <c r="AD1594" s="27"/>
      <c r="AE1594" s="27"/>
      <c r="AF1594" s="28" t="s">
        <v>7572</v>
      </c>
      <c r="AG1594" s="28">
        <f t="shared" si="66"/>
        <v>2</v>
      </c>
      <c r="AH1594" s="29" t="str">
        <f t="shared" si="67"/>
        <v>KK-200060</v>
      </c>
      <c r="AJ1594" s="30">
        <f>IFERROR(VLOOKUP($C1594,#REF!,2,FALSE)*1000000000,0)+IFERROR(VLOOKUP($D1594,#REF!,2,FALSE)*1000000,0)+IFERROR(VLOOKUP($E1594,#REF!,2,FALSE)*1000,0)+IFERROR(VLOOKUP($F1594,#REF!,2,FALSE),0)</f>
        <v>0</v>
      </c>
    </row>
    <row r="1595" spans="1:36" s="28" customFormat="1" ht="27" customHeight="1" x14ac:dyDescent="0.15">
      <c r="A1595" s="31" t="s">
        <v>32</v>
      </c>
      <c r="B1595" s="32">
        <v>1591</v>
      </c>
      <c r="C1595" s="33" t="s">
        <v>7465</v>
      </c>
      <c r="D1595" s="33" t="s">
        <v>7491</v>
      </c>
      <c r="E1595" s="33" t="s">
        <v>7535</v>
      </c>
      <c r="F1595" s="33"/>
      <c r="G1595" s="46" t="s">
        <v>7574</v>
      </c>
      <c r="H1595" s="46" t="s">
        <v>7575</v>
      </c>
      <c r="I1595" s="48">
        <v>26474.5</v>
      </c>
      <c r="J1595" s="47">
        <v>27409</v>
      </c>
      <c r="K1595" s="42" t="s">
        <v>7576</v>
      </c>
      <c r="L1595" s="36">
        <f t="shared" si="63"/>
        <v>3.4094640446568625E-2</v>
      </c>
      <c r="M1595" s="32"/>
      <c r="N1595" s="32" t="s">
        <v>47</v>
      </c>
      <c r="O1595" s="32"/>
      <c r="P1595" s="40" t="s">
        <v>7577</v>
      </c>
      <c r="Q1595" s="38"/>
      <c r="R1595" s="32"/>
      <c r="S1595" s="32"/>
      <c r="T1595" s="42" t="s">
        <v>40</v>
      </c>
      <c r="U1595" s="42" t="s">
        <v>176</v>
      </c>
      <c r="V1595" s="42" t="s">
        <v>176</v>
      </c>
      <c r="W1595" s="42" t="s">
        <v>229</v>
      </c>
      <c r="X1595" s="42" t="s">
        <v>509</v>
      </c>
      <c r="Y1595" s="42" t="s">
        <v>229</v>
      </c>
      <c r="Z1595" s="42" t="s">
        <v>176</v>
      </c>
      <c r="AA1595" s="42" t="s">
        <v>176</v>
      </c>
      <c r="AB1595" s="45" t="s">
        <v>7578</v>
      </c>
      <c r="AC1595" s="27"/>
      <c r="AD1595" s="27"/>
      <c r="AE1595" s="27"/>
      <c r="AF1595" s="28" t="s">
        <v>7577</v>
      </c>
      <c r="AG1595" s="28">
        <f t="shared" si="66"/>
        <v>2</v>
      </c>
      <c r="AH1595" s="29" t="str">
        <f t="shared" si="67"/>
        <v>KT-220011</v>
      </c>
      <c r="AJ1595" s="30">
        <f>IFERROR(VLOOKUP($C1595,#REF!,2,FALSE)*1000000000,0)+IFERROR(VLOOKUP($D1595,#REF!,2,FALSE)*1000000,0)+IFERROR(VLOOKUP($E1595,#REF!,2,FALSE)*1000,0)+IFERROR(VLOOKUP($F1595,#REF!,2,FALSE),0)</f>
        <v>0</v>
      </c>
    </row>
    <row r="1596" spans="1:36" s="28" customFormat="1" ht="27" customHeight="1" x14ac:dyDescent="0.15">
      <c r="A1596" s="31" t="s">
        <v>32</v>
      </c>
      <c r="B1596" s="32">
        <v>1592</v>
      </c>
      <c r="C1596" s="33" t="s">
        <v>7465</v>
      </c>
      <c r="D1596" s="33" t="s">
        <v>7491</v>
      </c>
      <c r="E1596" s="33" t="s">
        <v>7579</v>
      </c>
      <c r="F1596" s="33"/>
      <c r="G1596" s="33" t="s">
        <v>7580</v>
      </c>
      <c r="H1596" s="33" t="s">
        <v>7581</v>
      </c>
      <c r="I1596" s="32">
        <v>26790</v>
      </c>
      <c r="J1596" s="32">
        <v>44976</v>
      </c>
      <c r="K1596" s="32" t="s">
        <v>1445</v>
      </c>
      <c r="L1596" s="36">
        <f t="shared" si="63"/>
        <v>0.40434898612593384</v>
      </c>
      <c r="M1596" s="32"/>
      <c r="N1596" s="32" t="s">
        <v>47</v>
      </c>
      <c r="O1596" s="32"/>
      <c r="P1596" s="37" t="s">
        <v>7582</v>
      </c>
      <c r="Q1596" s="32" t="s">
        <v>7583</v>
      </c>
      <c r="R1596" s="32"/>
      <c r="S1596" s="32"/>
      <c r="T1596" s="32" t="s">
        <v>40</v>
      </c>
      <c r="U1596" s="42" t="s">
        <v>41</v>
      </c>
      <c r="V1596" s="42" t="s">
        <v>41</v>
      </c>
      <c r="W1596" s="42" t="s">
        <v>41</v>
      </c>
      <c r="X1596" s="42" t="s">
        <v>42</v>
      </c>
      <c r="Y1596" s="42" t="s">
        <v>41</v>
      </c>
      <c r="Z1596" s="42" t="s">
        <v>41</v>
      </c>
      <c r="AA1596" s="42" t="s">
        <v>41</v>
      </c>
      <c r="AB1596" s="45" t="s">
        <v>7584</v>
      </c>
      <c r="AC1596" s="27"/>
      <c r="AD1596" s="27"/>
      <c r="AE1596" s="27"/>
      <c r="AF1596" s="28" t="s">
        <v>7582</v>
      </c>
      <c r="AG1596" s="28">
        <f t="shared" si="66"/>
        <v>2</v>
      </c>
      <c r="AH1596" s="29" t="str">
        <f t="shared" si="67"/>
        <v>CB-090028</v>
      </c>
      <c r="AI1596" s="28">
        <v>29254249000</v>
      </c>
      <c r="AJ1596" s="30">
        <f>IFERROR(VLOOKUP($C1596,#REF!,2,FALSE)*1000000000,0)+IFERROR(VLOOKUP($D1596,#REF!,2,FALSE)*1000000,0)+IFERROR(VLOOKUP($E1596,#REF!,2,FALSE)*1000,0)+IFERROR(VLOOKUP($F1596,#REF!,2,FALSE),0)</f>
        <v>0</v>
      </c>
    </row>
    <row r="1597" spans="1:36" s="28" customFormat="1" ht="27" customHeight="1" x14ac:dyDescent="0.15">
      <c r="A1597" s="31" t="s">
        <v>32</v>
      </c>
      <c r="B1597" s="32">
        <v>1593</v>
      </c>
      <c r="C1597" s="33" t="s">
        <v>7465</v>
      </c>
      <c r="D1597" s="33" t="s">
        <v>7585</v>
      </c>
      <c r="E1597" s="33" t="s">
        <v>7586</v>
      </c>
      <c r="F1597" s="33" t="s">
        <v>130</v>
      </c>
      <c r="G1597" s="33" t="s">
        <v>7587</v>
      </c>
      <c r="H1597" s="33" t="s">
        <v>7588</v>
      </c>
      <c r="I1597" s="32">
        <v>432000</v>
      </c>
      <c r="J1597" s="32">
        <v>487000</v>
      </c>
      <c r="K1597" s="32" t="s">
        <v>150</v>
      </c>
      <c r="L1597" s="36">
        <f t="shared" si="63"/>
        <v>0.11293634496919913</v>
      </c>
      <c r="M1597" s="32"/>
      <c r="N1597" s="32" t="s">
        <v>47</v>
      </c>
      <c r="O1597" s="32" t="s">
        <v>47</v>
      </c>
      <c r="P1597" s="37" t="s">
        <v>7589</v>
      </c>
      <c r="Q1597" s="32" t="s">
        <v>130</v>
      </c>
      <c r="R1597" s="32" t="s">
        <v>130</v>
      </c>
      <c r="S1597" s="32" t="s">
        <v>130</v>
      </c>
      <c r="T1597" s="32" t="s">
        <v>158</v>
      </c>
      <c r="U1597" s="42" t="s">
        <v>41</v>
      </c>
      <c r="V1597" s="42" t="s">
        <v>42</v>
      </c>
      <c r="W1597" s="42" t="s">
        <v>41</v>
      </c>
      <c r="X1597" s="42" t="s">
        <v>42</v>
      </c>
      <c r="Y1597" s="42" t="s">
        <v>42</v>
      </c>
      <c r="Z1597" s="42" t="s">
        <v>42</v>
      </c>
      <c r="AA1597" s="42" t="s">
        <v>42</v>
      </c>
      <c r="AB1597" s="45" t="s">
        <v>7590</v>
      </c>
      <c r="AC1597" s="27"/>
      <c r="AD1597" s="27"/>
      <c r="AE1597" s="27"/>
      <c r="AF1597" s="28" t="s">
        <v>7589</v>
      </c>
      <c r="AG1597" s="28">
        <f t="shared" si="66"/>
        <v>2</v>
      </c>
      <c r="AH1597" s="29" t="str">
        <f t="shared" si="67"/>
        <v>KK-160010</v>
      </c>
      <c r="AI1597" s="28">
        <v>29255252000</v>
      </c>
      <c r="AJ1597" s="30">
        <f>IFERROR(VLOOKUP($C1597,#REF!,2,FALSE)*1000000000,0)+IFERROR(VLOOKUP($D1597,#REF!,2,FALSE)*1000000,0)+IFERROR(VLOOKUP($E1597,#REF!,2,FALSE)*1000,0)+IFERROR(VLOOKUP($F1597,#REF!,2,FALSE),0)</f>
        <v>0</v>
      </c>
    </row>
    <row r="1598" spans="1:36" s="28" customFormat="1" ht="27" customHeight="1" x14ac:dyDescent="0.15">
      <c r="A1598" s="31" t="s">
        <v>32</v>
      </c>
      <c r="B1598" s="32">
        <v>1594</v>
      </c>
      <c r="C1598" s="33" t="s">
        <v>7465</v>
      </c>
      <c r="D1598" s="33" t="s">
        <v>7585</v>
      </c>
      <c r="E1598" s="33" t="s">
        <v>7591</v>
      </c>
      <c r="F1598" s="33" t="s">
        <v>387</v>
      </c>
      <c r="G1598" s="33" t="s">
        <v>7592</v>
      </c>
      <c r="H1598" s="33" t="s">
        <v>7593</v>
      </c>
      <c r="I1598" s="32">
        <v>2575650</v>
      </c>
      <c r="J1598" s="32">
        <v>1263000</v>
      </c>
      <c r="K1598" s="32" t="s">
        <v>1135</v>
      </c>
      <c r="L1598" s="36">
        <f t="shared" si="63"/>
        <v>-1.0393111638954871</v>
      </c>
      <c r="M1598" s="32"/>
      <c r="N1598" s="32" t="s">
        <v>47</v>
      </c>
      <c r="O1598" s="32" t="s">
        <v>47</v>
      </c>
      <c r="P1598" s="37" t="s">
        <v>7594</v>
      </c>
      <c r="Q1598" s="32"/>
      <c r="R1598" s="32"/>
      <c r="S1598" s="32"/>
      <c r="T1598" s="32" t="s">
        <v>158</v>
      </c>
      <c r="U1598" s="42" t="s">
        <v>174</v>
      </c>
      <c r="V1598" s="42" t="s">
        <v>175</v>
      </c>
      <c r="W1598" s="42" t="s">
        <v>176</v>
      </c>
      <c r="X1598" s="42" t="s">
        <v>176</v>
      </c>
      <c r="Y1598" s="42" t="s">
        <v>176</v>
      </c>
      <c r="Z1598" s="42" t="s">
        <v>176</v>
      </c>
      <c r="AA1598" s="42" t="s">
        <v>176</v>
      </c>
      <c r="AB1598" s="45" t="s">
        <v>7595</v>
      </c>
      <c r="AC1598" s="27"/>
      <c r="AD1598" s="27"/>
      <c r="AE1598" s="27"/>
      <c r="AF1598" s="28" t="s">
        <v>7594</v>
      </c>
      <c r="AG1598" s="28">
        <f t="shared" si="66"/>
        <v>2</v>
      </c>
      <c r="AH1598" s="29" t="str">
        <f t="shared" si="67"/>
        <v>KT-150048</v>
      </c>
      <c r="AJ1598" s="30">
        <f>IFERROR(VLOOKUP($C1598,#REF!,2,FALSE)*1000000000,0)+IFERROR(VLOOKUP($D1598,#REF!,2,FALSE)*1000000,0)+IFERROR(VLOOKUP($E1598,#REF!,2,FALSE)*1000,0)+IFERROR(VLOOKUP($F1598,#REF!,2,FALSE),0)</f>
        <v>0</v>
      </c>
    </row>
    <row r="1599" spans="1:36" s="28" customFormat="1" ht="27" customHeight="1" x14ac:dyDescent="0.15">
      <c r="A1599" s="31" t="s">
        <v>32</v>
      </c>
      <c r="B1599" s="32">
        <v>1595</v>
      </c>
      <c r="C1599" s="33" t="s">
        <v>7465</v>
      </c>
      <c r="D1599" s="33" t="s">
        <v>7585</v>
      </c>
      <c r="E1599" s="33" t="s">
        <v>7596</v>
      </c>
      <c r="F1599" s="33"/>
      <c r="G1599" s="33" t="s">
        <v>7597</v>
      </c>
      <c r="H1599" s="33" t="s">
        <v>7598</v>
      </c>
      <c r="I1599" s="32">
        <v>38116000</v>
      </c>
      <c r="J1599" s="32">
        <v>372337800</v>
      </c>
      <c r="K1599" s="32" t="s">
        <v>7599</v>
      </c>
      <c r="L1599" s="36">
        <f t="shared" si="63"/>
        <v>0.89763059243514898</v>
      </c>
      <c r="M1599" s="32"/>
      <c r="N1599" s="32" t="s">
        <v>47</v>
      </c>
      <c r="O1599" s="32"/>
      <c r="P1599" s="37" t="s">
        <v>7600</v>
      </c>
      <c r="Q1599" s="32" t="s">
        <v>7601</v>
      </c>
      <c r="R1599" s="32" t="s">
        <v>158</v>
      </c>
      <c r="S1599" s="32" t="s">
        <v>158</v>
      </c>
      <c r="T1599" s="32" t="s">
        <v>40</v>
      </c>
      <c r="U1599" s="42" t="s">
        <v>41</v>
      </c>
      <c r="V1599" s="42" t="s">
        <v>41</v>
      </c>
      <c r="W1599" s="42" t="s">
        <v>42</v>
      </c>
      <c r="X1599" s="42" t="s">
        <v>42</v>
      </c>
      <c r="Y1599" s="42" t="s">
        <v>41</v>
      </c>
      <c r="Z1599" s="42" t="s">
        <v>42</v>
      </c>
      <c r="AA1599" s="42" t="s">
        <v>41</v>
      </c>
      <c r="AB1599" s="45" t="s">
        <v>7602</v>
      </c>
      <c r="AC1599" s="27"/>
      <c r="AD1599" s="27"/>
      <c r="AE1599" s="27"/>
      <c r="AF1599" s="28" t="s">
        <v>7600</v>
      </c>
      <c r="AG1599" s="28">
        <f t="shared" si="66"/>
        <v>2</v>
      </c>
      <c r="AH1599" s="29" t="str">
        <f t="shared" si="67"/>
        <v>QS-090024</v>
      </c>
      <c r="AI1599" s="28">
        <v>29255254000</v>
      </c>
      <c r="AJ1599" s="30">
        <f>IFERROR(VLOOKUP($C1599,#REF!,2,FALSE)*1000000000,0)+IFERROR(VLOOKUP($D1599,#REF!,2,FALSE)*1000000,0)+IFERROR(VLOOKUP($E1599,#REF!,2,FALSE)*1000,0)+IFERROR(VLOOKUP($F1599,#REF!,2,FALSE),0)</f>
        <v>0</v>
      </c>
    </row>
    <row r="1600" spans="1:36" s="28" customFormat="1" ht="27" customHeight="1" x14ac:dyDescent="0.15">
      <c r="A1600" s="31" t="s">
        <v>32</v>
      </c>
      <c r="B1600" s="32">
        <v>1596</v>
      </c>
      <c r="C1600" s="33" t="s">
        <v>7465</v>
      </c>
      <c r="D1600" s="33" t="s">
        <v>7585</v>
      </c>
      <c r="E1600" s="33" t="s">
        <v>7596</v>
      </c>
      <c r="F1600" s="33"/>
      <c r="G1600" s="46" t="s">
        <v>7603</v>
      </c>
      <c r="H1600" s="46" t="s">
        <v>7604</v>
      </c>
      <c r="I1600" s="32">
        <v>4177500</v>
      </c>
      <c r="J1600" s="32">
        <v>38187578</v>
      </c>
      <c r="K1600" s="42" t="s">
        <v>7605</v>
      </c>
      <c r="L1600" s="36">
        <f t="shared" si="63"/>
        <v>0.8906057880916145</v>
      </c>
      <c r="M1600" s="32"/>
      <c r="N1600" s="32"/>
      <c r="O1600" s="32" t="s">
        <v>47</v>
      </c>
      <c r="P1600" s="40" t="s">
        <v>7606</v>
      </c>
      <c r="Q1600" s="32"/>
      <c r="R1600" s="32"/>
      <c r="S1600" s="32"/>
      <c r="T1600" s="32" t="s">
        <v>40</v>
      </c>
      <c r="U1600" s="42" t="s">
        <v>41</v>
      </c>
      <c r="V1600" s="42" t="s">
        <v>176</v>
      </c>
      <c r="W1600" s="42" t="s">
        <v>509</v>
      </c>
      <c r="X1600" s="42" t="s">
        <v>176</v>
      </c>
      <c r="Y1600" s="42" t="s">
        <v>176</v>
      </c>
      <c r="Z1600" s="42" t="s">
        <v>176</v>
      </c>
      <c r="AA1600" s="42" t="s">
        <v>176</v>
      </c>
      <c r="AB1600" s="45" t="s">
        <v>7607</v>
      </c>
      <c r="AC1600" s="27"/>
      <c r="AD1600" s="27"/>
      <c r="AE1600" s="27"/>
      <c r="AF1600" s="28" t="s">
        <v>7606</v>
      </c>
      <c r="AG1600" s="28">
        <f t="shared" si="66"/>
        <v>2</v>
      </c>
      <c r="AH1600" s="29" t="str">
        <f t="shared" si="67"/>
        <v>HK-220005</v>
      </c>
      <c r="AJ1600" s="30">
        <f>IFERROR(VLOOKUP($C1600,#REF!,2,FALSE)*1000000000,0)+IFERROR(VLOOKUP($D1600,#REF!,2,FALSE)*1000000,0)+IFERROR(VLOOKUP($E1600,#REF!,2,FALSE)*1000,0)+IFERROR(VLOOKUP($F1600,#REF!,2,FALSE),0)</f>
        <v>0</v>
      </c>
    </row>
    <row r="1601" spans="1:36" s="28" customFormat="1" ht="27" customHeight="1" x14ac:dyDescent="0.15">
      <c r="A1601" s="31" t="s">
        <v>32</v>
      </c>
      <c r="B1601" s="32">
        <v>1597</v>
      </c>
      <c r="C1601" s="33" t="s">
        <v>7465</v>
      </c>
      <c r="D1601" s="33" t="s">
        <v>7608</v>
      </c>
      <c r="E1601" s="33" t="s">
        <v>7609</v>
      </c>
      <c r="F1601" s="33" t="s">
        <v>7610</v>
      </c>
      <c r="G1601" s="33" t="s">
        <v>7611</v>
      </c>
      <c r="H1601" s="33" t="s">
        <v>7612</v>
      </c>
      <c r="I1601" s="32">
        <v>1540000</v>
      </c>
      <c r="J1601" s="32">
        <v>6492000</v>
      </c>
      <c r="K1601" s="32" t="s">
        <v>7613</v>
      </c>
      <c r="L1601" s="36">
        <f t="shared" si="63"/>
        <v>0.76278496611213797</v>
      </c>
      <c r="M1601" s="32"/>
      <c r="N1601" s="32" t="s">
        <v>47</v>
      </c>
      <c r="O1601" s="32"/>
      <c r="P1601" s="37" t="s">
        <v>7614</v>
      </c>
      <c r="Q1601" s="32" t="s">
        <v>105</v>
      </c>
      <c r="R1601" s="32"/>
      <c r="S1601" s="32"/>
      <c r="T1601" s="32" t="s">
        <v>40</v>
      </c>
      <c r="U1601" s="42" t="s">
        <v>41</v>
      </c>
      <c r="V1601" s="42" t="s">
        <v>42</v>
      </c>
      <c r="W1601" s="42" t="s">
        <v>42</v>
      </c>
      <c r="X1601" s="42" t="s">
        <v>41</v>
      </c>
      <c r="Y1601" s="42" t="s">
        <v>41</v>
      </c>
      <c r="Z1601" s="42" t="s">
        <v>41</v>
      </c>
      <c r="AA1601" s="42" t="s">
        <v>41</v>
      </c>
      <c r="AB1601" s="45" t="s">
        <v>7615</v>
      </c>
      <c r="AC1601" s="27"/>
      <c r="AD1601" s="27"/>
      <c r="AE1601" s="27"/>
      <c r="AF1601" s="28" t="s">
        <v>7614</v>
      </c>
      <c r="AG1601" s="28">
        <f t="shared" si="66"/>
        <v>2</v>
      </c>
      <c r="AH1601" s="29" t="str">
        <f t="shared" si="67"/>
        <v>HK-090002</v>
      </c>
      <c r="AI1601" s="28">
        <v>29256258096</v>
      </c>
      <c r="AJ1601" s="30">
        <f>IFERROR(VLOOKUP($C1601,#REF!,2,FALSE)*1000000000,0)+IFERROR(VLOOKUP($D1601,#REF!,2,FALSE)*1000000,0)+IFERROR(VLOOKUP($E1601,#REF!,2,FALSE)*1000,0)+IFERROR(VLOOKUP($F1601,#REF!,2,FALSE),0)</f>
        <v>0</v>
      </c>
    </row>
    <row r="1602" spans="1:36" s="28" customFormat="1" ht="27" customHeight="1" x14ac:dyDescent="0.15">
      <c r="A1602" s="31" t="s">
        <v>32</v>
      </c>
      <c r="B1602" s="32">
        <v>1598</v>
      </c>
      <c r="C1602" s="33" t="s">
        <v>7465</v>
      </c>
      <c r="D1602" s="33" t="s">
        <v>7608</v>
      </c>
      <c r="E1602" s="33" t="s">
        <v>7609</v>
      </c>
      <c r="F1602" s="33" t="s">
        <v>7610</v>
      </c>
      <c r="G1602" s="33" t="s">
        <v>7616</v>
      </c>
      <c r="H1602" s="33" t="s">
        <v>7617</v>
      </c>
      <c r="I1602" s="32">
        <v>707080</v>
      </c>
      <c r="J1602" s="32">
        <v>7392956</v>
      </c>
      <c r="K1602" s="32" t="s">
        <v>7618</v>
      </c>
      <c r="L1602" s="36">
        <f t="shared" si="63"/>
        <v>0.90435760743064075</v>
      </c>
      <c r="M1602" s="32"/>
      <c r="N1602" s="32" t="s">
        <v>47</v>
      </c>
      <c r="O1602" s="32"/>
      <c r="P1602" s="37" t="s">
        <v>7619</v>
      </c>
      <c r="Q1602" s="32"/>
      <c r="R1602" s="32"/>
      <c r="S1602" s="32"/>
      <c r="T1602" s="32" t="s">
        <v>40</v>
      </c>
      <c r="U1602" s="42" t="s">
        <v>75</v>
      </c>
      <c r="V1602" s="42" t="s">
        <v>75</v>
      </c>
      <c r="W1602" s="42" t="s">
        <v>42</v>
      </c>
      <c r="X1602" s="42" t="s">
        <v>41</v>
      </c>
      <c r="Y1602" s="42" t="s">
        <v>41</v>
      </c>
      <c r="Z1602" s="42" t="s">
        <v>41</v>
      </c>
      <c r="AA1602" s="42" t="s">
        <v>41</v>
      </c>
      <c r="AB1602" s="45" t="s">
        <v>7620</v>
      </c>
      <c r="AC1602" s="27"/>
      <c r="AD1602" s="27"/>
      <c r="AE1602" s="27"/>
      <c r="AF1602" s="28" t="s">
        <v>7619</v>
      </c>
      <c r="AG1602" s="28">
        <f t="shared" si="66"/>
        <v>2</v>
      </c>
      <c r="AH1602" s="29" t="str">
        <f t="shared" si="67"/>
        <v>HK-100012</v>
      </c>
      <c r="AI1602" s="28">
        <v>29256258096</v>
      </c>
      <c r="AJ1602" s="30">
        <f>IFERROR(VLOOKUP($C1602,#REF!,2,FALSE)*1000000000,0)+IFERROR(VLOOKUP($D1602,#REF!,2,FALSE)*1000000,0)+IFERROR(VLOOKUP($E1602,#REF!,2,FALSE)*1000,0)+IFERROR(VLOOKUP($F1602,#REF!,2,FALSE),0)</f>
        <v>0</v>
      </c>
    </row>
    <row r="1603" spans="1:36" s="28" customFormat="1" ht="27" customHeight="1" x14ac:dyDescent="0.15">
      <c r="A1603" s="31" t="s">
        <v>32</v>
      </c>
      <c r="B1603" s="32">
        <v>1599</v>
      </c>
      <c r="C1603" s="33" t="s">
        <v>7465</v>
      </c>
      <c r="D1603" s="33" t="s">
        <v>7608</v>
      </c>
      <c r="E1603" s="33" t="s">
        <v>7609</v>
      </c>
      <c r="F1603" s="33" t="s">
        <v>7610</v>
      </c>
      <c r="G1603" s="33" t="s">
        <v>7621</v>
      </c>
      <c r="H1603" s="33" t="s">
        <v>7622</v>
      </c>
      <c r="I1603" s="32">
        <v>2069172</v>
      </c>
      <c r="J1603" s="32">
        <v>4076128</v>
      </c>
      <c r="K1603" s="32" t="s">
        <v>7618</v>
      </c>
      <c r="L1603" s="36">
        <f t="shared" si="63"/>
        <v>0.49236824751332642</v>
      </c>
      <c r="M1603" s="32"/>
      <c r="N1603" s="32" t="s">
        <v>47</v>
      </c>
      <c r="O1603" s="32"/>
      <c r="P1603" s="37" t="s">
        <v>7623</v>
      </c>
      <c r="Q1603" s="32" t="s">
        <v>105</v>
      </c>
      <c r="R1603" s="32"/>
      <c r="S1603" s="32"/>
      <c r="T1603" s="32" t="s">
        <v>40</v>
      </c>
      <c r="U1603" s="42" t="s">
        <v>41</v>
      </c>
      <c r="V1603" s="42" t="s">
        <v>41</v>
      </c>
      <c r="W1603" s="42" t="s">
        <v>42</v>
      </c>
      <c r="X1603" s="42" t="s">
        <v>41</v>
      </c>
      <c r="Y1603" s="42" t="s">
        <v>41</v>
      </c>
      <c r="Z1603" s="42" t="s">
        <v>42</v>
      </c>
      <c r="AA1603" s="42" t="s">
        <v>41</v>
      </c>
      <c r="AB1603" s="45" t="s">
        <v>7624</v>
      </c>
      <c r="AC1603" s="27"/>
      <c r="AD1603" s="27"/>
      <c r="AE1603" s="27"/>
      <c r="AF1603" s="28" t="s">
        <v>7623</v>
      </c>
      <c r="AG1603" s="28">
        <f t="shared" si="66"/>
        <v>2</v>
      </c>
      <c r="AH1603" s="29" t="str">
        <f t="shared" si="67"/>
        <v>QS-110023</v>
      </c>
      <c r="AI1603" s="28">
        <v>29256258096</v>
      </c>
      <c r="AJ1603" s="30">
        <f>IFERROR(VLOOKUP($C1603,#REF!,2,FALSE)*1000000000,0)+IFERROR(VLOOKUP($D1603,#REF!,2,FALSE)*1000000,0)+IFERROR(VLOOKUP($E1603,#REF!,2,FALSE)*1000,0)+IFERROR(VLOOKUP($F1603,#REF!,2,FALSE),0)</f>
        <v>0</v>
      </c>
    </row>
    <row r="1604" spans="1:36" s="28" customFormat="1" ht="27" customHeight="1" x14ac:dyDescent="0.15">
      <c r="A1604" s="31" t="s">
        <v>32</v>
      </c>
      <c r="B1604" s="32">
        <v>1600</v>
      </c>
      <c r="C1604" s="33" t="s">
        <v>7465</v>
      </c>
      <c r="D1604" s="33" t="s">
        <v>7608</v>
      </c>
      <c r="E1604" s="33" t="s">
        <v>7609</v>
      </c>
      <c r="F1604" s="33" t="s">
        <v>7610</v>
      </c>
      <c r="G1604" s="33" t="s">
        <v>7625</v>
      </c>
      <c r="H1604" s="33" t="s">
        <v>7626</v>
      </c>
      <c r="I1604" s="32">
        <v>437914</v>
      </c>
      <c r="J1604" s="32">
        <v>1261800</v>
      </c>
      <c r="K1604" s="32" t="s">
        <v>7627</v>
      </c>
      <c r="L1604" s="36">
        <f t="shared" si="63"/>
        <v>0.65294499920748139</v>
      </c>
      <c r="M1604" s="32"/>
      <c r="N1604" s="32"/>
      <c r="O1604" s="32" t="s">
        <v>47</v>
      </c>
      <c r="P1604" s="37" t="s">
        <v>7628</v>
      </c>
      <c r="Q1604" s="38" t="s">
        <v>105</v>
      </c>
      <c r="R1604" s="32"/>
      <c r="S1604" s="32"/>
      <c r="T1604" s="32" t="s">
        <v>40</v>
      </c>
      <c r="U1604" s="42" t="s">
        <v>41</v>
      </c>
      <c r="V1604" s="42" t="s">
        <v>41</v>
      </c>
      <c r="W1604" s="42" t="s">
        <v>41</v>
      </c>
      <c r="X1604" s="42" t="s">
        <v>41</v>
      </c>
      <c r="Y1604" s="42" t="s">
        <v>41</v>
      </c>
      <c r="Z1604" s="42" t="s">
        <v>42</v>
      </c>
      <c r="AA1604" s="42" t="s">
        <v>41</v>
      </c>
      <c r="AB1604" s="45" t="s">
        <v>7629</v>
      </c>
      <c r="AC1604" s="27"/>
      <c r="AD1604" s="27"/>
      <c r="AE1604" s="27"/>
      <c r="AF1604" s="28" t="s">
        <v>7628</v>
      </c>
      <c r="AG1604" s="28">
        <f t="shared" si="66"/>
        <v>2</v>
      </c>
      <c r="AH1604" s="29" t="str">
        <f t="shared" si="67"/>
        <v>KT-170076</v>
      </c>
      <c r="AI1604" s="28">
        <v>29256258096</v>
      </c>
      <c r="AJ1604" s="30">
        <f>IFERROR(VLOOKUP($C1604,#REF!,2,FALSE)*1000000000,0)+IFERROR(VLOOKUP($D1604,#REF!,2,FALSE)*1000000,0)+IFERROR(VLOOKUP($E1604,#REF!,2,FALSE)*1000,0)+IFERROR(VLOOKUP($F1604,#REF!,2,FALSE),0)</f>
        <v>0</v>
      </c>
    </row>
    <row r="1605" spans="1:36" s="28" customFormat="1" ht="27" customHeight="1" x14ac:dyDescent="0.15">
      <c r="A1605" s="31" t="s">
        <v>32</v>
      </c>
      <c r="B1605" s="32">
        <v>1601</v>
      </c>
      <c r="C1605" s="33" t="s">
        <v>7465</v>
      </c>
      <c r="D1605" s="33" t="s">
        <v>7608</v>
      </c>
      <c r="E1605" s="33" t="s">
        <v>7609</v>
      </c>
      <c r="F1605" s="33" t="s">
        <v>7610</v>
      </c>
      <c r="G1605" s="33" t="s">
        <v>7630</v>
      </c>
      <c r="H1605" s="33" t="s">
        <v>7631</v>
      </c>
      <c r="I1605" s="32">
        <v>60000</v>
      </c>
      <c r="J1605" s="32">
        <v>170000</v>
      </c>
      <c r="K1605" s="32" t="s">
        <v>1642</v>
      </c>
      <c r="L1605" s="36">
        <f t="shared" si="63"/>
        <v>0.64705882352941169</v>
      </c>
      <c r="M1605" s="32"/>
      <c r="N1605" s="32" t="s">
        <v>47</v>
      </c>
      <c r="O1605" s="32" t="s">
        <v>47</v>
      </c>
      <c r="P1605" s="37" t="s">
        <v>7632</v>
      </c>
      <c r="Q1605" s="32" t="s">
        <v>130</v>
      </c>
      <c r="R1605" s="32"/>
      <c r="S1605" s="32"/>
      <c r="T1605" s="32" t="s">
        <v>40</v>
      </c>
      <c r="U1605" s="42" t="s">
        <v>41</v>
      </c>
      <c r="V1605" s="42" t="s">
        <v>42</v>
      </c>
      <c r="W1605" s="42" t="s">
        <v>42</v>
      </c>
      <c r="X1605" s="42" t="s">
        <v>42</v>
      </c>
      <c r="Y1605" s="42" t="s">
        <v>41</v>
      </c>
      <c r="Z1605" s="42" t="s">
        <v>41</v>
      </c>
      <c r="AA1605" s="42" t="s">
        <v>42</v>
      </c>
      <c r="AB1605" s="45" t="s">
        <v>7633</v>
      </c>
      <c r="AC1605" s="27"/>
      <c r="AD1605" s="27"/>
      <c r="AE1605" s="27"/>
      <c r="AF1605" s="28" t="s">
        <v>7632</v>
      </c>
      <c r="AG1605" s="28">
        <f t="shared" si="66"/>
        <v>2</v>
      </c>
      <c r="AH1605" s="29" t="str">
        <f t="shared" si="67"/>
        <v>KT-150019</v>
      </c>
      <c r="AI1605" s="28">
        <v>29256258096</v>
      </c>
      <c r="AJ1605" s="30">
        <f>IFERROR(VLOOKUP($C1605,#REF!,2,FALSE)*1000000000,0)+IFERROR(VLOOKUP($D1605,#REF!,2,FALSE)*1000000,0)+IFERROR(VLOOKUP($E1605,#REF!,2,FALSE)*1000,0)+IFERROR(VLOOKUP($F1605,#REF!,2,FALSE),0)</f>
        <v>0</v>
      </c>
    </row>
    <row r="1606" spans="1:36" s="28" customFormat="1" ht="27" customHeight="1" x14ac:dyDescent="0.15">
      <c r="A1606" s="31" t="s">
        <v>32</v>
      </c>
      <c r="B1606" s="32">
        <v>1602</v>
      </c>
      <c r="C1606" s="33" t="s">
        <v>7465</v>
      </c>
      <c r="D1606" s="33" t="s">
        <v>7608</v>
      </c>
      <c r="E1606" s="33" t="s">
        <v>7609</v>
      </c>
      <c r="F1606" s="33" t="s">
        <v>7610</v>
      </c>
      <c r="G1606" s="33" t="s">
        <v>7634</v>
      </c>
      <c r="H1606" s="33" t="s">
        <v>7622</v>
      </c>
      <c r="I1606" s="32">
        <v>355000</v>
      </c>
      <c r="J1606" s="32">
        <v>3012000</v>
      </c>
      <c r="K1606" s="32" t="s">
        <v>7635</v>
      </c>
      <c r="L1606" s="36">
        <f t="shared" si="63"/>
        <v>0.88213811420982735</v>
      </c>
      <c r="M1606" s="32"/>
      <c r="N1606" s="32" t="s">
        <v>47</v>
      </c>
      <c r="O1606" s="32" t="s">
        <v>47</v>
      </c>
      <c r="P1606" s="37" t="s">
        <v>7636</v>
      </c>
      <c r="Q1606" s="32"/>
      <c r="R1606" s="32"/>
      <c r="S1606" s="32"/>
      <c r="T1606" s="32" t="s">
        <v>40</v>
      </c>
      <c r="U1606" s="42" t="s">
        <v>176</v>
      </c>
      <c r="V1606" s="42" t="s">
        <v>176</v>
      </c>
      <c r="W1606" s="42" t="s">
        <v>176</v>
      </c>
      <c r="X1606" s="42" t="s">
        <v>176</v>
      </c>
      <c r="Y1606" s="42" t="s">
        <v>176</v>
      </c>
      <c r="Z1606" s="42" t="s">
        <v>509</v>
      </c>
      <c r="AA1606" s="42" t="s">
        <v>176</v>
      </c>
      <c r="AB1606" s="45" t="s">
        <v>7637</v>
      </c>
      <c r="AC1606" s="27"/>
      <c r="AD1606" s="27"/>
      <c r="AE1606" s="27"/>
      <c r="AF1606" s="28" t="s">
        <v>7636</v>
      </c>
      <c r="AG1606" s="28">
        <f t="shared" si="66"/>
        <v>2</v>
      </c>
      <c r="AH1606" s="29" t="str">
        <f t="shared" si="67"/>
        <v>KT-180113</v>
      </c>
      <c r="AJ1606" s="30">
        <f>IFERROR(VLOOKUP($C1606,#REF!,2,FALSE)*1000000000,0)+IFERROR(VLOOKUP($D1606,#REF!,2,FALSE)*1000000,0)+IFERROR(VLOOKUP($E1606,#REF!,2,FALSE)*1000,0)+IFERROR(VLOOKUP($F1606,#REF!,2,FALSE),0)</f>
        <v>0</v>
      </c>
    </row>
    <row r="1607" spans="1:36" s="28" customFormat="1" ht="27" customHeight="1" x14ac:dyDescent="0.15">
      <c r="A1607" s="31" t="s">
        <v>32</v>
      </c>
      <c r="B1607" s="32">
        <v>1603</v>
      </c>
      <c r="C1607" s="33" t="s">
        <v>7465</v>
      </c>
      <c r="D1607" s="33" t="s">
        <v>7608</v>
      </c>
      <c r="E1607" s="33" t="s">
        <v>7609</v>
      </c>
      <c r="F1607" s="33" t="s">
        <v>7610</v>
      </c>
      <c r="G1607" t="s">
        <v>7638</v>
      </c>
      <c r="H1607" s="46" t="s">
        <v>7639</v>
      </c>
      <c r="I1607" s="47">
        <v>4958400</v>
      </c>
      <c r="J1607" s="47">
        <v>5529600</v>
      </c>
      <c r="K1607" s="32" t="s">
        <v>7635</v>
      </c>
      <c r="L1607" s="36">
        <f t="shared" si="63"/>
        <v>0.10329861111111116</v>
      </c>
      <c r="M1607" s="32"/>
      <c r="N1607" s="32"/>
      <c r="O1607" s="32" t="s">
        <v>47</v>
      </c>
      <c r="P1607" s="40" t="s">
        <v>7640</v>
      </c>
      <c r="Q1607" s="32"/>
      <c r="R1607" s="32"/>
      <c r="S1607" s="32"/>
      <c r="T1607" s="42" t="s">
        <v>40</v>
      </c>
      <c r="U1607" s="42" t="s">
        <v>176</v>
      </c>
      <c r="V1607" s="42" t="s">
        <v>175</v>
      </c>
      <c r="W1607" s="42" t="s">
        <v>176</v>
      </c>
      <c r="X1607" s="42" t="s">
        <v>176</v>
      </c>
      <c r="Y1607" s="42" t="s">
        <v>176</v>
      </c>
      <c r="Z1607" s="42" t="s">
        <v>509</v>
      </c>
      <c r="AA1607" s="42" t="s">
        <v>176</v>
      </c>
      <c r="AB1607" s="45" t="s">
        <v>7641</v>
      </c>
      <c r="AC1607" s="27"/>
      <c r="AD1607" s="27"/>
      <c r="AE1607" s="27"/>
      <c r="AF1607" s="28" t="s">
        <v>7640</v>
      </c>
      <c r="AG1607" s="28">
        <f t="shared" si="66"/>
        <v>2</v>
      </c>
      <c r="AH1607" s="29" t="str">
        <f t="shared" si="67"/>
        <v>QS-190061</v>
      </c>
      <c r="AJ1607" s="30">
        <f>IFERROR(VLOOKUP($C1607,#REF!,2,FALSE)*1000000000,0)+IFERROR(VLOOKUP($D1607,#REF!,2,FALSE)*1000000,0)+IFERROR(VLOOKUP($E1607,#REF!,2,FALSE)*1000,0)+IFERROR(VLOOKUP($F1607,#REF!,2,FALSE),0)</f>
        <v>0</v>
      </c>
    </row>
    <row r="1608" spans="1:36" s="28" customFormat="1" ht="27" customHeight="1" x14ac:dyDescent="0.15">
      <c r="A1608" s="31" t="s">
        <v>32</v>
      </c>
      <c r="B1608" s="32">
        <v>1604</v>
      </c>
      <c r="C1608" s="33" t="s">
        <v>7465</v>
      </c>
      <c r="D1608" s="33" t="s">
        <v>7608</v>
      </c>
      <c r="E1608" s="33" t="s">
        <v>7609</v>
      </c>
      <c r="F1608" s="33" t="s">
        <v>7610</v>
      </c>
      <c r="G1608" s="46" t="s">
        <v>7642</v>
      </c>
      <c r="H1608" s="46" t="s">
        <v>7643</v>
      </c>
      <c r="I1608" s="47">
        <v>155500</v>
      </c>
      <c r="J1608" s="47">
        <v>131180</v>
      </c>
      <c r="K1608" s="42" t="s">
        <v>7644</v>
      </c>
      <c r="L1608" s="36">
        <f t="shared" ref="L1608:L1628" si="68">1-I1608/J1608</f>
        <v>-0.18539411495654834</v>
      </c>
      <c r="M1608" s="32"/>
      <c r="N1608" s="32"/>
      <c r="O1608" s="32" t="s">
        <v>47</v>
      </c>
      <c r="P1608" s="40" t="s">
        <v>7645</v>
      </c>
      <c r="Q1608" s="32"/>
      <c r="R1608" s="32"/>
      <c r="S1608" s="32"/>
      <c r="T1608" s="42" t="s">
        <v>40</v>
      </c>
      <c r="U1608" s="42" t="s">
        <v>175</v>
      </c>
      <c r="V1608" s="42" t="s">
        <v>175</v>
      </c>
      <c r="W1608" s="42" t="s">
        <v>176</v>
      </c>
      <c r="X1608" s="42" t="s">
        <v>176</v>
      </c>
      <c r="Y1608" s="42" t="s">
        <v>176</v>
      </c>
      <c r="Z1608" s="42" t="s">
        <v>176</v>
      </c>
      <c r="AA1608" s="42" t="s">
        <v>175</v>
      </c>
      <c r="AB1608" s="45" t="s">
        <v>7646</v>
      </c>
      <c r="AC1608" s="27"/>
      <c r="AD1608" s="27"/>
      <c r="AE1608" s="27"/>
      <c r="AF1608" s="28" t="s">
        <v>7645</v>
      </c>
      <c r="AG1608" s="28">
        <f t="shared" si="66"/>
        <v>2</v>
      </c>
      <c r="AH1608" s="29" t="str">
        <f t="shared" si="67"/>
        <v>KT-220006</v>
      </c>
      <c r="AJ1608" s="30">
        <f>IFERROR(VLOOKUP($C1608,#REF!,2,FALSE)*1000000000,0)+IFERROR(VLOOKUP($D1608,#REF!,2,FALSE)*1000000,0)+IFERROR(VLOOKUP($E1608,#REF!,2,FALSE)*1000,0)+IFERROR(VLOOKUP($F1608,#REF!,2,FALSE),0)</f>
        <v>0</v>
      </c>
    </row>
    <row r="1609" spans="1:36" s="28" customFormat="1" ht="27" customHeight="1" x14ac:dyDescent="0.15">
      <c r="A1609" s="31" t="s">
        <v>32</v>
      </c>
      <c r="B1609" s="32">
        <v>1605</v>
      </c>
      <c r="C1609" s="33" t="s">
        <v>7465</v>
      </c>
      <c r="D1609" s="33" t="s">
        <v>7608</v>
      </c>
      <c r="E1609" s="33" t="s">
        <v>7609</v>
      </c>
      <c r="F1609" s="33" t="s">
        <v>7610</v>
      </c>
      <c r="G1609" s="46" t="s">
        <v>7647</v>
      </c>
      <c r="H1609" s="46" t="s">
        <v>246</v>
      </c>
      <c r="I1609" s="47">
        <v>1940640</v>
      </c>
      <c r="J1609" s="47">
        <v>1433740</v>
      </c>
      <c r="K1609" s="42" t="s">
        <v>2939</v>
      </c>
      <c r="L1609" s="36">
        <f t="shared" si="68"/>
        <v>-0.35355085301379607</v>
      </c>
      <c r="M1609" s="32"/>
      <c r="N1609" s="32"/>
      <c r="O1609" s="32" t="s">
        <v>47</v>
      </c>
      <c r="P1609" s="40" t="s">
        <v>7648</v>
      </c>
      <c r="Q1609" s="32"/>
      <c r="R1609" s="32"/>
      <c r="S1609" s="32"/>
      <c r="T1609" s="42" t="s">
        <v>40</v>
      </c>
      <c r="U1609" s="42" t="s">
        <v>175</v>
      </c>
      <c r="V1609" s="42" t="s">
        <v>175</v>
      </c>
      <c r="W1609" s="42" t="s">
        <v>175</v>
      </c>
      <c r="X1609" s="42" t="s">
        <v>229</v>
      </c>
      <c r="Y1609" s="42" t="s">
        <v>176</v>
      </c>
      <c r="Z1609" s="42" t="s">
        <v>175</v>
      </c>
      <c r="AA1609" s="42" t="s">
        <v>176</v>
      </c>
      <c r="AB1609" s="45" t="s">
        <v>7649</v>
      </c>
      <c r="AC1609" s="27"/>
      <c r="AD1609" s="27"/>
      <c r="AE1609" s="27"/>
      <c r="AF1609" s="28" t="s">
        <v>7648</v>
      </c>
      <c r="AG1609" s="28">
        <f t="shared" si="66"/>
        <v>2</v>
      </c>
      <c r="AH1609" s="29" t="str">
        <f t="shared" si="67"/>
        <v>KK-210060</v>
      </c>
      <c r="AJ1609" s="30">
        <f>IFERROR(VLOOKUP($C1609,#REF!,2,FALSE)*1000000000,0)+IFERROR(VLOOKUP($D1609,#REF!,2,FALSE)*1000000,0)+IFERROR(VLOOKUP($E1609,#REF!,2,FALSE)*1000,0)+IFERROR(VLOOKUP($F1609,#REF!,2,FALSE),0)</f>
        <v>0</v>
      </c>
    </row>
    <row r="1610" spans="1:36" s="28" customFormat="1" ht="27" customHeight="1" x14ac:dyDescent="0.15">
      <c r="A1610" s="31" t="s">
        <v>32</v>
      </c>
      <c r="B1610" s="32">
        <v>1606</v>
      </c>
      <c r="C1610" s="33" t="s">
        <v>7465</v>
      </c>
      <c r="D1610" s="33" t="s">
        <v>7608</v>
      </c>
      <c r="E1610" s="33" t="s">
        <v>7609</v>
      </c>
      <c r="F1610" s="33" t="s">
        <v>7610</v>
      </c>
      <c r="G1610" s="46" t="s">
        <v>7650</v>
      </c>
      <c r="H1610" s="46" t="s">
        <v>7651</v>
      </c>
      <c r="I1610" s="47">
        <v>310100</v>
      </c>
      <c r="J1610" s="47">
        <v>560800</v>
      </c>
      <c r="K1610" s="32" t="s">
        <v>308</v>
      </c>
      <c r="L1610" s="43">
        <f t="shared" si="68"/>
        <v>0.44703994293865901</v>
      </c>
      <c r="M1610" s="32"/>
      <c r="N1610" s="32"/>
      <c r="O1610" s="32" t="s">
        <v>47</v>
      </c>
      <c r="P1610" s="40" t="s">
        <v>7652</v>
      </c>
      <c r="Q1610" s="32"/>
      <c r="R1610" s="32"/>
      <c r="S1610" s="32"/>
      <c r="T1610" s="42" t="s">
        <v>40</v>
      </c>
      <c r="U1610" s="42" t="s">
        <v>176</v>
      </c>
      <c r="V1610" s="42" t="s">
        <v>176</v>
      </c>
      <c r="W1610" s="42" t="s">
        <v>176</v>
      </c>
      <c r="X1610" s="42" t="s">
        <v>176</v>
      </c>
      <c r="Y1610" s="42" t="s">
        <v>176</v>
      </c>
      <c r="Z1610" s="42" t="s">
        <v>509</v>
      </c>
      <c r="AA1610" s="42" t="s">
        <v>176</v>
      </c>
      <c r="AB1610" s="45" t="s">
        <v>7653</v>
      </c>
      <c r="AC1610" s="27"/>
      <c r="AD1610" s="27"/>
      <c r="AE1610" s="27"/>
      <c r="AF1610" s="28" t="s">
        <v>7652</v>
      </c>
      <c r="AG1610" s="28">
        <f t="shared" si="66"/>
        <v>2</v>
      </c>
      <c r="AH1610" s="29" t="str">
        <f t="shared" si="67"/>
        <v>KT-210021</v>
      </c>
      <c r="AJ1610" s="30">
        <f>IFERROR(VLOOKUP($C1610,#REF!,2,FALSE)*1000000000,0)+IFERROR(VLOOKUP($D1610,#REF!,2,FALSE)*1000000,0)+IFERROR(VLOOKUP($E1610,#REF!,2,FALSE)*1000,0)+IFERROR(VLOOKUP($F1610,#REF!,2,FALSE),0)</f>
        <v>0</v>
      </c>
    </row>
    <row r="1611" spans="1:36" s="28" customFormat="1" ht="27" customHeight="1" x14ac:dyDescent="0.15">
      <c r="A1611" s="31" t="s">
        <v>32</v>
      </c>
      <c r="B1611" s="32">
        <v>1607</v>
      </c>
      <c r="C1611" s="33" t="s">
        <v>7465</v>
      </c>
      <c r="D1611" s="33" t="s">
        <v>7608</v>
      </c>
      <c r="E1611" s="33" t="s">
        <v>7609</v>
      </c>
      <c r="F1611" s="33" t="s">
        <v>7610</v>
      </c>
      <c r="G1611" s="46" t="s">
        <v>7654</v>
      </c>
      <c r="H1611" s="46" t="s">
        <v>7655</v>
      </c>
      <c r="I1611" s="47">
        <v>103880</v>
      </c>
      <c r="J1611" s="47">
        <v>1380000</v>
      </c>
      <c r="K1611" s="42" t="s">
        <v>2939</v>
      </c>
      <c r="L1611" s="36">
        <f t="shared" si="68"/>
        <v>0.92472463768115942</v>
      </c>
      <c r="M1611" s="32"/>
      <c r="N1611" s="32"/>
      <c r="O1611" s="32" t="s">
        <v>47</v>
      </c>
      <c r="P1611" s="40" t="s">
        <v>7656</v>
      </c>
      <c r="Q1611" s="32"/>
      <c r="R1611" s="32"/>
      <c r="S1611" s="32"/>
      <c r="T1611" s="42" t="s">
        <v>40</v>
      </c>
      <c r="U1611" s="42" t="s">
        <v>176</v>
      </c>
      <c r="V1611" s="42" t="s">
        <v>175</v>
      </c>
      <c r="W1611" s="42" t="s">
        <v>175</v>
      </c>
      <c r="X1611" s="42" t="s">
        <v>176</v>
      </c>
      <c r="Y1611" s="42" t="s">
        <v>175</v>
      </c>
      <c r="Z1611" s="42" t="s">
        <v>175</v>
      </c>
      <c r="AA1611" s="42" t="s">
        <v>175</v>
      </c>
      <c r="AB1611" s="45" t="s">
        <v>7657</v>
      </c>
      <c r="AC1611" s="27"/>
      <c r="AD1611" s="27"/>
      <c r="AE1611" s="27"/>
      <c r="AF1611" s="28" t="s">
        <v>7656</v>
      </c>
      <c r="AG1611" s="28">
        <f t="shared" si="66"/>
        <v>2</v>
      </c>
      <c r="AH1611" s="29" t="str">
        <f t="shared" si="67"/>
        <v>KK-200027</v>
      </c>
      <c r="AJ1611" s="30">
        <f>IFERROR(VLOOKUP($C1611,#REF!,2,FALSE)*1000000000,0)+IFERROR(VLOOKUP($D1611,#REF!,2,FALSE)*1000000,0)+IFERROR(VLOOKUP($E1611,#REF!,2,FALSE)*1000,0)+IFERROR(VLOOKUP($F1611,#REF!,2,FALSE),0)</f>
        <v>0</v>
      </c>
    </row>
    <row r="1612" spans="1:36" s="86" customFormat="1" ht="27" customHeight="1" x14ac:dyDescent="0.15">
      <c r="A1612" s="31" t="s">
        <v>32</v>
      </c>
      <c r="B1612" s="32">
        <v>1608</v>
      </c>
      <c r="C1612" s="79" t="s">
        <v>7465</v>
      </c>
      <c r="D1612" s="80" t="s">
        <v>7658</v>
      </c>
      <c r="E1612" s="79" t="s">
        <v>7609</v>
      </c>
      <c r="F1612" s="79" t="s">
        <v>7659</v>
      </c>
      <c r="G1612" s="79" t="s">
        <v>7660</v>
      </c>
      <c r="H1612" s="79" t="s">
        <v>7661</v>
      </c>
      <c r="I1612" s="81">
        <v>777200</v>
      </c>
      <c r="J1612" s="81">
        <v>1072152</v>
      </c>
      <c r="K1612" s="81" t="s">
        <v>6268</v>
      </c>
      <c r="L1612" s="36">
        <f t="shared" si="68"/>
        <v>0.27510278393362131</v>
      </c>
      <c r="M1612" s="81"/>
      <c r="N1612" s="81" t="s">
        <v>47</v>
      </c>
      <c r="O1612" s="81"/>
      <c r="P1612" s="82" t="s">
        <v>7662</v>
      </c>
      <c r="Q1612" s="81"/>
      <c r="R1612" s="81"/>
      <c r="S1612" s="81"/>
      <c r="T1612" s="81" t="s">
        <v>40</v>
      </c>
      <c r="U1612" s="83" t="s">
        <v>41</v>
      </c>
      <c r="V1612" s="83" t="s">
        <v>42</v>
      </c>
      <c r="W1612" s="83" t="s">
        <v>42</v>
      </c>
      <c r="X1612" s="83" t="s">
        <v>41</v>
      </c>
      <c r="Y1612" s="83" t="s">
        <v>42</v>
      </c>
      <c r="Z1612" s="83" t="s">
        <v>42</v>
      </c>
      <c r="AA1612" s="83" t="s">
        <v>42</v>
      </c>
      <c r="AB1612" s="84" t="s">
        <v>7663</v>
      </c>
      <c r="AC1612" s="85"/>
      <c r="AD1612" s="85"/>
      <c r="AE1612" s="85"/>
      <c r="AF1612" s="86" t="s">
        <v>7662</v>
      </c>
      <c r="AG1612" s="86">
        <f t="shared" si="66"/>
        <v>2</v>
      </c>
      <c r="AH1612" s="87" t="str">
        <f t="shared" si="67"/>
        <v>HK-120035</v>
      </c>
      <c r="AI1612" s="86">
        <v>29256258097</v>
      </c>
      <c r="AJ1612" s="88">
        <f>IFERROR(VLOOKUP($C1612,#REF!,2,FALSE)*1000000000,0)+IFERROR(VLOOKUP($D1612,#REF!,2,FALSE)*1000000,0)+IFERROR(VLOOKUP($E1612,#REF!,2,FALSE)*1000,0)+IFERROR(VLOOKUP($F1612,#REF!,2,FALSE),0)</f>
        <v>0</v>
      </c>
    </row>
    <row r="1613" spans="1:36" s="28" customFormat="1" ht="27" customHeight="1" x14ac:dyDescent="0.15">
      <c r="A1613" s="31" t="s">
        <v>32</v>
      </c>
      <c r="B1613" s="32">
        <v>1609</v>
      </c>
      <c r="C1613" s="33" t="s">
        <v>7465</v>
      </c>
      <c r="D1613" s="33" t="s">
        <v>7608</v>
      </c>
      <c r="E1613" s="33" t="s">
        <v>7609</v>
      </c>
      <c r="F1613" s="33" t="s">
        <v>7659</v>
      </c>
      <c r="G1613" s="33" t="s">
        <v>7664</v>
      </c>
      <c r="H1613" s="33" t="s">
        <v>7665</v>
      </c>
      <c r="I1613" s="32">
        <v>6092000</v>
      </c>
      <c r="J1613" s="32">
        <v>6927000</v>
      </c>
      <c r="K1613" s="32" t="s">
        <v>886</v>
      </c>
      <c r="L1613" s="36">
        <f t="shared" si="68"/>
        <v>0.12054280352244839</v>
      </c>
      <c r="M1613" s="32"/>
      <c r="N1613" s="32" t="s">
        <v>47</v>
      </c>
      <c r="O1613" s="32"/>
      <c r="P1613" s="37" t="s">
        <v>7666</v>
      </c>
      <c r="Q1613" s="32"/>
      <c r="R1613" s="32"/>
      <c r="S1613" s="32"/>
      <c r="T1613" s="32" t="s">
        <v>40</v>
      </c>
      <c r="U1613" s="42" t="s">
        <v>42</v>
      </c>
      <c r="V1613" s="42" t="s">
        <v>41</v>
      </c>
      <c r="W1613" s="42" t="s">
        <v>41</v>
      </c>
      <c r="X1613" s="42" t="s">
        <v>41</v>
      </c>
      <c r="Y1613" s="42" t="s">
        <v>41</v>
      </c>
      <c r="Z1613" s="42" t="s">
        <v>42</v>
      </c>
      <c r="AA1613" s="42" t="s">
        <v>41</v>
      </c>
      <c r="AB1613" s="45" t="s">
        <v>7667</v>
      </c>
      <c r="AC1613" s="27"/>
      <c r="AD1613" s="27"/>
      <c r="AE1613" s="27"/>
      <c r="AF1613" s="28" t="s">
        <v>7666</v>
      </c>
      <c r="AG1613" s="28">
        <f t="shared" si="66"/>
        <v>2</v>
      </c>
      <c r="AH1613" s="29" t="str">
        <f t="shared" si="67"/>
        <v>KK-100006</v>
      </c>
      <c r="AI1613" s="28">
        <v>29256258097</v>
      </c>
      <c r="AJ1613" s="30">
        <f>IFERROR(VLOOKUP($C1613,#REF!,2,FALSE)*1000000000,0)+IFERROR(VLOOKUP($D1613,#REF!,2,FALSE)*1000000,0)+IFERROR(VLOOKUP($E1613,#REF!,2,FALSE)*1000,0)+IFERROR(VLOOKUP($F1613,#REF!,2,FALSE),0)</f>
        <v>0</v>
      </c>
    </row>
    <row r="1614" spans="1:36" s="28" customFormat="1" ht="27" customHeight="1" x14ac:dyDescent="0.15">
      <c r="A1614" s="31" t="s">
        <v>32</v>
      </c>
      <c r="B1614" s="32">
        <v>1610</v>
      </c>
      <c r="C1614" s="33" t="s">
        <v>7465</v>
      </c>
      <c r="D1614" s="33" t="s">
        <v>7608</v>
      </c>
      <c r="E1614" s="33" t="s">
        <v>7609</v>
      </c>
      <c r="F1614" s="33" t="s">
        <v>7659</v>
      </c>
      <c r="G1614" s="33" t="s">
        <v>7668</v>
      </c>
      <c r="H1614" s="33" t="s">
        <v>7669</v>
      </c>
      <c r="I1614" s="32">
        <v>1826600</v>
      </c>
      <c r="J1614" s="32">
        <v>2240265</v>
      </c>
      <c r="K1614" s="32" t="s">
        <v>7670</v>
      </c>
      <c r="L1614" s="36">
        <f t="shared" si="68"/>
        <v>0.18465003024195803</v>
      </c>
      <c r="M1614" s="32"/>
      <c r="N1614" s="32" t="s">
        <v>47</v>
      </c>
      <c r="O1614" s="32" t="s">
        <v>47</v>
      </c>
      <c r="P1614" s="37" t="s">
        <v>7671</v>
      </c>
      <c r="Q1614" s="32" t="s">
        <v>130</v>
      </c>
      <c r="R1614" s="32" t="s">
        <v>130</v>
      </c>
      <c r="S1614" s="32" t="s">
        <v>130</v>
      </c>
      <c r="T1614" s="32" t="s">
        <v>158</v>
      </c>
      <c r="U1614" s="42" t="s">
        <v>41</v>
      </c>
      <c r="V1614" s="42" t="s">
        <v>509</v>
      </c>
      <c r="W1614" s="42" t="s">
        <v>41</v>
      </c>
      <c r="X1614" s="42" t="s">
        <v>509</v>
      </c>
      <c r="Y1614" s="42" t="s">
        <v>42</v>
      </c>
      <c r="Z1614" s="42" t="s">
        <v>509</v>
      </c>
      <c r="AA1614" s="42" t="s">
        <v>41</v>
      </c>
      <c r="AB1614" s="45" t="s">
        <v>7672</v>
      </c>
      <c r="AC1614" s="27"/>
      <c r="AD1614" s="27"/>
      <c r="AE1614" s="27"/>
      <c r="AF1614" s="28" t="s">
        <v>7671</v>
      </c>
      <c r="AG1614" s="28">
        <f t="shared" si="66"/>
        <v>2</v>
      </c>
      <c r="AH1614" s="29" t="str">
        <f t="shared" si="67"/>
        <v>KT-140051</v>
      </c>
      <c r="AI1614" s="28">
        <v>29256258097</v>
      </c>
      <c r="AJ1614" s="30">
        <f>IFERROR(VLOOKUP($C1614,#REF!,2,FALSE)*1000000000,0)+IFERROR(VLOOKUP($D1614,#REF!,2,FALSE)*1000000,0)+IFERROR(VLOOKUP($E1614,#REF!,2,FALSE)*1000,0)+IFERROR(VLOOKUP($F1614,#REF!,2,FALSE),0)</f>
        <v>0</v>
      </c>
    </row>
    <row r="1615" spans="1:36" s="28" customFormat="1" ht="27" customHeight="1" x14ac:dyDescent="0.15">
      <c r="A1615" s="31" t="s">
        <v>32</v>
      </c>
      <c r="B1615" s="32">
        <v>1611</v>
      </c>
      <c r="C1615" s="33" t="s">
        <v>7465</v>
      </c>
      <c r="D1615" s="33" t="s">
        <v>7608</v>
      </c>
      <c r="E1615" s="33" t="s">
        <v>7609</v>
      </c>
      <c r="F1615" s="33" t="s">
        <v>7659</v>
      </c>
      <c r="G1615" s="33" t="s">
        <v>7673</v>
      </c>
      <c r="H1615" s="33" t="s">
        <v>7674</v>
      </c>
      <c r="I1615" s="32">
        <v>337800</v>
      </c>
      <c r="J1615" s="32">
        <v>6153072</v>
      </c>
      <c r="K1615" s="32" t="s">
        <v>7675</v>
      </c>
      <c r="L1615" s="36">
        <f t="shared" si="68"/>
        <v>0.9451005936546818</v>
      </c>
      <c r="M1615" s="32"/>
      <c r="N1615" s="32" t="s">
        <v>47</v>
      </c>
      <c r="O1615" s="32" t="s">
        <v>47</v>
      </c>
      <c r="P1615" s="37" t="s">
        <v>7676</v>
      </c>
      <c r="Q1615" s="32"/>
      <c r="R1615" s="32"/>
      <c r="S1615" s="32"/>
      <c r="T1615" s="32" t="s">
        <v>158</v>
      </c>
      <c r="U1615" s="42" t="s">
        <v>176</v>
      </c>
      <c r="V1615" s="42" t="s">
        <v>175</v>
      </c>
      <c r="W1615" s="42" t="s">
        <v>175</v>
      </c>
      <c r="X1615" s="42" t="s">
        <v>176</v>
      </c>
      <c r="Y1615" s="42" t="s">
        <v>176</v>
      </c>
      <c r="Z1615" s="42" t="s">
        <v>175</v>
      </c>
      <c r="AA1615" s="42" t="s">
        <v>176</v>
      </c>
      <c r="AB1615" s="45" t="s">
        <v>7677</v>
      </c>
      <c r="AC1615" s="27"/>
      <c r="AD1615" s="27"/>
      <c r="AE1615" s="27"/>
      <c r="AF1615" s="28" t="s">
        <v>7676</v>
      </c>
      <c r="AG1615" s="28">
        <f t="shared" si="66"/>
        <v>2</v>
      </c>
      <c r="AH1615" s="29" t="str">
        <f t="shared" si="67"/>
        <v>KT-180006</v>
      </c>
      <c r="AJ1615" s="30">
        <f>IFERROR(VLOOKUP($C1615,#REF!,2,FALSE)*1000000000,0)+IFERROR(VLOOKUP($D1615,#REF!,2,FALSE)*1000000,0)+IFERROR(VLOOKUP($E1615,#REF!,2,FALSE)*1000,0)+IFERROR(VLOOKUP($F1615,#REF!,2,FALSE),0)</f>
        <v>0</v>
      </c>
    </row>
    <row r="1616" spans="1:36" s="28" customFormat="1" ht="27" customHeight="1" x14ac:dyDescent="0.15">
      <c r="A1616" s="31" t="s">
        <v>32</v>
      </c>
      <c r="B1616" s="32">
        <v>1612</v>
      </c>
      <c r="C1616" s="33" t="s">
        <v>7465</v>
      </c>
      <c r="D1616" s="33" t="s">
        <v>7608</v>
      </c>
      <c r="E1616" s="33" t="s">
        <v>7609</v>
      </c>
      <c r="F1616" s="33" t="s">
        <v>7659</v>
      </c>
      <c r="G1616" s="46" t="s">
        <v>7678</v>
      </c>
      <c r="H1616" s="46" t="s">
        <v>7679</v>
      </c>
      <c r="I1616" s="32">
        <v>218600</v>
      </c>
      <c r="J1616" s="32">
        <v>758325</v>
      </c>
      <c r="K1616" s="42" t="s">
        <v>7680</v>
      </c>
      <c r="L1616" s="36">
        <f t="shared" si="68"/>
        <v>0.71173309596808754</v>
      </c>
      <c r="M1616" s="32"/>
      <c r="N1616" s="32" t="s">
        <v>47</v>
      </c>
      <c r="O1616" s="32" t="s">
        <v>47</v>
      </c>
      <c r="P1616" s="40" t="s">
        <v>7681</v>
      </c>
      <c r="Q1616" s="32"/>
      <c r="R1616" s="32"/>
      <c r="S1616" s="32"/>
      <c r="T1616" s="32" t="s">
        <v>158</v>
      </c>
      <c r="U1616" s="42" t="s">
        <v>176</v>
      </c>
      <c r="V1616" s="42" t="s">
        <v>176</v>
      </c>
      <c r="W1616" s="42" t="s">
        <v>176</v>
      </c>
      <c r="X1616" s="42" t="s">
        <v>176</v>
      </c>
      <c r="Y1616" s="42" t="s">
        <v>176</v>
      </c>
      <c r="Z1616" s="42" t="s">
        <v>176</v>
      </c>
      <c r="AA1616" s="42" t="s">
        <v>176</v>
      </c>
      <c r="AB1616" s="45" t="s">
        <v>7682</v>
      </c>
      <c r="AC1616" s="27"/>
      <c r="AD1616" s="27"/>
      <c r="AE1616" s="27"/>
      <c r="AF1616" s="28" t="s">
        <v>7681</v>
      </c>
      <c r="AG1616" s="28">
        <f t="shared" si="66"/>
        <v>2</v>
      </c>
      <c r="AH1616" s="29" t="str">
        <f t="shared" si="67"/>
        <v>HK-200016</v>
      </c>
      <c r="AJ1616" s="30">
        <f>IFERROR(VLOOKUP($C1616,#REF!,2,FALSE)*1000000000,0)+IFERROR(VLOOKUP($D1616,#REF!,2,FALSE)*1000000,0)+IFERROR(VLOOKUP($E1616,#REF!,2,FALSE)*1000,0)+IFERROR(VLOOKUP($F1616,#REF!,2,FALSE),0)</f>
        <v>0</v>
      </c>
    </row>
    <row r="1617" spans="1:36" s="28" customFormat="1" ht="27" customHeight="1" x14ac:dyDescent="0.15">
      <c r="A1617" s="31" t="s">
        <v>32</v>
      </c>
      <c r="B1617" s="32">
        <v>1613</v>
      </c>
      <c r="C1617" s="33" t="s">
        <v>7465</v>
      </c>
      <c r="D1617" s="33" t="s">
        <v>7608</v>
      </c>
      <c r="E1617" s="33" t="s">
        <v>7609</v>
      </c>
      <c r="F1617" s="33" t="s">
        <v>387</v>
      </c>
      <c r="G1617" s="33" t="s">
        <v>7683</v>
      </c>
      <c r="H1617" s="33" t="s">
        <v>7684</v>
      </c>
      <c r="I1617" s="32">
        <v>230000</v>
      </c>
      <c r="J1617" s="32">
        <v>254000</v>
      </c>
      <c r="K1617" s="32" t="s">
        <v>7685</v>
      </c>
      <c r="L1617" s="36">
        <f t="shared" si="68"/>
        <v>9.4488188976378007E-2</v>
      </c>
      <c r="M1617" s="32"/>
      <c r="N1617" s="32" t="s">
        <v>47</v>
      </c>
      <c r="O1617" s="32"/>
      <c r="P1617" s="37" t="s">
        <v>7686</v>
      </c>
      <c r="Q1617" s="32"/>
      <c r="R1617" s="32"/>
      <c r="S1617" s="32"/>
      <c r="T1617" s="32" t="s">
        <v>40</v>
      </c>
      <c r="U1617" s="42" t="s">
        <v>41</v>
      </c>
      <c r="V1617" s="42" t="s">
        <v>42</v>
      </c>
      <c r="W1617" s="42" t="s">
        <v>42</v>
      </c>
      <c r="X1617" s="42" t="s">
        <v>42</v>
      </c>
      <c r="Y1617" s="42" t="s">
        <v>42</v>
      </c>
      <c r="Z1617" s="42" t="s">
        <v>42</v>
      </c>
      <c r="AA1617" s="42" t="s">
        <v>42</v>
      </c>
      <c r="AB1617" s="45" t="s">
        <v>7687</v>
      </c>
      <c r="AC1617" s="27"/>
      <c r="AD1617" s="27"/>
      <c r="AE1617" s="27"/>
      <c r="AF1617" s="28" t="s">
        <v>7686</v>
      </c>
      <c r="AG1617" s="28">
        <f t="shared" si="66"/>
        <v>2</v>
      </c>
      <c r="AH1617" s="29" t="str">
        <f t="shared" si="67"/>
        <v>QS-110022</v>
      </c>
      <c r="AI1617" s="28">
        <v>29256258253</v>
      </c>
      <c r="AJ1617" s="30">
        <f>IFERROR(VLOOKUP($C1617,#REF!,2,FALSE)*1000000000,0)+IFERROR(VLOOKUP($D1617,#REF!,2,FALSE)*1000000,0)+IFERROR(VLOOKUP($E1617,#REF!,2,FALSE)*1000,0)+IFERROR(VLOOKUP($F1617,#REF!,2,FALSE),0)</f>
        <v>0</v>
      </c>
    </row>
    <row r="1618" spans="1:36" s="28" customFormat="1" ht="27" customHeight="1" x14ac:dyDescent="0.15">
      <c r="A1618" s="31" t="s">
        <v>32</v>
      </c>
      <c r="B1618" s="32">
        <v>1614</v>
      </c>
      <c r="C1618" s="33" t="s">
        <v>7465</v>
      </c>
      <c r="D1618" s="33" t="s">
        <v>7608</v>
      </c>
      <c r="E1618" s="33" t="s">
        <v>7609</v>
      </c>
      <c r="F1618" s="33" t="s">
        <v>387</v>
      </c>
      <c r="G1618" s="33" t="s">
        <v>7688</v>
      </c>
      <c r="H1618" s="33" t="s">
        <v>7689</v>
      </c>
      <c r="I1618" s="32">
        <v>22537700</v>
      </c>
      <c r="J1618" s="32">
        <v>26385500</v>
      </c>
      <c r="K1618" s="32" t="s">
        <v>7690</v>
      </c>
      <c r="L1618" s="36">
        <f t="shared" si="68"/>
        <v>0.14583009607549602</v>
      </c>
      <c r="M1618" s="32"/>
      <c r="N1618" s="32" t="s">
        <v>47</v>
      </c>
      <c r="O1618" s="32" t="s">
        <v>47</v>
      </c>
      <c r="P1618" s="37" t="s">
        <v>7691</v>
      </c>
      <c r="Q1618" s="32" t="s">
        <v>130</v>
      </c>
      <c r="R1618" s="32" t="s">
        <v>158</v>
      </c>
      <c r="S1618" s="32" t="s">
        <v>130</v>
      </c>
      <c r="T1618" s="32" t="s">
        <v>158</v>
      </c>
      <c r="U1618" s="42" t="s">
        <v>41</v>
      </c>
      <c r="V1618" s="42" t="s">
        <v>42</v>
      </c>
      <c r="W1618" s="42" t="s">
        <v>41</v>
      </c>
      <c r="X1618" s="42" t="s">
        <v>41</v>
      </c>
      <c r="Y1618" s="42" t="s">
        <v>42</v>
      </c>
      <c r="Z1618" s="42" t="s">
        <v>509</v>
      </c>
      <c r="AA1618" s="42" t="s">
        <v>42</v>
      </c>
      <c r="AB1618" s="45" t="s">
        <v>7692</v>
      </c>
      <c r="AC1618" s="27"/>
      <c r="AD1618" s="27"/>
      <c r="AE1618" s="27"/>
      <c r="AF1618" s="28" t="s">
        <v>7691</v>
      </c>
      <c r="AG1618" s="28">
        <f t="shared" si="66"/>
        <v>2</v>
      </c>
      <c r="AH1618" s="29" t="str">
        <f t="shared" si="67"/>
        <v>KK-150075</v>
      </c>
      <c r="AI1618" s="28">
        <v>29256258253</v>
      </c>
      <c r="AJ1618" s="30">
        <f>IFERROR(VLOOKUP($C1618,#REF!,2,FALSE)*1000000000,0)+IFERROR(VLOOKUP($D1618,#REF!,2,FALSE)*1000000,0)+IFERROR(VLOOKUP($E1618,#REF!,2,FALSE)*1000,0)+IFERROR(VLOOKUP($F1618,#REF!,2,FALSE),0)</f>
        <v>0</v>
      </c>
    </row>
    <row r="1619" spans="1:36" s="28" customFormat="1" ht="27" customHeight="1" x14ac:dyDescent="0.15">
      <c r="A1619" s="31" t="s">
        <v>32</v>
      </c>
      <c r="B1619" s="32">
        <v>1615</v>
      </c>
      <c r="C1619" s="33" t="s">
        <v>7465</v>
      </c>
      <c r="D1619" s="33" t="s">
        <v>7608</v>
      </c>
      <c r="E1619" s="33" t="s">
        <v>7693</v>
      </c>
      <c r="F1619" s="33" t="s">
        <v>7694</v>
      </c>
      <c r="G1619" s="33" t="s">
        <v>7695</v>
      </c>
      <c r="H1619" s="33" t="s">
        <v>7696</v>
      </c>
      <c r="I1619" s="32">
        <v>11480000</v>
      </c>
      <c r="J1619" s="32">
        <v>14822000</v>
      </c>
      <c r="K1619" s="32" t="s">
        <v>7697</v>
      </c>
      <c r="L1619" s="36">
        <f t="shared" si="68"/>
        <v>0.22547564431250844</v>
      </c>
      <c r="M1619" s="32"/>
      <c r="N1619" s="32" t="s">
        <v>47</v>
      </c>
      <c r="O1619" s="32" t="s">
        <v>47</v>
      </c>
      <c r="P1619" s="37" t="s">
        <v>7698</v>
      </c>
      <c r="Q1619" s="32"/>
      <c r="R1619" s="32"/>
      <c r="S1619" s="32"/>
      <c r="T1619" s="32" t="s">
        <v>158</v>
      </c>
      <c r="U1619" s="42" t="s">
        <v>176</v>
      </c>
      <c r="V1619" s="42" t="s">
        <v>176</v>
      </c>
      <c r="W1619" s="42" t="s">
        <v>176</v>
      </c>
      <c r="X1619" s="42" t="s">
        <v>176</v>
      </c>
      <c r="Y1619" s="42" t="s">
        <v>176</v>
      </c>
      <c r="Z1619" s="42" t="s">
        <v>176</v>
      </c>
      <c r="AA1619" s="42" t="s">
        <v>176</v>
      </c>
      <c r="AB1619" s="45" t="s">
        <v>7699</v>
      </c>
      <c r="AC1619" s="27"/>
      <c r="AD1619" s="27"/>
      <c r="AE1619" s="27"/>
      <c r="AF1619" s="28" t="s">
        <v>7698</v>
      </c>
      <c r="AG1619" s="28">
        <f t="shared" si="66"/>
        <v>2</v>
      </c>
      <c r="AH1619" s="29" t="str">
        <f t="shared" si="67"/>
        <v>QS-190008</v>
      </c>
      <c r="AJ1619" s="30">
        <f>IFERROR(VLOOKUP($C1619,#REF!,2,FALSE)*1000000000,0)+IFERROR(VLOOKUP($D1619,#REF!,2,FALSE)*1000000,0)+IFERROR(VLOOKUP($E1619,#REF!,2,FALSE)*1000,0)+IFERROR(VLOOKUP($F1619,#REF!,2,FALSE),0)</f>
        <v>0</v>
      </c>
    </row>
    <row r="1620" spans="1:36" s="28" customFormat="1" ht="27" customHeight="1" x14ac:dyDescent="0.15">
      <c r="A1620" s="31" t="s">
        <v>32</v>
      </c>
      <c r="B1620" s="32">
        <v>1616</v>
      </c>
      <c r="C1620" s="33" t="s">
        <v>7465</v>
      </c>
      <c r="D1620" s="33" t="s">
        <v>7608</v>
      </c>
      <c r="E1620" s="33" t="s">
        <v>7693</v>
      </c>
      <c r="F1620" s="33" t="s">
        <v>7700</v>
      </c>
      <c r="G1620" s="33" t="s">
        <v>7701</v>
      </c>
      <c r="H1620" s="33" t="s">
        <v>7702</v>
      </c>
      <c r="I1620" s="32">
        <v>16777338</v>
      </c>
      <c r="J1620" s="32">
        <v>17676357</v>
      </c>
      <c r="K1620" s="32" t="s">
        <v>7703</v>
      </c>
      <c r="L1620" s="36">
        <f t="shared" si="68"/>
        <v>5.085997075076043E-2</v>
      </c>
      <c r="M1620" s="32"/>
      <c r="N1620" s="32" t="s">
        <v>47</v>
      </c>
      <c r="O1620" s="32"/>
      <c r="P1620" s="37" t="s">
        <v>7704</v>
      </c>
      <c r="Q1620" s="32"/>
      <c r="R1620" s="32"/>
      <c r="S1620" s="32"/>
      <c r="T1620" s="32" t="s">
        <v>158</v>
      </c>
      <c r="U1620" s="42" t="s">
        <v>176</v>
      </c>
      <c r="V1620" s="42" t="s">
        <v>176</v>
      </c>
      <c r="W1620" s="42" t="s">
        <v>176</v>
      </c>
      <c r="X1620" s="42" t="s">
        <v>176</v>
      </c>
      <c r="Y1620" s="42" t="s">
        <v>176</v>
      </c>
      <c r="Z1620" s="42" t="s">
        <v>175</v>
      </c>
      <c r="AA1620" s="42" t="s">
        <v>176</v>
      </c>
      <c r="AB1620" s="45" t="s">
        <v>7705</v>
      </c>
      <c r="AC1620" s="27"/>
      <c r="AD1620" s="27"/>
      <c r="AE1620" s="27"/>
      <c r="AF1620" s="28" t="s">
        <v>7704</v>
      </c>
      <c r="AG1620" s="28">
        <f t="shared" si="66"/>
        <v>2</v>
      </c>
      <c r="AH1620" s="29" t="str">
        <f t="shared" si="67"/>
        <v>KK-180001</v>
      </c>
      <c r="AJ1620" s="30">
        <f>IFERROR(VLOOKUP($C1620,#REF!,2,FALSE)*1000000000,0)+IFERROR(VLOOKUP($D1620,#REF!,2,FALSE)*1000000,0)+IFERROR(VLOOKUP($E1620,#REF!,2,FALSE)*1000,0)+IFERROR(VLOOKUP($F1620,#REF!,2,FALSE),0)</f>
        <v>0</v>
      </c>
    </row>
    <row r="1621" spans="1:36" s="28" customFormat="1" ht="27" customHeight="1" x14ac:dyDescent="0.15">
      <c r="A1621" s="31" t="s">
        <v>32</v>
      </c>
      <c r="B1621" s="32">
        <v>1617</v>
      </c>
      <c r="C1621" s="33" t="s">
        <v>7465</v>
      </c>
      <c r="D1621" s="33" t="s">
        <v>7608</v>
      </c>
      <c r="E1621" s="33" t="s">
        <v>7693</v>
      </c>
      <c r="F1621" s="46" t="s">
        <v>640</v>
      </c>
      <c r="G1621" t="s">
        <v>7706</v>
      </c>
      <c r="H1621" s="46" t="s">
        <v>7707</v>
      </c>
      <c r="I1621" s="47">
        <v>237000</v>
      </c>
      <c r="J1621" s="47">
        <v>132000</v>
      </c>
      <c r="K1621" s="32" t="s">
        <v>308</v>
      </c>
      <c r="L1621" s="36">
        <f t="shared" si="68"/>
        <v>-0.79545454545454541</v>
      </c>
      <c r="M1621" s="32"/>
      <c r="N1621" s="32" t="s">
        <v>47</v>
      </c>
      <c r="O1621" s="32" t="s">
        <v>47</v>
      </c>
      <c r="P1621" s="40" t="s">
        <v>7708</v>
      </c>
      <c r="Q1621" s="32"/>
      <c r="R1621" s="32"/>
      <c r="S1621" s="32"/>
      <c r="T1621" s="32" t="s">
        <v>158</v>
      </c>
      <c r="U1621" s="42" t="s">
        <v>174</v>
      </c>
      <c r="V1621" s="42" t="s">
        <v>175</v>
      </c>
      <c r="W1621" s="42" t="s">
        <v>176</v>
      </c>
      <c r="X1621" s="42" t="s">
        <v>176</v>
      </c>
      <c r="Y1621" s="42" t="s">
        <v>175</v>
      </c>
      <c r="Z1621" s="42" t="s">
        <v>509</v>
      </c>
      <c r="AA1621" s="42" t="s">
        <v>175</v>
      </c>
      <c r="AB1621" s="45" t="s">
        <v>7709</v>
      </c>
      <c r="AC1621" s="27"/>
      <c r="AD1621" s="27"/>
      <c r="AE1621" s="27"/>
      <c r="AF1621" s="28" t="s">
        <v>7708</v>
      </c>
      <c r="AG1621" s="28">
        <f t="shared" si="66"/>
        <v>2</v>
      </c>
      <c r="AH1621" s="29" t="str">
        <f t="shared" si="67"/>
        <v>TH-160018</v>
      </c>
      <c r="AJ1621" s="30">
        <f>IFERROR(VLOOKUP($C1621,#REF!,2,FALSE)*1000000000,0)+IFERROR(VLOOKUP($D1621,#REF!,2,FALSE)*1000000,0)+IFERROR(VLOOKUP($E1621,#REF!,2,FALSE)*1000,0)+IFERROR(VLOOKUP($F1621,#REF!,2,FALSE),0)</f>
        <v>0</v>
      </c>
    </row>
    <row r="1622" spans="1:36" s="28" customFormat="1" ht="27" customHeight="1" x14ac:dyDescent="0.15">
      <c r="A1622" s="31" t="s">
        <v>32</v>
      </c>
      <c r="B1622" s="32">
        <v>1618</v>
      </c>
      <c r="C1622" s="46" t="s">
        <v>7457</v>
      </c>
      <c r="D1622" s="33" t="s">
        <v>387</v>
      </c>
      <c r="E1622" s="33"/>
      <c r="F1622" s="33"/>
      <c r="G1622" s="33" t="s">
        <v>7710</v>
      </c>
      <c r="H1622" s="33" t="s">
        <v>7711</v>
      </c>
      <c r="I1622" s="32">
        <v>73000</v>
      </c>
      <c r="J1622" s="32">
        <v>18200</v>
      </c>
      <c r="K1622" s="32" t="s">
        <v>308</v>
      </c>
      <c r="L1622" s="43">
        <f t="shared" si="68"/>
        <v>-3.0109890109890109</v>
      </c>
      <c r="M1622" s="32"/>
      <c r="N1622" s="32" t="s">
        <v>47</v>
      </c>
      <c r="O1622" s="32"/>
      <c r="P1622" s="37" t="s">
        <v>7712</v>
      </c>
      <c r="Q1622" s="32"/>
      <c r="R1622" s="32"/>
      <c r="S1622" s="32"/>
      <c r="T1622" s="32" t="s">
        <v>40</v>
      </c>
      <c r="U1622" s="42" t="s">
        <v>42</v>
      </c>
      <c r="V1622" s="42" t="s">
        <v>42</v>
      </c>
      <c r="W1622" s="42" t="s">
        <v>41</v>
      </c>
      <c r="X1622" s="42" t="s">
        <v>42</v>
      </c>
      <c r="Y1622" s="42" t="s">
        <v>42</v>
      </c>
      <c r="Z1622" s="42" t="s">
        <v>42</v>
      </c>
      <c r="AA1622" s="42" t="s">
        <v>42</v>
      </c>
      <c r="AB1622" s="45" t="s">
        <v>7713</v>
      </c>
      <c r="AC1622" s="27"/>
      <c r="AD1622" s="27"/>
      <c r="AE1622" s="27"/>
      <c r="AF1622" s="28" t="s">
        <v>7712</v>
      </c>
      <c r="AG1622" s="28">
        <f t="shared" si="66"/>
        <v>2</v>
      </c>
      <c r="AH1622" s="29" t="str">
        <f t="shared" si="67"/>
        <v>HR-090003</v>
      </c>
      <c r="AI1622" s="28">
        <v>29291000000</v>
      </c>
      <c r="AJ1622" s="30">
        <f>IFERROR(VLOOKUP($C1622,#REF!,2,FALSE)*1000000000,0)+IFERROR(VLOOKUP($D1622,#REF!,2,FALSE)*1000000,0)+IFERROR(VLOOKUP($E1622,#REF!,2,FALSE)*1000,0)+IFERROR(VLOOKUP($F1622,#REF!,2,FALSE),0)</f>
        <v>0</v>
      </c>
    </row>
    <row r="1623" spans="1:36" s="28" customFormat="1" ht="27" customHeight="1" x14ac:dyDescent="0.15">
      <c r="A1623" s="31" t="s">
        <v>32</v>
      </c>
      <c r="B1623" s="32">
        <v>1619</v>
      </c>
      <c r="C1623" s="46" t="s">
        <v>7714</v>
      </c>
      <c r="D1623" s="33"/>
      <c r="E1623" s="33"/>
      <c r="F1623" s="33"/>
      <c r="G1623" t="s">
        <v>7715</v>
      </c>
      <c r="H1623" s="46" t="s">
        <v>7716</v>
      </c>
      <c r="I1623" s="53">
        <v>74562.5</v>
      </c>
      <c r="J1623" s="47">
        <v>532125</v>
      </c>
      <c r="K1623" s="42" t="s">
        <v>7717</v>
      </c>
      <c r="L1623" s="36">
        <f t="shared" si="68"/>
        <v>0.85987784824994129</v>
      </c>
      <c r="M1623" s="32"/>
      <c r="N1623" s="32"/>
      <c r="O1623" s="32" t="s">
        <v>47</v>
      </c>
      <c r="P1623" s="40" t="s">
        <v>7718</v>
      </c>
      <c r="Q1623" s="32"/>
      <c r="R1623" s="32"/>
      <c r="S1623" s="32"/>
      <c r="T1623" s="42" t="s">
        <v>40</v>
      </c>
      <c r="U1623" s="42" t="s">
        <v>175</v>
      </c>
      <c r="V1623" s="42" t="s">
        <v>509</v>
      </c>
      <c r="W1623" s="42" t="s">
        <v>509</v>
      </c>
      <c r="X1623" s="42" t="s">
        <v>176</v>
      </c>
      <c r="Y1623" s="42" t="s">
        <v>176</v>
      </c>
      <c r="Z1623" s="42" t="s">
        <v>509</v>
      </c>
      <c r="AA1623" s="42" t="s">
        <v>176</v>
      </c>
      <c r="AB1623" s="45" t="s">
        <v>7719</v>
      </c>
      <c r="AC1623" s="27"/>
      <c r="AD1623" s="27"/>
      <c r="AE1623" s="27"/>
      <c r="AF1623" s="28" t="s">
        <v>7718</v>
      </c>
      <c r="AG1623" s="28">
        <f t="shared" si="66"/>
        <v>2</v>
      </c>
      <c r="AH1623" s="29" t="str">
        <f t="shared" si="67"/>
        <v>KT-200121</v>
      </c>
      <c r="AJ1623" s="30">
        <f>IFERROR(VLOOKUP($C1623,#REF!,2,FALSE)*1000000000,0)+IFERROR(VLOOKUP($D1623,#REF!,2,FALSE)*1000000,0)+IFERROR(VLOOKUP($E1623,#REF!,2,FALSE)*1000,0)+IFERROR(VLOOKUP($F1623,#REF!,2,FALSE),0)</f>
        <v>0</v>
      </c>
    </row>
    <row r="1624" spans="1:36" s="28" customFormat="1" ht="27" customHeight="1" x14ac:dyDescent="0.15">
      <c r="A1624" s="31" t="s">
        <v>32</v>
      </c>
      <c r="B1624" s="32">
        <v>1620</v>
      </c>
      <c r="C1624" s="46" t="s">
        <v>7720</v>
      </c>
      <c r="D1624" s="33"/>
      <c r="E1624" s="33"/>
      <c r="F1624" s="33"/>
      <c r="G1624" s="46" t="s">
        <v>7721</v>
      </c>
      <c r="H1624" s="46" t="s">
        <v>7722</v>
      </c>
      <c r="I1624" s="53">
        <v>1676000</v>
      </c>
      <c r="J1624" s="47">
        <v>3096000</v>
      </c>
      <c r="K1624" s="42" t="s">
        <v>7723</v>
      </c>
      <c r="L1624" s="36">
        <f t="shared" si="68"/>
        <v>0.45865633074935397</v>
      </c>
      <c r="M1624" s="32"/>
      <c r="N1624" s="32"/>
      <c r="O1624" s="32" t="s">
        <v>47</v>
      </c>
      <c r="P1624" s="40" t="s">
        <v>7724</v>
      </c>
      <c r="Q1624" s="32"/>
      <c r="R1624" s="32"/>
      <c r="S1624" s="32"/>
      <c r="T1624" s="42" t="s">
        <v>40</v>
      </c>
      <c r="U1624" s="42" t="s">
        <v>175</v>
      </c>
      <c r="V1624" s="42" t="s">
        <v>509</v>
      </c>
      <c r="W1624" s="42" t="s">
        <v>509</v>
      </c>
      <c r="X1624" s="42" t="s">
        <v>176</v>
      </c>
      <c r="Y1624" s="42" t="s">
        <v>176</v>
      </c>
      <c r="Z1624" s="42" t="s">
        <v>509</v>
      </c>
      <c r="AA1624" s="42" t="s">
        <v>176</v>
      </c>
      <c r="AB1624" s="45" t="s">
        <v>7725</v>
      </c>
      <c r="AC1624" s="27"/>
      <c r="AD1624" s="27"/>
      <c r="AE1624" s="27"/>
      <c r="AF1624" s="28" t="s">
        <v>7724</v>
      </c>
      <c r="AG1624" s="28">
        <f t="shared" si="66"/>
        <v>2</v>
      </c>
      <c r="AH1624" s="29" t="str">
        <f t="shared" si="67"/>
        <v>KT-190033</v>
      </c>
      <c r="AJ1624" s="30">
        <f>IFERROR(VLOOKUP($C1624,#REF!,2,FALSE)*1000000000,0)+IFERROR(VLOOKUP($D1624,#REF!,2,FALSE)*1000000,0)+IFERROR(VLOOKUP($E1624,#REF!,2,FALSE)*1000,0)+IFERROR(VLOOKUP($F1624,#REF!,2,FALSE),0)</f>
        <v>0</v>
      </c>
    </row>
    <row r="1625" spans="1:36" s="28" customFormat="1" ht="27" customHeight="1" x14ac:dyDescent="0.15">
      <c r="A1625" s="31" t="s">
        <v>32</v>
      </c>
      <c r="B1625" s="32">
        <v>1621</v>
      </c>
      <c r="C1625" s="46" t="s">
        <v>7726</v>
      </c>
      <c r="D1625" s="33" t="s">
        <v>3882</v>
      </c>
      <c r="E1625" s="33" t="s">
        <v>7727</v>
      </c>
      <c r="F1625" s="33" t="s">
        <v>7728</v>
      </c>
      <c r="G1625" s="33" t="s">
        <v>7729</v>
      </c>
      <c r="H1625" s="33" t="s">
        <v>7727</v>
      </c>
      <c r="I1625" s="32">
        <v>917000000</v>
      </c>
      <c r="J1625" s="32">
        <v>1034500000</v>
      </c>
      <c r="K1625" s="32" t="s">
        <v>7730</v>
      </c>
      <c r="L1625" s="36">
        <f t="shared" si="68"/>
        <v>0.11358144030932815</v>
      </c>
      <c r="M1625" s="32"/>
      <c r="N1625" s="32" t="s">
        <v>47</v>
      </c>
      <c r="O1625" s="32"/>
      <c r="P1625" s="40" t="s">
        <v>7731</v>
      </c>
      <c r="Q1625" s="32"/>
      <c r="R1625" s="32"/>
      <c r="S1625" s="32"/>
      <c r="T1625" s="32" t="s">
        <v>40</v>
      </c>
      <c r="U1625" s="42" t="s">
        <v>42</v>
      </c>
      <c r="V1625" s="42" t="s">
        <v>42</v>
      </c>
      <c r="W1625" s="42" t="s">
        <v>41</v>
      </c>
      <c r="X1625" s="42" t="s">
        <v>42</v>
      </c>
      <c r="Y1625" s="42" t="s">
        <v>42</v>
      </c>
      <c r="Z1625" s="42" t="s">
        <v>41</v>
      </c>
      <c r="AA1625" s="42" t="s">
        <v>42</v>
      </c>
      <c r="AB1625" s="45" t="s">
        <v>7732</v>
      </c>
      <c r="AC1625" s="27"/>
      <c r="AD1625" s="27"/>
      <c r="AE1625" s="27"/>
      <c r="AF1625" s="28" t="s">
        <v>7731</v>
      </c>
      <c r="AG1625" s="28">
        <f t="shared" si="66"/>
        <v>3</v>
      </c>
      <c r="AH1625" s="29" t="str">
        <f t="shared" si="67"/>
        <v>KTK-100002</v>
      </c>
      <c r="AI1625" s="28">
        <v>31040081104</v>
      </c>
      <c r="AJ1625" s="30">
        <f>IFERROR(VLOOKUP($C1625,#REF!,2,FALSE)*1000000000,0)+IFERROR(VLOOKUP($D1625,#REF!,2,FALSE)*1000000,0)+IFERROR(VLOOKUP($E1625,#REF!,2,FALSE)*1000,0)+IFERROR(VLOOKUP($F1625,#REF!,2,FALSE),0)</f>
        <v>0</v>
      </c>
    </row>
    <row r="1626" spans="1:36" s="28" customFormat="1" ht="27" customHeight="1" x14ac:dyDescent="0.15">
      <c r="A1626" s="31" t="s">
        <v>32</v>
      </c>
      <c r="B1626" s="32">
        <v>1622</v>
      </c>
      <c r="C1626" s="33" t="s">
        <v>7733</v>
      </c>
      <c r="D1626" s="33" t="s">
        <v>3882</v>
      </c>
      <c r="E1626" s="33" t="s">
        <v>7727</v>
      </c>
      <c r="F1626" s="33" t="s">
        <v>7728</v>
      </c>
      <c r="G1626" s="33" t="s">
        <v>7734</v>
      </c>
      <c r="H1626" s="33" t="s">
        <v>7735</v>
      </c>
      <c r="I1626" s="32">
        <v>33178000</v>
      </c>
      <c r="J1626" s="32">
        <v>33315844</v>
      </c>
      <c r="K1626" s="32" t="s">
        <v>7736</v>
      </c>
      <c r="L1626" s="36">
        <f t="shared" si="68"/>
        <v>4.1374908587037407E-3</v>
      </c>
      <c r="M1626" s="32"/>
      <c r="N1626" s="32" t="s">
        <v>47</v>
      </c>
      <c r="O1626" s="32"/>
      <c r="P1626" s="40" t="s">
        <v>7737</v>
      </c>
      <c r="Q1626" s="32"/>
      <c r="R1626" s="32"/>
      <c r="S1626" s="32"/>
      <c r="T1626" s="32" t="s">
        <v>40</v>
      </c>
      <c r="U1626" s="42" t="s">
        <v>42</v>
      </c>
      <c r="V1626" s="42" t="s">
        <v>41</v>
      </c>
      <c r="W1626" s="42" t="s">
        <v>41</v>
      </c>
      <c r="X1626" s="42" t="s">
        <v>42</v>
      </c>
      <c r="Y1626" s="42" t="s">
        <v>41</v>
      </c>
      <c r="Z1626" s="42" t="s">
        <v>42</v>
      </c>
      <c r="AA1626" s="42" t="s">
        <v>41</v>
      </c>
      <c r="AB1626" s="45" t="s">
        <v>7738</v>
      </c>
      <c r="AC1626" s="27"/>
      <c r="AD1626" s="27"/>
      <c r="AE1626" s="27"/>
      <c r="AF1626" s="28" t="s">
        <v>7737</v>
      </c>
      <c r="AG1626" s="28">
        <f t="shared" si="66"/>
        <v>3</v>
      </c>
      <c r="AH1626" s="29" t="str">
        <f t="shared" si="67"/>
        <v>KTK-120005</v>
      </c>
      <c r="AI1626" s="28">
        <v>31040081104</v>
      </c>
      <c r="AJ1626" s="30">
        <f>IFERROR(VLOOKUP($C1626,#REF!,2,FALSE)*1000000000,0)+IFERROR(VLOOKUP($D1626,#REF!,2,FALSE)*1000000,0)+IFERROR(VLOOKUP($E1626,#REF!,2,FALSE)*1000,0)+IFERROR(VLOOKUP($F1626,#REF!,2,FALSE),0)</f>
        <v>0</v>
      </c>
    </row>
    <row r="1627" spans="1:36" s="28" customFormat="1" ht="27" customHeight="1" x14ac:dyDescent="0.15">
      <c r="A1627" s="31" t="s">
        <v>32</v>
      </c>
      <c r="B1627" s="32">
        <v>1623</v>
      </c>
      <c r="C1627" s="33" t="s">
        <v>7733</v>
      </c>
      <c r="D1627" s="33" t="s">
        <v>3882</v>
      </c>
      <c r="E1627" s="33" t="s">
        <v>7727</v>
      </c>
      <c r="F1627" s="33" t="s">
        <v>7728</v>
      </c>
      <c r="G1627" s="33" t="s">
        <v>7739</v>
      </c>
      <c r="H1627" s="33" t="s">
        <v>7740</v>
      </c>
      <c r="I1627" s="32">
        <v>151952426</v>
      </c>
      <c r="J1627" s="32">
        <v>151632426</v>
      </c>
      <c r="K1627" s="32" t="s">
        <v>7741</v>
      </c>
      <c r="L1627" s="36">
        <f t="shared" si="68"/>
        <v>-2.11036655180874E-3</v>
      </c>
      <c r="M1627" s="32"/>
      <c r="N1627" s="32" t="s">
        <v>47</v>
      </c>
      <c r="O1627" s="32"/>
      <c r="P1627" s="40" t="s">
        <v>7742</v>
      </c>
      <c r="Q1627" s="32"/>
      <c r="R1627" s="32"/>
      <c r="S1627" s="32"/>
      <c r="T1627" s="32" t="s">
        <v>40</v>
      </c>
      <c r="U1627" s="42" t="s">
        <v>42</v>
      </c>
      <c r="V1627" s="42" t="s">
        <v>42</v>
      </c>
      <c r="W1627" s="42" t="s">
        <v>42</v>
      </c>
      <c r="X1627" s="42" t="s">
        <v>41</v>
      </c>
      <c r="Y1627" s="42" t="s">
        <v>42</v>
      </c>
      <c r="Z1627" s="42" t="s">
        <v>41</v>
      </c>
      <c r="AA1627" s="42" t="s">
        <v>42</v>
      </c>
      <c r="AB1627" s="45" t="s">
        <v>7743</v>
      </c>
      <c r="AC1627" s="27"/>
      <c r="AD1627" s="27"/>
      <c r="AE1627" s="27"/>
      <c r="AF1627" s="28" t="s">
        <v>7742</v>
      </c>
      <c r="AG1627" s="28">
        <f t="shared" si="66"/>
        <v>3</v>
      </c>
      <c r="AH1627" s="29" t="str">
        <f t="shared" si="67"/>
        <v>QSK-110003</v>
      </c>
      <c r="AI1627" s="28">
        <v>31040081104</v>
      </c>
      <c r="AJ1627" s="30">
        <f>IFERROR(VLOOKUP($C1627,#REF!,2,FALSE)*1000000000,0)+IFERROR(VLOOKUP($D1627,#REF!,2,FALSE)*1000000,0)+IFERROR(VLOOKUP($E1627,#REF!,2,FALSE)*1000,0)+IFERROR(VLOOKUP($F1627,#REF!,2,FALSE),0)</f>
        <v>0</v>
      </c>
    </row>
    <row r="1628" spans="1:36" s="28" customFormat="1" ht="27" customHeight="1" x14ac:dyDescent="0.15">
      <c r="A1628" s="31" t="s">
        <v>32</v>
      </c>
      <c r="B1628" s="32">
        <v>1624</v>
      </c>
      <c r="C1628" s="33" t="s">
        <v>7733</v>
      </c>
      <c r="D1628" s="33" t="s">
        <v>3882</v>
      </c>
      <c r="E1628" s="33" t="s">
        <v>7727</v>
      </c>
      <c r="F1628" s="33" t="s">
        <v>7728</v>
      </c>
      <c r="G1628" s="33" t="s">
        <v>7744</v>
      </c>
      <c r="H1628" s="33" t="s">
        <v>7745</v>
      </c>
      <c r="I1628" s="32">
        <v>554389890</v>
      </c>
      <c r="J1628" s="32">
        <v>559681055</v>
      </c>
      <c r="K1628" s="32" t="s">
        <v>7746</v>
      </c>
      <c r="L1628" s="36">
        <f t="shared" si="68"/>
        <v>9.4538933428790495E-3</v>
      </c>
      <c r="M1628" s="32"/>
      <c r="N1628" s="32" t="s">
        <v>47</v>
      </c>
      <c r="O1628" s="32"/>
      <c r="P1628" s="40" t="s">
        <v>7747</v>
      </c>
      <c r="Q1628" s="32" t="s">
        <v>7748</v>
      </c>
      <c r="R1628" s="32"/>
      <c r="S1628" s="32"/>
      <c r="T1628" s="32" t="s">
        <v>40</v>
      </c>
      <c r="U1628" s="42" t="s">
        <v>42</v>
      </c>
      <c r="V1628" s="42" t="s">
        <v>42</v>
      </c>
      <c r="W1628" s="42" t="s">
        <v>41</v>
      </c>
      <c r="X1628" s="42" t="s">
        <v>42</v>
      </c>
      <c r="Y1628" s="42" t="s">
        <v>42</v>
      </c>
      <c r="Z1628" s="42" t="s">
        <v>41</v>
      </c>
      <c r="AA1628" s="42" t="s">
        <v>42</v>
      </c>
      <c r="AB1628" s="45" t="s">
        <v>7749</v>
      </c>
      <c r="AC1628" s="27"/>
      <c r="AD1628" s="27"/>
      <c r="AE1628" s="27"/>
      <c r="AF1628" s="28" t="s">
        <v>7747</v>
      </c>
      <c r="AG1628" s="28">
        <f t="shared" si="66"/>
        <v>3</v>
      </c>
      <c r="AH1628" s="29" t="str">
        <f t="shared" si="67"/>
        <v>QSK-120003</v>
      </c>
      <c r="AI1628" s="28">
        <v>31040081104</v>
      </c>
      <c r="AJ1628" s="30">
        <f>IFERROR(VLOOKUP($C1628,#REF!,2,FALSE)*1000000000,0)+IFERROR(VLOOKUP($D1628,#REF!,2,FALSE)*1000000,0)+IFERROR(VLOOKUP($E1628,#REF!,2,FALSE)*1000,0)+IFERROR(VLOOKUP($F1628,#REF!,2,FALSE),0)</f>
        <v>0</v>
      </c>
    </row>
    <row r="1629" spans="1:36" s="28" customFormat="1" ht="27" customHeight="1" x14ac:dyDescent="0.15">
      <c r="A1629" s="31" t="s">
        <v>32</v>
      </c>
      <c r="B1629" s="32">
        <v>1625</v>
      </c>
      <c r="C1629" s="33" t="s">
        <v>7733</v>
      </c>
      <c r="D1629" s="33" t="s">
        <v>3882</v>
      </c>
      <c r="E1629" s="33" t="s">
        <v>7727</v>
      </c>
      <c r="F1629" s="33" t="s">
        <v>7728</v>
      </c>
      <c r="G1629" s="33" t="s">
        <v>7750</v>
      </c>
      <c r="H1629" s="33" t="s">
        <v>7751</v>
      </c>
      <c r="I1629" s="32">
        <v>0</v>
      </c>
      <c r="J1629" s="32">
        <v>0</v>
      </c>
      <c r="K1629" s="32" t="s">
        <v>7752</v>
      </c>
      <c r="L1629" s="49">
        <v>0</v>
      </c>
      <c r="M1629" s="32"/>
      <c r="N1629" s="32" t="s">
        <v>47</v>
      </c>
      <c r="O1629" s="32" t="s">
        <v>47</v>
      </c>
      <c r="P1629" s="40" t="s">
        <v>7753</v>
      </c>
      <c r="Q1629" s="38" t="s">
        <v>105</v>
      </c>
      <c r="R1629" s="32"/>
      <c r="S1629" s="32"/>
      <c r="T1629" s="32" t="s">
        <v>40</v>
      </c>
      <c r="U1629" s="42" t="s">
        <v>42</v>
      </c>
      <c r="V1629" s="42" t="s">
        <v>41</v>
      </c>
      <c r="W1629" s="42" t="s">
        <v>41</v>
      </c>
      <c r="X1629" s="42" t="s">
        <v>41</v>
      </c>
      <c r="Y1629" s="42" t="s">
        <v>41</v>
      </c>
      <c r="Z1629" s="42" t="s">
        <v>42</v>
      </c>
      <c r="AA1629" s="42" t="s">
        <v>41</v>
      </c>
      <c r="AB1629" s="45" t="s">
        <v>7754</v>
      </c>
      <c r="AC1629" s="27"/>
      <c r="AD1629" s="27"/>
      <c r="AE1629" s="27"/>
      <c r="AF1629" s="28" t="s">
        <v>7755</v>
      </c>
      <c r="AG1629" s="28">
        <f t="shared" si="66"/>
        <v>3</v>
      </c>
      <c r="AH1629" s="29" t="str">
        <f t="shared" si="67"/>
        <v>KKK-140004</v>
      </c>
      <c r="AI1629" s="28">
        <v>31040081104</v>
      </c>
      <c r="AJ1629" s="30">
        <f>IFERROR(VLOOKUP($C1629,#REF!,2,FALSE)*1000000000,0)+IFERROR(VLOOKUP($D1629,#REF!,2,FALSE)*1000000,0)+IFERROR(VLOOKUP($E1629,#REF!,2,FALSE)*1000,0)+IFERROR(VLOOKUP($F1629,#REF!,2,FALSE),0)</f>
        <v>0</v>
      </c>
    </row>
    <row r="1630" spans="1:36" s="28" customFormat="1" ht="27" customHeight="1" x14ac:dyDescent="0.15">
      <c r="A1630" s="31" t="s">
        <v>32</v>
      </c>
      <c r="B1630" s="32">
        <v>1626</v>
      </c>
      <c r="C1630" s="33" t="s">
        <v>7733</v>
      </c>
      <c r="D1630" s="33" t="s">
        <v>3882</v>
      </c>
      <c r="E1630" s="33" t="s">
        <v>7727</v>
      </c>
      <c r="F1630" s="33" t="s">
        <v>7728</v>
      </c>
      <c r="G1630" s="46" t="s">
        <v>7756</v>
      </c>
      <c r="H1630" s="46" t="s">
        <v>7757</v>
      </c>
      <c r="I1630" s="47">
        <v>6882740</v>
      </c>
      <c r="J1630" s="48">
        <v>33221577.5</v>
      </c>
      <c r="K1630" s="42" t="s">
        <v>7758</v>
      </c>
      <c r="L1630" s="36">
        <f t="shared" ref="L1630:L1693" si="69">1-I1630/J1630</f>
        <v>0.79282320353390801</v>
      </c>
      <c r="M1630" s="32" t="s">
        <v>47</v>
      </c>
      <c r="N1630" s="32" t="s">
        <v>47</v>
      </c>
      <c r="O1630" s="32"/>
      <c r="P1630" s="40" t="s">
        <v>7759</v>
      </c>
      <c r="Q1630" s="38" t="s">
        <v>105</v>
      </c>
      <c r="R1630" s="32"/>
      <c r="S1630" s="32"/>
      <c r="T1630" s="32" t="s">
        <v>40</v>
      </c>
      <c r="U1630" s="42" t="s">
        <v>75</v>
      </c>
      <c r="V1630" s="42" t="s">
        <v>75</v>
      </c>
      <c r="W1630" s="42" t="s">
        <v>41</v>
      </c>
      <c r="X1630" s="42" t="s">
        <v>75</v>
      </c>
      <c r="Y1630" s="42" t="s">
        <v>75</v>
      </c>
      <c r="Z1630" s="42" t="s">
        <v>42</v>
      </c>
      <c r="AA1630" s="42" t="s">
        <v>41</v>
      </c>
      <c r="AB1630" s="45" t="s">
        <v>7760</v>
      </c>
      <c r="AC1630" s="27"/>
      <c r="AD1630" s="27"/>
      <c r="AE1630" s="27"/>
      <c r="AF1630" s="28" t="s">
        <v>7759</v>
      </c>
      <c r="AG1630" s="28">
        <f t="shared" si="66"/>
        <v>3</v>
      </c>
      <c r="AH1630" s="29" t="str">
        <f t="shared" si="67"/>
        <v>HKK-180001</v>
      </c>
      <c r="AJ1630" s="30">
        <f>IFERROR(VLOOKUP($C1630,#REF!,2,FALSE)*1000000000,0)+IFERROR(VLOOKUP($D1630,#REF!,2,FALSE)*1000000,0)+IFERROR(VLOOKUP($E1630,#REF!,2,FALSE)*1000,0)+IFERROR(VLOOKUP($F1630,#REF!,2,FALSE),0)</f>
        <v>0</v>
      </c>
    </row>
    <row r="1631" spans="1:36" s="28" customFormat="1" ht="27" customHeight="1" x14ac:dyDescent="0.15">
      <c r="A1631" s="31" t="s">
        <v>32</v>
      </c>
      <c r="B1631" s="32">
        <v>1627</v>
      </c>
      <c r="C1631" s="33" t="s">
        <v>7733</v>
      </c>
      <c r="D1631" s="33" t="s">
        <v>3882</v>
      </c>
      <c r="E1631" s="46" t="s">
        <v>7761</v>
      </c>
      <c r="F1631" s="33" t="s">
        <v>7762</v>
      </c>
      <c r="G1631" s="33" t="s">
        <v>7763</v>
      </c>
      <c r="H1631" s="33" t="s">
        <v>7764</v>
      </c>
      <c r="I1631" s="32">
        <v>75540979.299999997</v>
      </c>
      <c r="J1631" s="32">
        <v>73595979.299999997</v>
      </c>
      <c r="K1631" s="32" t="s">
        <v>7741</v>
      </c>
      <c r="L1631" s="36">
        <f t="shared" si="69"/>
        <v>-2.6428074176057637E-2</v>
      </c>
      <c r="M1631" s="32"/>
      <c r="N1631" s="32" t="s">
        <v>47</v>
      </c>
      <c r="O1631" s="32"/>
      <c r="P1631" s="40" t="s">
        <v>7765</v>
      </c>
      <c r="Q1631" s="32"/>
      <c r="R1631" s="32"/>
      <c r="S1631" s="32"/>
      <c r="T1631" s="32" t="s">
        <v>40</v>
      </c>
      <c r="U1631" s="42" t="s">
        <v>42</v>
      </c>
      <c r="V1631" s="42" t="s">
        <v>42</v>
      </c>
      <c r="W1631" s="42" t="s">
        <v>42</v>
      </c>
      <c r="X1631" s="42" t="s">
        <v>41</v>
      </c>
      <c r="Y1631" s="42" t="s">
        <v>41</v>
      </c>
      <c r="Z1631" s="42" t="s">
        <v>42</v>
      </c>
      <c r="AA1631" s="42" t="s">
        <v>42</v>
      </c>
      <c r="AB1631" s="45" t="s">
        <v>7766</v>
      </c>
      <c r="AC1631" s="27"/>
      <c r="AD1631" s="27"/>
      <c r="AE1631" s="27"/>
      <c r="AF1631" s="28" t="s">
        <v>7765</v>
      </c>
      <c r="AG1631" s="28">
        <f t="shared" si="66"/>
        <v>3</v>
      </c>
      <c r="AH1631" s="29" t="str">
        <f t="shared" si="67"/>
        <v>QSK-110002</v>
      </c>
      <c r="AI1631" s="28">
        <v>31040081106</v>
      </c>
      <c r="AJ1631" s="30">
        <f>IFERROR(VLOOKUP($C1631,#REF!,2,FALSE)*1000000000,0)+IFERROR(VLOOKUP($D1631,#REF!,2,FALSE)*1000000,0)+IFERROR(VLOOKUP($E1631,#REF!,2,FALSE)*1000,0)+IFERROR(VLOOKUP($F1631,#REF!,2,FALSE),0)</f>
        <v>0</v>
      </c>
    </row>
    <row r="1632" spans="1:36" s="28" customFormat="1" ht="27" customHeight="1" x14ac:dyDescent="0.15">
      <c r="A1632" s="31" t="s">
        <v>32</v>
      </c>
      <c r="B1632" s="32">
        <v>1628</v>
      </c>
      <c r="C1632" s="33" t="s">
        <v>7733</v>
      </c>
      <c r="D1632" s="33" t="s">
        <v>3882</v>
      </c>
      <c r="E1632" s="33" t="s">
        <v>7767</v>
      </c>
      <c r="F1632" s="33" t="s">
        <v>7768</v>
      </c>
      <c r="G1632" s="33" t="s">
        <v>7769</v>
      </c>
      <c r="H1632" s="33" t="s">
        <v>7768</v>
      </c>
      <c r="I1632" s="32">
        <v>55233161.799999997</v>
      </c>
      <c r="J1632" s="32">
        <v>56923546</v>
      </c>
      <c r="K1632" s="32" t="s">
        <v>7770</v>
      </c>
      <c r="L1632" s="36">
        <f t="shared" si="69"/>
        <v>2.9695693940078871E-2</v>
      </c>
      <c r="M1632" s="32"/>
      <c r="N1632" s="32" t="s">
        <v>47</v>
      </c>
      <c r="O1632" s="32"/>
      <c r="P1632" s="40" t="s">
        <v>7771</v>
      </c>
      <c r="Q1632" s="32" t="s">
        <v>3947</v>
      </c>
      <c r="R1632" s="32"/>
      <c r="S1632" s="32"/>
      <c r="T1632" s="32" t="s">
        <v>40</v>
      </c>
      <c r="U1632" s="42" t="s">
        <v>42</v>
      </c>
      <c r="V1632" s="42" t="s">
        <v>42</v>
      </c>
      <c r="W1632" s="42" t="s">
        <v>41</v>
      </c>
      <c r="X1632" s="42" t="s">
        <v>41</v>
      </c>
      <c r="Y1632" s="42" t="s">
        <v>41</v>
      </c>
      <c r="Z1632" s="42" t="s">
        <v>42</v>
      </c>
      <c r="AA1632" s="42" t="s">
        <v>42</v>
      </c>
      <c r="AB1632" s="45" t="s">
        <v>7772</v>
      </c>
      <c r="AC1632" s="27"/>
      <c r="AD1632" s="27"/>
      <c r="AE1632" s="27"/>
      <c r="AF1632" s="28" t="s">
        <v>7771</v>
      </c>
      <c r="AG1632" s="28">
        <f t="shared" si="66"/>
        <v>3</v>
      </c>
      <c r="AH1632" s="29" t="str">
        <f t="shared" si="67"/>
        <v>QSK-090005</v>
      </c>
      <c r="AI1632" s="28">
        <v>31040263107</v>
      </c>
      <c r="AJ1632" s="30">
        <f>IFERROR(VLOOKUP($C1632,#REF!,2,FALSE)*1000000000,0)+IFERROR(VLOOKUP($D1632,#REF!,2,FALSE)*1000000,0)+IFERROR(VLOOKUP($E1632,#REF!,2,FALSE)*1000,0)+IFERROR(VLOOKUP($F1632,#REF!,2,FALSE),0)</f>
        <v>0</v>
      </c>
    </row>
    <row r="1633" spans="1:36" s="28" customFormat="1" ht="27" customHeight="1" x14ac:dyDescent="0.15">
      <c r="A1633" s="31" t="s">
        <v>32</v>
      </c>
      <c r="B1633" s="32">
        <v>1629</v>
      </c>
      <c r="C1633" s="33" t="s">
        <v>7733</v>
      </c>
      <c r="D1633" s="33" t="s">
        <v>3882</v>
      </c>
      <c r="E1633" s="33" t="s">
        <v>7773</v>
      </c>
      <c r="F1633" s="33" t="s">
        <v>7774</v>
      </c>
      <c r="G1633" s="33" t="s">
        <v>7775</v>
      </c>
      <c r="H1633" s="33" t="s">
        <v>7776</v>
      </c>
      <c r="I1633" s="32">
        <v>9500000</v>
      </c>
      <c r="J1633" s="32">
        <v>10500000</v>
      </c>
      <c r="K1633" s="32" t="s">
        <v>7777</v>
      </c>
      <c r="L1633" s="36">
        <f t="shared" si="69"/>
        <v>9.5238095238095233E-2</v>
      </c>
      <c r="M1633" s="32"/>
      <c r="N1633" s="32" t="s">
        <v>47</v>
      </c>
      <c r="O1633" s="32"/>
      <c r="P1633" s="40" t="s">
        <v>7778</v>
      </c>
      <c r="Q1633" s="32"/>
      <c r="R1633" s="32"/>
      <c r="S1633" s="32"/>
      <c r="T1633" s="32" t="s">
        <v>40</v>
      </c>
      <c r="U1633" s="42" t="s">
        <v>42</v>
      </c>
      <c r="V1633" s="42" t="s">
        <v>42</v>
      </c>
      <c r="W1633" s="42" t="s">
        <v>42</v>
      </c>
      <c r="X1633" s="42" t="s">
        <v>42</v>
      </c>
      <c r="Y1633" s="42" t="s">
        <v>42</v>
      </c>
      <c r="Z1633" s="42" t="s">
        <v>75</v>
      </c>
      <c r="AA1633" s="42" t="s">
        <v>42</v>
      </c>
      <c r="AB1633" s="45" t="s">
        <v>7779</v>
      </c>
      <c r="AC1633" s="27"/>
      <c r="AD1633" s="27"/>
      <c r="AE1633" s="27"/>
      <c r="AF1633" s="28" t="s">
        <v>7778</v>
      </c>
      <c r="AG1633" s="28">
        <f t="shared" si="66"/>
        <v>3</v>
      </c>
      <c r="AH1633" s="29" t="str">
        <f t="shared" si="67"/>
        <v>SKK-120002</v>
      </c>
      <c r="AI1633" s="28">
        <v>31040264109</v>
      </c>
      <c r="AJ1633" s="30">
        <f>IFERROR(VLOOKUP($C1633,#REF!,2,FALSE)*1000000000,0)+IFERROR(VLOOKUP($D1633,#REF!,2,FALSE)*1000000,0)+IFERROR(VLOOKUP($E1633,#REF!,2,FALSE)*1000,0)+IFERROR(VLOOKUP($F1633,#REF!,2,FALSE),0)</f>
        <v>0</v>
      </c>
    </row>
    <row r="1634" spans="1:36" s="28" customFormat="1" ht="27" customHeight="1" x14ac:dyDescent="0.15">
      <c r="A1634" s="31" t="s">
        <v>32</v>
      </c>
      <c r="B1634" s="32">
        <v>1630</v>
      </c>
      <c r="C1634" s="33" t="s">
        <v>7733</v>
      </c>
      <c r="D1634" s="33" t="s">
        <v>3882</v>
      </c>
      <c r="E1634" s="33" t="s">
        <v>470</v>
      </c>
      <c r="F1634" s="33"/>
      <c r="G1634" s="33" t="s">
        <v>7780</v>
      </c>
      <c r="H1634" s="33" t="s">
        <v>7781</v>
      </c>
      <c r="I1634" s="32">
        <v>208043</v>
      </c>
      <c r="J1634" s="32">
        <v>405923</v>
      </c>
      <c r="K1634" s="32" t="s">
        <v>7782</v>
      </c>
      <c r="L1634" s="36">
        <f t="shared" si="69"/>
        <v>0.48748161597150197</v>
      </c>
      <c r="M1634" s="32"/>
      <c r="N1634" s="32" t="s">
        <v>47</v>
      </c>
      <c r="O1634" s="32"/>
      <c r="P1634" s="40" t="s">
        <v>7783</v>
      </c>
      <c r="Q1634" s="32"/>
      <c r="R1634" s="32"/>
      <c r="S1634" s="32"/>
      <c r="T1634" s="32" t="s">
        <v>40</v>
      </c>
      <c r="U1634" s="42" t="s">
        <v>41</v>
      </c>
      <c r="V1634" s="42" t="s">
        <v>41</v>
      </c>
      <c r="W1634" s="42" t="s">
        <v>42</v>
      </c>
      <c r="X1634" s="42" t="s">
        <v>42</v>
      </c>
      <c r="Y1634" s="42" t="s">
        <v>42</v>
      </c>
      <c r="Z1634" s="42" t="s">
        <v>42</v>
      </c>
      <c r="AA1634" s="42" t="s">
        <v>41</v>
      </c>
      <c r="AB1634" s="45" t="s">
        <v>7784</v>
      </c>
      <c r="AC1634" s="27"/>
      <c r="AD1634" s="27"/>
      <c r="AE1634" s="27"/>
      <c r="AF1634" s="28" t="s">
        <v>7783</v>
      </c>
      <c r="AG1634" s="28">
        <f t="shared" si="66"/>
        <v>3</v>
      </c>
      <c r="AH1634" s="29" t="str">
        <f t="shared" si="67"/>
        <v>CBK-130005</v>
      </c>
      <c r="AI1634" s="28">
        <v>31040350000</v>
      </c>
      <c r="AJ1634" s="30">
        <f>IFERROR(VLOOKUP($C1634,#REF!,2,FALSE)*1000000000,0)+IFERROR(VLOOKUP($D1634,#REF!,2,FALSE)*1000000,0)+IFERROR(VLOOKUP($E1634,#REF!,2,FALSE)*1000,0)+IFERROR(VLOOKUP($F1634,#REF!,2,FALSE),0)</f>
        <v>0</v>
      </c>
    </row>
    <row r="1635" spans="1:36" s="28" customFormat="1" ht="27" customHeight="1" x14ac:dyDescent="0.15">
      <c r="A1635" s="31" t="s">
        <v>32</v>
      </c>
      <c r="B1635" s="32">
        <v>1631</v>
      </c>
      <c r="C1635" s="33" t="s">
        <v>7733</v>
      </c>
      <c r="D1635" s="33" t="s">
        <v>3882</v>
      </c>
      <c r="E1635" s="33" t="s">
        <v>470</v>
      </c>
      <c r="F1635" s="33" t="s">
        <v>130</v>
      </c>
      <c r="G1635" s="33" t="s">
        <v>7785</v>
      </c>
      <c r="H1635" s="33" t="s">
        <v>7786</v>
      </c>
      <c r="I1635" s="47">
        <v>395960000</v>
      </c>
      <c r="J1635" s="47">
        <v>393760000</v>
      </c>
      <c r="K1635" s="42" t="s">
        <v>7787</v>
      </c>
      <c r="L1635" s="36">
        <f t="shared" si="69"/>
        <v>-5.5871596911825083E-3</v>
      </c>
      <c r="M1635" s="32"/>
      <c r="N1635" s="32" t="s">
        <v>47</v>
      </c>
      <c r="O1635" s="32" t="s">
        <v>47</v>
      </c>
      <c r="P1635" s="40" t="s">
        <v>7788</v>
      </c>
      <c r="Q1635" s="38" t="s">
        <v>105</v>
      </c>
      <c r="R1635" s="32" t="s">
        <v>130</v>
      </c>
      <c r="S1635" s="32" t="s">
        <v>130</v>
      </c>
      <c r="T1635" s="32" t="s">
        <v>158</v>
      </c>
      <c r="U1635" s="42" t="s">
        <v>74</v>
      </c>
      <c r="V1635" s="42" t="s">
        <v>41</v>
      </c>
      <c r="W1635" s="42" t="s">
        <v>41</v>
      </c>
      <c r="X1635" s="42" t="s">
        <v>509</v>
      </c>
      <c r="Y1635" s="42" t="s">
        <v>75</v>
      </c>
      <c r="Z1635" s="42" t="s">
        <v>509</v>
      </c>
      <c r="AA1635" s="42" t="s">
        <v>42</v>
      </c>
      <c r="AB1635" s="45" t="s">
        <v>7789</v>
      </c>
      <c r="AC1635" s="27"/>
      <c r="AD1635" s="27"/>
      <c r="AE1635" s="27"/>
      <c r="AF1635" s="28" t="s">
        <v>7790</v>
      </c>
      <c r="AG1635" s="28">
        <f t="shared" si="66"/>
        <v>3</v>
      </c>
      <c r="AH1635" s="29" t="str">
        <f t="shared" si="67"/>
        <v>SKK-170001</v>
      </c>
      <c r="AI1635" s="28">
        <v>31040350000</v>
      </c>
      <c r="AJ1635" s="30">
        <f>IFERROR(VLOOKUP($C1635,#REF!,2,FALSE)*1000000000,0)+IFERROR(VLOOKUP($D1635,#REF!,2,FALSE)*1000000,0)+IFERROR(VLOOKUP($E1635,#REF!,2,FALSE)*1000,0)+IFERROR(VLOOKUP($F1635,#REF!,2,FALSE),0)</f>
        <v>0</v>
      </c>
    </row>
    <row r="1636" spans="1:36" s="28" customFormat="1" ht="27" customHeight="1" x14ac:dyDescent="0.15">
      <c r="A1636" s="31" t="s">
        <v>32</v>
      </c>
      <c r="B1636" s="32">
        <v>1632</v>
      </c>
      <c r="C1636" s="33" t="s">
        <v>7733</v>
      </c>
      <c r="D1636" s="33" t="s">
        <v>3882</v>
      </c>
      <c r="E1636" s="33" t="s">
        <v>470</v>
      </c>
      <c r="F1636" s="33"/>
      <c r="G1636" s="46" t="s">
        <v>7791</v>
      </c>
      <c r="H1636" s="46" t="s">
        <v>7792</v>
      </c>
      <c r="I1636" s="47">
        <v>78850000</v>
      </c>
      <c r="J1636" s="47">
        <v>82449000</v>
      </c>
      <c r="K1636" s="42" t="s">
        <v>7793</v>
      </c>
      <c r="L1636" s="36">
        <f t="shared" si="69"/>
        <v>4.3651226819003242E-2</v>
      </c>
      <c r="M1636" s="32"/>
      <c r="N1636" s="32"/>
      <c r="O1636" s="32" t="s">
        <v>47</v>
      </c>
      <c r="P1636" s="40" t="s">
        <v>7794</v>
      </c>
      <c r="Q1636" s="38" t="s">
        <v>105</v>
      </c>
      <c r="R1636" s="32"/>
      <c r="S1636" s="32"/>
      <c r="T1636" s="32" t="s">
        <v>158</v>
      </c>
      <c r="U1636" s="42" t="s">
        <v>74</v>
      </c>
      <c r="V1636" s="42" t="s">
        <v>41</v>
      </c>
      <c r="W1636" s="42" t="s">
        <v>509</v>
      </c>
      <c r="X1636" s="42" t="s">
        <v>41</v>
      </c>
      <c r="Y1636" s="42" t="s">
        <v>75</v>
      </c>
      <c r="Z1636" s="42" t="s">
        <v>509</v>
      </c>
      <c r="AA1636" s="42" t="s">
        <v>41</v>
      </c>
      <c r="AB1636" s="45" t="s">
        <v>7795</v>
      </c>
      <c r="AC1636" s="27"/>
      <c r="AD1636" s="27"/>
      <c r="AE1636" s="27"/>
      <c r="AF1636" s="28" t="s">
        <v>7794</v>
      </c>
      <c r="AG1636" s="28">
        <f t="shared" si="66"/>
        <v>3</v>
      </c>
      <c r="AH1636" s="29" t="str">
        <f t="shared" si="67"/>
        <v>QSK-190004</v>
      </c>
      <c r="AJ1636" s="30">
        <f>IFERROR(VLOOKUP($C1636,#REF!,2,FALSE)*1000000000,0)+IFERROR(VLOOKUP($D1636,#REF!,2,FALSE)*1000000,0)+IFERROR(VLOOKUP($E1636,#REF!,2,FALSE)*1000,0)+IFERROR(VLOOKUP($F1636,#REF!,2,FALSE),0)</f>
        <v>0</v>
      </c>
    </row>
    <row r="1637" spans="1:36" s="28" customFormat="1" ht="27" customHeight="1" x14ac:dyDescent="0.15">
      <c r="A1637" s="31" t="s">
        <v>32</v>
      </c>
      <c r="B1637" s="32">
        <v>1633</v>
      </c>
      <c r="C1637" s="33" t="s">
        <v>7733</v>
      </c>
      <c r="D1637" s="33" t="s">
        <v>7796</v>
      </c>
      <c r="E1637" s="33" t="s">
        <v>7797</v>
      </c>
      <c r="F1637" s="33" t="s">
        <v>7762</v>
      </c>
      <c r="G1637" s="33" t="s">
        <v>7798</v>
      </c>
      <c r="H1637" s="33" t="s">
        <v>7799</v>
      </c>
      <c r="I1637" s="47">
        <v>2702900</v>
      </c>
      <c r="J1637" s="47">
        <v>950000</v>
      </c>
      <c r="K1637" s="42" t="s">
        <v>7800</v>
      </c>
      <c r="L1637" s="36">
        <f t="shared" si="69"/>
        <v>-1.8451578947368419</v>
      </c>
      <c r="M1637" s="32"/>
      <c r="N1637" s="32"/>
      <c r="O1637" s="32" t="s">
        <v>47</v>
      </c>
      <c r="P1637" s="40" t="s">
        <v>7801</v>
      </c>
      <c r="Q1637" s="32" t="s">
        <v>130</v>
      </c>
      <c r="R1637" s="32" t="s">
        <v>130</v>
      </c>
      <c r="S1637" s="32" t="s">
        <v>130</v>
      </c>
      <c r="T1637" s="32" t="s">
        <v>158</v>
      </c>
      <c r="U1637" s="42" t="s">
        <v>42</v>
      </c>
      <c r="V1637" s="42" t="s">
        <v>509</v>
      </c>
      <c r="W1637" s="42" t="s">
        <v>509</v>
      </c>
      <c r="X1637" s="42" t="s">
        <v>41</v>
      </c>
      <c r="Y1637" s="42" t="s">
        <v>509</v>
      </c>
      <c r="Z1637" s="42" t="s">
        <v>509</v>
      </c>
      <c r="AA1637" s="42" t="s">
        <v>42</v>
      </c>
      <c r="AB1637" s="45" t="s">
        <v>7802</v>
      </c>
      <c r="AC1637" s="27"/>
      <c r="AD1637" s="27"/>
      <c r="AE1637" s="27"/>
      <c r="AF1637" s="28" t="s">
        <v>7803</v>
      </c>
      <c r="AG1637" s="28">
        <f t="shared" si="66"/>
        <v>3</v>
      </c>
      <c r="AH1637" s="29" t="str">
        <f t="shared" si="67"/>
        <v>HRK-170001</v>
      </c>
      <c r="AI1637" s="28">
        <v>31257267106</v>
      </c>
      <c r="AJ1637" s="30">
        <f>IFERROR(VLOOKUP($C1637,#REF!,2,FALSE)*1000000000,0)+IFERROR(VLOOKUP($D1637,#REF!,2,FALSE)*1000000,0)+IFERROR(VLOOKUP($E1637,#REF!,2,FALSE)*1000,0)+IFERROR(VLOOKUP($F1637,#REF!,2,FALSE),0)</f>
        <v>0</v>
      </c>
    </row>
    <row r="1638" spans="1:36" s="28" customFormat="1" ht="27" customHeight="1" x14ac:dyDescent="0.15">
      <c r="A1638" s="31" t="s">
        <v>32</v>
      </c>
      <c r="B1638" s="32">
        <v>1634</v>
      </c>
      <c r="C1638" s="33" t="s">
        <v>7733</v>
      </c>
      <c r="D1638" s="33" t="s">
        <v>7796</v>
      </c>
      <c r="E1638" s="33" t="s">
        <v>7797</v>
      </c>
      <c r="F1638" s="33" t="s">
        <v>7762</v>
      </c>
      <c r="G1638" s="46" t="s">
        <v>7804</v>
      </c>
      <c r="H1638" s="46" t="s">
        <v>7805</v>
      </c>
      <c r="I1638" s="47">
        <v>960240</v>
      </c>
      <c r="J1638" s="47">
        <v>1656000</v>
      </c>
      <c r="K1638" s="42" t="s">
        <v>1664</v>
      </c>
      <c r="L1638" s="36">
        <f t="shared" si="69"/>
        <v>0.42014492753623189</v>
      </c>
      <c r="M1638" s="32"/>
      <c r="N1638" s="32"/>
      <c r="O1638" s="32" t="s">
        <v>47</v>
      </c>
      <c r="P1638" s="40" t="s">
        <v>7806</v>
      </c>
      <c r="Q1638" s="32" t="s">
        <v>105</v>
      </c>
      <c r="R1638" s="32"/>
      <c r="S1638" s="32"/>
      <c r="T1638" s="32" t="s">
        <v>158</v>
      </c>
      <c r="U1638" s="42" t="s">
        <v>41</v>
      </c>
      <c r="V1638" s="42" t="s">
        <v>509</v>
      </c>
      <c r="W1638" s="42" t="s">
        <v>509</v>
      </c>
      <c r="X1638" s="42" t="s">
        <v>41</v>
      </c>
      <c r="Y1638" s="42" t="s">
        <v>75</v>
      </c>
      <c r="Z1638" s="42" t="s">
        <v>509</v>
      </c>
      <c r="AA1638" s="42" t="s">
        <v>41</v>
      </c>
      <c r="AB1638" s="45" t="s">
        <v>7807</v>
      </c>
      <c r="AC1638" s="27"/>
      <c r="AD1638" s="27"/>
      <c r="AE1638" s="27"/>
      <c r="AF1638" s="28" t="s">
        <v>7806</v>
      </c>
      <c r="AG1638" s="28">
        <f t="shared" si="66"/>
        <v>3</v>
      </c>
      <c r="AH1638" s="29" t="str">
        <f t="shared" si="67"/>
        <v>QSK-190002</v>
      </c>
      <c r="AJ1638" s="30">
        <f>IFERROR(VLOOKUP($C1638,#REF!,2,FALSE)*1000000000,0)+IFERROR(VLOOKUP($D1638,#REF!,2,FALSE)*1000000,0)+IFERROR(VLOOKUP($E1638,#REF!,2,FALSE)*1000,0)+IFERROR(VLOOKUP($F1638,#REF!,2,FALSE),0)</f>
        <v>0</v>
      </c>
    </row>
    <row r="1639" spans="1:36" s="28" customFormat="1" ht="27" customHeight="1" x14ac:dyDescent="0.15">
      <c r="A1639" s="31" t="s">
        <v>32</v>
      </c>
      <c r="B1639" s="32">
        <v>1635</v>
      </c>
      <c r="C1639" s="33" t="s">
        <v>7733</v>
      </c>
      <c r="D1639" s="33" t="s">
        <v>7796</v>
      </c>
      <c r="E1639" s="33" t="s">
        <v>7808</v>
      </c>
      <c r="F1639" s="33" t="s">
        <v>7809</v>
      </c>
      <c r="G1639" s="33" t="s">
        <v>7810</v>
      </c>
      <c r="H1639" s="33" t="s">
        <v>7811</v>
      </c>
      <c r="I1639" s="32">
        <v>720</v>
      </c>
      <c r="J1639" s="32">
        <v>1965</v>
      </c>
      <c r="K1639" s="32" t="s">
        <v>2549</v>
      </c>
      <c r="L1639" s="36">
        <f t="shared" si="69"/>
        <v>0.63358778625954204</v>
      </c>
      <c r="M1639" s="32"/>
      <c r="N1639" s="32" t="s">
        <v>47</v>
      </c>
      <c r="O1639" s="32"/>
      <c r="P1639" s="40" t="s">
        <v>7812</v>
      </c>
      <c r="Q1639" s="32" t="s">
        <v>105</v>
      </c>
      <c r="R1639" s="32"/>
      <c r="S1639" s="32"/>
      <c r="T1639" s="32" t="s">
        <v>40</v>
      </c>
      <c r="U1639" s="42" t="s">
        <v>41</v>
      </c>
      <c r="V1639" s="42" t="s">
        <v>41</v>
      </c>
      <c r="W1639" s="42" t="s">
        <v>42</v>
      </c>
      <c r="X1639" s="42" t="s">
        <v>42</v>
      </c>
      <c r="Y1639" s="42" t="s">
        <v>42</v>
      </c>
      <c r="Z1639" s="42" t="s">
        <v>41</v>
      </c>
      <c r="AA1639" s="42" t="s">
        <v>41</v>
      </c>
      <c r="AB1639" s="45" t="s">
        <v>7813</v>
      </c>
      <c r="AC1639" s="27"/>
      <c r="AD1639" s="27"/>
      <c r="AE1639" s="27"/>
      <c r="AF1639" s="28" t="s">
        <v>7812</v>
      </c>
      <c r="AG1639" s="28">
        <f t="shared" si="66"/>
        <v>3</v>
      </c>
      <c r="AH1639" s="29" t="str">
        <f t="shared" si="67"/>
        <v>QSK-090004</v>
      </c>
      <c r="AI1639" s="28">
        <v>31257268111</v>
      </c>
      <c r="AJ1639" s="30">
        <f>IFERROR(VLOOKUP($C1639,#REF!,2,FALSE)*1000000000,0)+IFERROR(VLOOKUP($D1639,#REF!,2,FALSE)*1000000,0)+IFERROR(VLOOKUP($E1639,#REF!,2,FALSE)*1000,0)+IFERROR(VLOOKUP($F1639,#REF!,2,FALSE),0)</f>
        <v>0</v>
      </c>
    </row>
    <row r="1640" spans="1:36" s="28" customFormat="1" ht="27" customHeight="1" x14ac:dyDescent="0.15">
      <c r="A1640" s="31" t="s">
        <v>32</v>
      </c>
      <c r="B1640" s="32">
        <v>1636</v>
      </c>
      <c r="C1640" s="33" t="s">
        <v>7733</v>
      </c>
      <c r="D1640" s="33" t="s">
        <v>1684</v>
      </c>
      <c r="E1640" s="33" t="s">
        <v>7814</v>
      </c>
      <c r="F1640" s="33" t="s">
        <v>7815</v>
      </c>
      <c r="G1640" s="33" t="s">
        <v>7816</v>
      </c>
      <c r="H1640" s="33" t="s">
        <v>7817</v>
      </c>
      <c r="I1640" s="32">
        <v>6812171</v>
      </c>
      <c r="J1640" s="32">
        <v>6958535.1699999999</v>
      </c>
      <c r="K1640" s="42" t="s">
        <v>7818</v>
      </c>
      <c r="L1640" s="43">
        <f t="shared" si="69"/>
        <v>2.1033761621413238E-2</v>
      </c>
      <c r="M1640" s="32"/>
      <c r="N1640" s="32" t="s">
        <v>47</v>
      </c>
      <c r="O1640" s="32"/>
      <c r="P1640" s="40" t="s">
        <v>7819</v>
      </c>
      <c r="Q1640" s="32"/>
      <c r="R1640" s="32"/>
      <c r="S1640" s="32"/>
      <c r="T1640" s="32" t="s">
        <v>40</v>
      </c>
      <c r="U1640" s="42" t="s">
        <v>42</v>
      </c>
      <c r="V1640" s="42" t="s">
        <v>41</v>
      </c>
      <c r="W1640" s="42" t="s">
        <v>41</v>
      </c>
      <c r="X1640" s="42" t="s">
        <v>42</v>
      </c>
      <c r="Y1640" s="42" t="s">
        <v>41</v>
      </c>
      <c r="Z1640" s="42" t="s">
        <v>42</v>
      </c>
      <c r="AA1640" s="42" t="s">
        <v>42</v>
      </c>
      <c r="AB1640" s="45" t="s">
        <v>7820</v>
      </c>
      <c r="AC1640" s="27"/>
      <c r="AD1640" s="27"/>
      <c r="AE1640" s="27"/>
      <c r="AF1640" s="28" t="s">
        <v>7819</v>
      </c>
      <c r="AG1640" s="28">
        <f t="shared" si="66"/>
        <v>3</v>
      </c>
      <c r="AH1640" s="29" t="str">
        <f t="shared" si="67"/>
        <v>KTK-110005</v>
      </c>
      <c r="AI1640" s="28">
        <v>31260277132</v>
      </c>
      <c r="AJ1640" s="30">
        <f>IFERROR(VLOOKUP($C1640,#REF!,2,FALSE)*1000000000,0)+IFERROR(VLOOKUP($D1640,#REF!,2,FALSE)*1000000,0)+IFERROR(VLOOKUP($E1640,#REF!,2,FALSE)*1000,0)+IFERROR(VLOOKUP($F1640,#REF!,2,FALSE),0)</f>
        <v>0</v>
      </c>
    </row>
    <row r="1641" spans="1:36" s="28" customFormat="1" ht="27" customHeight="1" x14ac:dyDescent="0.15">
      <c r="A1641" s="31" t="s">
        <v>32</v>
      </c>
      <c r="B1641" s="32">
        <v>1637</v>
      </c>
      <c r="C1641" s="33" t="s">
        <v>7733</v>
      </c>
      <c r="D1641" s="33" t="s">
        <v>1684</v>
      </c>
      <c r="E1641" s="33" t="s">
        <v>7814</v>
      </c>
      <c r="F1641" s="33" t="s">
        <v>7821</v>
      </c>
      <c r="G1641" s="33" t="s">
        <v>7822</v>
      </c>
      <c r="H1641" s="33" t="s">
        <v>7823</v>
      </c>
      <c r="I1641" s="32">
        <v>128856</v>
      </c>
      <c r="J1641" s="32">
        <v>113856</v>
      </c>
      <c r="K1641" s="32" t="s">
        <v>227</v>
      </c>
      <c r="L1641" s="36">
        <f t="shared" si="69"/>
        <v>-0.13174536256323788</v>
      </c>
      <c r="M1641" s="32"/>
      <c r="N1641" s="32" t="s">
        <v>47</v>
      </c>
      <c r="O1641" s="32" t="s">
        <v>47</v>
      </c>
      <c r="P1641" s="40" t="s">
        <v>7824</v>
      </c>
      <c r="Q1641" s="32"/>
      <c r="R1641" s="32"/>
      <c r="S1641" s="32"/>
      <c r="T1641" s="32" t="s">
        <v>158</v>
      </c>
      <c r="U1641" s="42" t="s">
        <v>174</v>
      </c>
      <c r="V1641" s="42" t="s">
        <v>175</v>
      </c>
      <c r="W1641" s="42" t="s">
        <v>509</v>
      </c>
      <c r="X1641" s="42" t="s">
        <v>229</v>
      </c>
      <c r="Y1641" s="42" t="s">
        <v>229</v>
      </c>
      <c r="Z1641" s="42" t="s">
        <v>509</v>
      </c>
      <c r="AA1641" s="42" t="s">
        <v>176</v>
      </c>
      <c r="AB1641" s="45" t="s">
        <v>7825</v>
      </c>
      <c r="AC1641" s="27"/>
      <c r="AD1641" s="27"/>
      <c r="AE1641" s="27"/>
      <c r="AF1641" s="28" t="s">
        <v>7826</v>
      </c>
      <c r="AG1641" s="28">
        <f t="shared" si="66"/>
        <v>3</v>
      </c>
      <c r="AH1641" s="29" t="str">
        <f t="shared" si="67"/>
        <v>KTK-150009</v>
      </c>
      <c r="AJ1641" s="30">
        <f>IFERROR(VLOOKUP($C1641,#REF!,2,FALSE)*1000000000,0)+IFERROR(VLOOKUP($D1641,#REF!,2,FALSE)*1000000,0)+IFERROR(VLOOKUP($E1641,#REF!,2,FALSE)*1000,0)+IFERROR(VLOOKUP($F1641,#REF!,2,FALSE),0)</f>
        <v>0</v>
      </c>
    </row>
    <row r="1642" spans="1:36" s="28" customFormat="1" ht="27" customHeight="1" x14ac:dyDescent="0.15">
      <c r="A1642" s="31" t="s">
        <v>32</v>
      </c>
      <c r="B1642" s="32">
        <v>1638</v>
      </c>
      <c r="C1642" s="33" t="s">
        <v>7733</v>
      </c>
      <c r="D1642" s="33" t="s">
        <v>1684</v>
      </c>
      <c r="E1642" s="33" t="s">
        <v>7827</v>
      </c>
      <c r="F1642" s="33" t="s">
        <v>7828</v>
      </c>
      <c r="G1642" s="33" t="s">
        <v>7829</v>
      </c>
      <c r="H1642" s="33" t="s">
        <v>7830</v>
      </c>
      <c r="I1642" s="32">
        <v>50853</v>
      </c>
      <c r="J1642" s="32">
        <v>58236</v>
      </c>
      <c r="K1642" s="32" t="s">
        <v>144</v>
      </c>
      <c r="L1642" s="36">
        <f t="shared" si="69"/>
        <v>0.12677725118483407</v>
      </c>
      <c r="M1642" s="32"/>
      <c r="N1642" s="32" t="s">
        <v>47</v>
      </c>
      <c r="O1642" s="32"/>
      <c r="P1642" s="40" t="s">
        <v>7831</v>
      </c>
      <c r="Q1642" s="32"/>
      <c r="R1642" s="32"/>
      <c r="S1642" s="32"/>
      <c r="T1642" s="32" t="s">
        <v>40</v>
      </c>
      <c r="U1642" s="42" t="s">
        <v>42</v>
      </c>
      <c r="V1642" s="42" t="s">
        <v>42</v>
      </c>
      <c r="W1642" s="42" t="s">
        <v>41</v>
      </c>
      <c r="X1642" s="42" t="s">
        <v>42</v>
      </c>
      <c r="Y1642" s="42" t="s">
        <v>42</v>
      </c>
      <c r="Z1642" s="42" t="s">
        <v>42</v>
      </c>
      <c r="AA1642" s="42" t="s">
        <v>42</v>
      </c>
      <c r="AB1642" s="45" t="s">
        <v>7832</v>
      </c>
      <c r="AC1642" s="27"/>
      <c r="AD1642" s="27"/>
      <c r="AE1642" s="27"/>
      <c r="AF1642" s="28" t="s">
        <v>7831</v>
      </c>
      <c r="AG1642" s="28">
        <f t="shared" si="66"/>
        <v>3</v>
      </c>
      <c r="AH1642" s="29" t="str">
        <f t="shared" si="67"/>
        <v>HKK-110005</v>
      </c>
      <c r="AI1642" s="28">
        <v>31260295140</v>
      </c>
      <c r="AJ1642" s="30">
        <f>IFERROR(VLOOKUP($C1642,#REF!,2,FALSE)*1000000000,0)+IFERROR(VLOOKUP($D1642,#REF!,2,FALSE)*1000000,0)+IFERROR(VLOOKUP($E1642,#REF!,2,FALSE)*1000,0)+IFERROR(VLOOKUP($F1642,#REF!,2,FALSE),0)</f>
        <v>0</v>
      </c>
    </row>
    <row r="1643" spans="1:36" s="28" customFormat="1" ht="27" customHeight="1" x14ac:dyDescent="0.15">
      <c r="A1643" s="31" t="s">
        <v>32</v>
      </c>
      <c r="B1643" s="32">
        <v>1639</v>
      </c>
      <c r="C1643" s="33" t="s">
        <v>7733</v>
      </c>
      <c r="D1643" s="33" t="s">
        <v>1684</v>
      </c>
      <c r="E1643" s="33" t="s">
        <v>470</v>
      </c>
      <c r="F1643" s="33"/>
      <c r="G1643" s="33" t="s">
        <v>7833</v>
      </c>
      <c r="H1643" s="33" t="s">
        <v>7834</v>
      </c>
      <c r="I1643" s="32">
        <v>1124800</v>
      </c>
      <c r="J1643" s="32">
        <v>900612</v>
      </c>
      <c r="K1643" s="32" t="s">
        <v>5708</v>
      </c>
      <c r="L1643" s="36">
        <f t="shared" si="69"/>
        <v>-0.24892850639343034</v>
      </c>
      <c r="M1643" s="32"/>
      <c r="N1643" s="32" t="s">
        <v>47</v>
      </c>
      <c r="O1643" s="32" t="s">
        <v>47</v>
      </c>
      <c r="P1643" s="40" t="s">
        <v>7835</v>
      </c>
      <c r="Q1643" s="32" t="s">
        <v>130</v>
      </c>
      <c r="R1643" s="32"/>
      <c r="S1643" s="32"/>
      <c r="T1643" s="32" t="s">
        <v>40</v>
      </c>
      <c r="U1643" s="42" t="s">
        <v>74</v>
      </c>
      <c r="V1643" s="42" t="s">
        <v>41</v>
      </c>
      <c r="W1643" s="42" t="s">
        <v>75</v>
      </c>
      <c r="X1643" s="42" t="s">
        <v>509</v>
      </c>
      <c r="Y1643" s="42" t="s">
        <v>41</v>
      </c>
      <c r="Z1643" s="42" t="s">
        <v>509</v>
      </c>
      <c r="AA1643" s="42" t="s">
        <v>41</v>
      </c>
      <c r="AB1643" s="45" t="s">
        <v>7836</v>
      </c>
      <c r="AC1643" s="27"/>
      <c r="AD1643" s="27"/>
      <c r="AE1643" s="27"/>
      <c r="AF1643" s="28" t="s">
        <v>7837</v>
      </c>
      <c r="AG1643" s="28">
        <f t="shared" si="66"/>
        <v>3</v>
      </c>
      <c r="AH1643" s="29" t="str">
        <f t="shared" si="67"/>
        <v>QSK-150003</v>
      </c>
      <c r="AI1643" s="28">
        <v>31260350000</v>
      </c>
      <c r="AJ1643" s="30">
        <f>IFERROR(VLOOKUP($C1643,#REF!,2,FALSE)*1000000000,0)+IFERROR(VLOOKUP($D1643,#REF!,2,FALSE)*1000000,0)+IFERROR(VLOOKUP($E1643,#REF!,2,FALSE)*1000,0)+IFERROR(VLOOKUP($F1643,#REF!,2,FALSE),0)</f>
        <v>0</v>
      </c>
    </row>
    <row r="1644" spans="1:36" s="28" customFormat="1" ht="27" customHeight="1" x14ac:dyDescent="0.15">
      <c r="A1644" s="31" t="s">
        <v>32</v>
      </c>
      <c r="B1644" s="32">
        <v>1640</v>
      </c>
      <c r="C1644" s="33" t="s">
        <v>7733</v>
      </c>
      <c r="D1644" s="33" t="s">
        <v>7838</v>
      </c>
      <c r="E1644" s="33" t="s">
        <v>7839</v>
      </c>
      <c r="F1644" s="33" t="s">
        <v>7840</v>
      </c>
      <c r="G1644" s="33" t="s">
        <v>7841</v>
      </c>
      <c r="H1644" s="33" t="s">
        <v>7842</v>
      </c>
      <c r="I1644" s="32">
        <v>911700</v>
      </c>
      <c r="J1644" s="32">
        <v>859840</v>
      </c>
      <c r="K1644" s="32" t="s">
        <v>7843</v>
      </c>
      <c r="L1644" s="36">
        <f t="shared" si="69"/>
        <v>-6.0313546706364018E-2</v>
      </c>
      <c r="M1644" s="32"/>
      <c r="N1644" s="32" t="s">
        <v>47</v>
      </c>
      <c r="O1644" s="32"/>
      <c r="P1644" s="40" t="s">
        <v>7844</v>
      </c>
      <c r="Q1644" s="32"/>
      <c r="R1644" s="32"/>
      <c r="S1644" s="32"/>
      <c r="T1644" s="32" t="s">
        <v>40</v>
      </c>
      <c r="U1644" s="42" t="s">
        <v>74</v>
      </c>
      <c r="V1644" s="42" t="s">
        <v>42</v>
      </c>
      <c r="W1644" s="42" t="s">
        <v>42</v>
      </c>
      <c r="X1644" s="42" t="s">
        <v>75</v>
      </c>
      <c r="Y1644" s="42" t="s">
        <v>42</v>
      </c>
      <c r="Z1644" s="42" t="s">
        <v>42</v>
      </c>
      <c r="AA1644" s="42" t="s">
        <v>42</v>
      </c>
      <c r="AB1644" s="45" t="s">
        <v>7845</v>
      </c>
      <c r="AC1644" s="27"/>
      <c r="AD1644" s="27"/>
      <c r="AE1644" s="27"/>
      <c r="AF1644" s="28" t="s">
        <v>7844</v>
      </c>
      <c r="AG1644" s="28">
        <f t="shared" si="66"/>
        <v>3</v>
      </c>
      <c r="AH1644" s="29" t="str">
        <f t="shared" si="67"/>
        <v>HKK-130001</v>
      </c>
      <c r="AI1644" s="28">
        <v>31261279146</v>
      </c>
      <c r="AJ1644" s="30">
        <f>IFERROR(VLOOKUP($C1644,#REF!,2,FALSE)*1000000000,0)+IFERROR(VLOOKUP($D1644,#REF!,2,FALSE)*1000000,0)+IFERROR(VLOOKUP($E1644,#REF!,2,FALSE)*1000,0)+IFERROR(VLOOKUP($F1644,#REF!,2,FALSE),0)</f>
        <v>0</v>
      </c>
    </row>
    <row r="1645" spans="1:36" s="28" customFormat="1" ht="27" customHeight="1" x14ac:dyDescent="0.15">
      <c r="A1645" s="31" t="s">
        <v>32</v>
      </c>
      <c r="B1645" s="32">
        <v>1641</v>
      </c>
      <c r="C1645" s="33" t="s">
        <v>7733</v>
      </c>
      <c r="D1645" s="33" t="s">
        <v>7838</v>
      </c>
      <c r="E1645" s="33" t="s">
        <v>7839</v>
      </c>
      <c r="F1645" s="33" t="s">
        <v>7846</v>
      </c>
      <c r="G1645" s="33" t="s">
        <v>7847</v>
      </c>
      <c r="H1645" s="33" t="s">
        <v>7848</v>
      </c>
      <c r="I1645" s="32">
        <v>16274540</v>
      </c>
      <c r="J1645" s="32">
        <v>16502000</v>
      </c>
      <c r="K1645" s="32" t="s">
        <v>7849</v>
      </c>
      <c r="L1645" s="36">
        <f t="shared" si="69"/>
        <v>1.3783783783783754E-2</v>
      </c>
      <c r="M1645" s="32"/>
      <c r="N1645" s="32" t="s">
        <v>47</v>
      </c>
      <c r="O1645" s="32"/>
      <c r="P1645" s="40" t="s">
        <v>7850</v>
      </c>
      <c r="Q1645" s="32" t="s">
        <v>130</v>
      </c>
      <c r="R1645" s="32"/>
      <c r="S1645" s="32"/>
      <c r="T1645" s="32" t="s">
        <v>40</v>
      </c>
      <c r="U1645" s="42" t="s">
        <v>41</v>
      </c>
      <c r="V1645" s="42" t="s">
        <v>41</v>
      </c>
      <c r="W1645" s="42" t="s">
        <v>42</v>
      </c>
      <c r="X1645" s="42" t="s">
        <v>41</v>
      </c>
      <c r="Y1645" s="42" t="s">
        <v>41</v>
      </c>
      <c r="Z1645" s="42" t="s">
        <v>509</v>
      </c>
      <c r="AA1645" s="42" t="s">
        <v>41</v>
      </c>
      <c r="AB1645" s="45" t="s">
        <v>7851</v>
      </c>
      <c r="AC1645" s="27"/>
      <c r="AD1645" s="27"/>
      <c r="AE1645" s="27"/>
      <c r="AF1645" s="28" t="s">
        <v>7852</v>
      </c>
      <c r="AG1645" s="28">
        <f t="shared" si="66"/>
        <v>3</v>
      </c>
      <c r="AH1645" s="29" t="str">
        <f t="shared" si="67"/>
        <v>HKK-150001</v>
      </c>
      <c r="AI1645" s="28">
        <v>31261279138</v>
      </c>
      <c r="AJ1645" s="30">
        <f>IFERROR(VLOOKUP($C1645,#REF!,2,FALSE)*1000000000,0)+IFERROR(VLOOKUP($D1645,#REF!,2,FALSE)*1000000,0)+IFERROR(VLOOKUP($E1645,#REF!,2,FALSE)*1000,0)+IFERROR(VLOOKUP($F1645,#REF!,2,FALSE),0)</f>
        <v>0</v>
      </c>
    </row>
    <row r="1646" spans="1:36" s="28" customFormat="1" ht="27" customHeight="1" x14ac:dyDescent="0.15">
      <c r="A1646" s="31" t="s">
        <v>32</v>
      </c>
      <c r="B1646" s="32">
        <v>1642</v>
      </c>
      <c r="C1646" s="33" t="s">
        <v>7733</v>
      </c>
      <c r="D1646" s="33" t="s">
        <v>7838</v>
      </c>
      <c r="E1646" s="33" t="s">
        <v>7853</v>
      </c>
      <c r="F1646" s="33" t="s">
        <v>7854</v>
      </c>
      <c r="G1646" s="33" t="s">
        <v>7855</v>
      </c>
      <c r="H1646" s="33" t="s">
        <v>7856</v>
      </c>
      <c r="I1646" s="32">
        <v>4290096</v>
      </c>
      <c r="J1646" s="32">
        <v>3114090</v>
      </c>
      <c r="K1646" s="32" t="s">
        <v>7843</v>
      </c>
      <c r="L1646" s="36">
        <f t="shared" si="69"/>
        <v>-0.37764033794784346</v>
      </c>
      <c r="M1646" s="32"/>
      <c r="N1646" s="32" t="s">
        <v>47</v>
      </c>
      <c r="O1646" s="32"/>
      <c r="P1646" s="40" t="s">
        <v>7857</v>
      </c>
      <c r="Q1646" s="32" t="s">
        <v>105</v>
      </c>
      <c r="R1646" s="32"/>
      <c r="S1646" s="32"/>
      <c r="T1646" s="32" t="s">
        <v>40</v>
      </c>
      <c r="U1646" s="42" t="s">
        <v>74</v>
      </c>
      <c r="V1646" s="42" t="s">
        <v>41</v>
      </c>
      <c r="W1646" s="42" t="s">
        <v>41</v>
      </c>
      <c r="X1646" s="42" t="s">
        <v>41</v>
      </c>
      <c r="Y1646" s="42" t="s">
        <v>75</v>
      </c>
      <c r="Z1646" s="42" t="s">
        <v>41</v>
      </c>
      <c r="AA1646" s="42" t="s">
        <v>41</v>
      </c>
      <c r="AB1646" s="45" t="s">
        <v>7858</v>
      </c>
      <c r="AC1646" s="27"/>
      <c r="AD1646" s="27"/>
      <c r="AE1646" s="27"/>
      <c r="AF1646" s="28" t="s">
        <v>7857</v>
      </c>
      <c r="AG1646" s="28">
        <f t="shared" si="66"/>
        <v>3</v>
      </c>
      <c r="AH1646" s="29" t="str">
        <f t="shared" si="67"/>
        <v>CBK-130002</v>
      </c>
      <c r="AI1646" s="28">
        <v>31261280155</v>
      </c>
      <c r="AJ1646" s="30">
        <f>IFERROR(VLOOKUP($C1646,#REF!,2,FALSE)*1000000000,0)+IFERROR(VLOOKUP($D1646,#REF!,2,FALSE)*1000000,0)+IFERROR(VLOOKUP($E1646,#REF!,2,FALSE)*1000,0)+IFERROR(VLOOKUP($F1646,#REF!,2,FALSE),0)</f>
        <v>0</v>
      </c>
    </row>
    <row r="1647" spans="1:36" s="28" customFormat="1" ht="27" customHeight="1" x14ac:dyDescent="0.15">
      <c r="A1647" s="31" t="s">
        <v>32</v>
      </c>
      <c r="B1647" s="32">
        <v>1643</v>
      </c>
      <c r="C1647" s="33" t="s">
        <v>7733</v>
      </c>
      <c r="D1647" s="33" t="s">
        <v>7838</v>
      </c>
      <c r="E1647" s="33" t="s">
        <v>7853</v>
      </c>
      <c r="F1647" s="33" t="s">
        <v>7854</v>
      </c>
      <c r="G1647" s="33" t="s">
        <v>7859</v>
      </c>
      <c r="H1647" s="33" t="s">
        <v>7860</v>
      </c>
      <c r="I1647" s="32">
        <v>23736110</v>
      </c>
      <c r="J1647" s="32">
        <v>21197580</v>
      </c>
      <c r="K1647" s="32" t="s">
        <v>7843</v>
      </c>
      <c r="L1647" s="36">
        <f t="shared" si="69"/>
        <v>-0.11975565135265431</v>
      </c>
      <c r="M1647" s="32"/>
      <c r="N1647" s="32" t="s">
        <v>47</v>
      </c>
      <c r="O1647" s="32"/>
      <c r="P1647" s="40" t="s">
        <v>7861</v>
      </c>
      <c r="Q1647" s="32"/>
      <c r="R1647" s="32"/>
      <c r="S1647" s="32"/>
      <c r="T1647" s="32" t="s">
        <v>40</v>
      </c>
      <c r="U1647" s="42" t="s">
        <v>74</v>
      </c>
      <c r="V1647" s="42" t="s">
        <v>42</v>
      </c>
      <c r="W1647" s="42" t="s">
        <v>41</v>
      </c>
      <c r="X1647" s="42" t="s">
        <v>75</v>
      </c>
      <c r="Y1647" s="42" t="s">
        <v>41</v>
      </c>
      <c r="Z1647" s="42" t="s">
        <v>42</v>
      </c>
      <c r="AA1647" s="42" t="s">
        <v>42</v>
      </c>
      <c r="AB1647" s="45" t="s">
        <v>7862</v>
      </c>
      <c r="AC1647" s="27"/>
      <c r="AD1647" s="27"/>
      <c r="AE1647" s="27"/>
      <c r="AF1647" s="28" t="s">
        <v>7861</v>
      </c>
      <c r="AG1647" s="28">
        <f t="shared" si="66"/>
        <v>3</v>
      </c>
      <c r="AH1647" s="29" t="str">
        <f t="shared" si="67"/>
        <v>KKK-120001</v>
      </c>
      <c r="AI1647" s="28">
        <v>31261280155</v>
      </c>
      <c r="AJ1647" s="30">
        <f>IFERROR(VLOOKUP($C1647,#REF!,2,FALSE)*1000000000,0)+IFERROR(VLOOKUP($D1647,#REF!,2,FALSE)*1000000,0)+IFERROR(VLOOKUP($E1647,#REF!,2,FALSE)*1000,0)+IFERROR(VLOOKUP($F1647,#REF!,2,FALSE),0)</f>
        <v>0</v>
      </c>
    </row>
    <row r="1648" spans="1:36" s="28" customFormat="1" ht="27" customHeight="1" x14ac:dyDescent="0.15">
      <c r="A1648" s="31" t="s">
        <v>32</v>
      </c>
      <c r="B1648" s="32">
        <v>1644</v>
      </c>
      <c r="C1648" s="33" t="s">
        <v>7733</v>
      </c>
      <c r="D1648" s="33" t="s">
        <v>7838</v>
      </c>
      <c r="E1648" s="33" t="s">
        <v>7853</v>
      </c>
      <c r="F1648" s="33" t="s">
        <v>7854</v>
      </c>
      <c r="G1648" s="33" t="s">
        <v>7863</v>
      </c>
      <c r="H1648" s="33" t="s">
        <v>7860</v>
      </c>
      <c r="I1648" s="47">
        <v>22155965</v>
      </c>
      <c r="J1648" s="47">
        <v>19536595</v>
      </c>
      <c r="K1648" s="32" t="s">
        <v>7843</v>
      </c>
      <c r="L1648" s="36">
        <f t="shared" si="69"/>
        <v>-0.13407505248483687</v>
      </c>
      <c r="M1648" s="32"/>
      <c r="N1648" s="32" t="s">
        <v>47</v>
      </c>
      <c r="O1648" s="32" t="s">
        <v>47</v>
      </c>
      <c r="P1648" s="40" t="s">
        <v>7864</v>
      </c>
      <c r="Q1648" s="32" t="s">
        <v>105</v>
      </c>
      <c r="R1648" s="32" t="s">
        <v>130</v>
      </c>
      <c r="S1648" s="32" t="s">
        <v>130</v>
      </c>
      <c r="T1648" s="32" t="s">
        <v>158</v>
      </c>
      <c r="U1648" s="42" t="s">
        <v>74</v>
      </c>
      <c r="V1648" s="42" t="s">
        <v>42</v>
      </c>
      <c r="W1648" s="42" t="s">
        <v>41</v>
      </c>
      <c r="X1648" s="42" t="s">
        <v>41</v>
      </c>
      <c r="Y1648" s="42" t="s">
        <v>41</v>
      </c>
      <c r="Z1648" s="42" t="s">
        <v>509</v>
      </c>
      <c r="AA1648" s="42" t="s">
        <v>42</v>
      </c>
      <c r="AB1648" s="45" t="s">
        <v>7865</v>
      </c>
      <c r="AC1648" s="27"/>
      <c r="AD1648" s="27"/>
      <c r="AE1648" s="27"/>
      <c r="AF1648" s="28" t="s">
        <v>7866</v>
      </c>
      <c r="AG1648" s="28">
        <f t="shared" si="66"/>
        <v>3</v>
      </c>
      <c r="AH1648" s="29" t="str">
        <f t="shared" si="67"/>
        <v>KTK-150003</v>
      </c>
      <c r="AI1648" s="28">
        <v>31261280155</v>
      </c>
      <c r="AJ1648" s="30">
        <f>IFERROR(VLOOKUP($C1648,#REF!,2,FALSE)*1000000000,0)+IFERROR(VLOOKUP($D1648,#REF!,2,FALSE)*1000000,0)+IFERROR(VLOOKUP($E1648,#REF!,2,FALSE)*1000,0)+IFERROR(VLOOKUP($F1648,#REF!,2,FALSE),0)</f>
        <v>0</v>
      </c>
    </row>
    <row r="1649" spans="1:36" s="28" customFormat="1" ht="27" customHeight="1" x14ac:dyDescent="0.15">
      <c r="A1649" s="31" t="s">
        <v>32</v>
      </c>
      <c r="B1649" s="32">
        <v>1645</v>
      </c>
      <c r="C1649" s="33" t="s">
        <v>7733</v>
      </c>
      <c r="D1649" s="33" t="s">
        <v>7838</v>
      </c>
      <c r="E1649" s="33" t="s">
        <v>7853</v>
      </c>
      <c r="F1649" s="33" t="s">
        <v>7854</v>
      </c>
      <c r="G1649" s="33" t="s">
        <v>7867</v>
      </c>
      <c r="H1649" s="33" t="s">
        <v>7868</v>
      </c>
      <c r="I1649" s="47">
        <v>1163300</v>
      </c>
      <c r="J1649" s="47">
        <v>249100</v>
      </c>
      <c r="K1649" s="32" t="s">
        <v>7869</v>
      </c>
      <c r="L1649" s="49">
        <f t="shared" si="69"/>
        <v>-3.6700120433560821</v>
      </c>
      <c r="M1649" s="32"/>
      <c r="N1649" s="32" t="s">
        <v>47</v>
      </c>
      <c r="O1649" s="32"/>
      <c r="P1649" s="40" t="s">
        <v>7870</v>
      </c>
      <c r="Q1649" s="32"/>
      <c r="R1649" s="32"/>
      <c r="S1649" s="32"/>
      <c r="T1649" s="32" t="s">
        <v>158</v>
      </c>
      <c r="U1649" s="42" t="s">
        <v>174</v>
      </c>
      <c r="V1649" s="42" t="s">
        <v>175</v>
      </c>
      <c r="W1649" s="42" t="s">
        <v>176</v>
      </c>
      <c r="X1649" s="42" t="s">
        <v>229</v>
      </c>
      <c r="Y1649" s="42" t="s">
        <v>229</v>
      </c>
      <c r="Z1649" s="42" t="s">
        <v>509</v>
      </c>
      <c r="AA1649" s="42" t="s">
        <v>176</v>
      </c>
      <c r="AB1649" s="45" t="s">
        <v>7871</v>
      </c>
      <c r="AC1649" s="27"/>
      <c r="AD1649" s="27"/>
      <c r="AE1649" s="27"/>
      <c r="AF1649" s="28" t="s">
        <v>7872</v>
      </c>
      <c r="AG1649" s="28">
        <f t="shared" si="66"/>
        <v>3</v>
      </c>
      <c r="AH1649" s="29" t="str">
        <f t="shared" si="67"/>
        <v>THK-150001</v>
      </c>
      <c r="AJ1649" s="30">
        <f>IFERROR(VLOOKUP($C1649,#REF!,2,FALSE)*1000000000,0)+IFERROR(VLOOKUP($D1649,#REF!,2,FALSE)*1000000,0)+IFERROR(VLOOKUP($E1649,#REF!,2,FALSE)*1000,0)+IFERROR(VLOOKUP($F1649,#REF!,2,FALSE),0)</f>
        <v>0</v>
      </c>
    </row>
    <row r="1650" spans="1:36" s="28" customFormat="1" ht="27" customHeight="1" x14ac:dyDescent="0.15">
      <c r="A1650" s="31" t="s">
        <v>32</v>
      </c>
      <c r="B1650" s="32">
        <v>1646</v>
      </c>
      <c r="C1650" s="33" t="s">
        <v>7733</v>
      </c>
      <c r="D1650" s="33" t="s">
        <v>7838</v>
      </c>
      <c r="E1650" s="33" t="s">
        <v>7853</v>
      </c>
      <c r="F1650" s="33" t="s">
        <v>7854</v>
      </c>
      <c r="G1650" t="s">
        <v>7873</v>
      </c>
      <c r="H1650" s="46" t="s">
        <v>7874</v>
      </c>
      <c r="I1650" s="47">
        <v>1892826</v>
      </c>
      <c r="J1650" s="47">
        <v>1632353</v>
      </c>
      <c r="K1650" s="32" t="s">
        <v>7869</v>
      </c>
      <c r="L1650" s="36">
        <f t="shared" si="69"/>
        <v>-0.15956903929480948</v>
      </c>
      <c r="M1650" s="32"/>
      <c r="N1650" s="32"/>
      <c r="O1650" s="32" t="s">
        <v>47</v>
      </c>
      <c r="P1650" s="40" t="s">
        <v>7875</v>
      </c>
      <c r="Q1650" s="32"/>
      <c r="R1650" s="32"/>
      <c r="S1650" s="32"/>
      <c r="T1650" s="32" t="s">
        <v>158</v>
      </c>
      <c r="U1650" s="42" t="s">
        <v>175</v>
      </c>
      <c r="V1650" s="42" t="s">
        <v>509</v>
      </c>
      <c r="W1650" s="42" t="s">
        <v>176</v>
      </c>
      <c r="X1650" s="42" t="s">
        <v>176</v>
      </c>
      <c r="Y1650" s="42" t="s">
        <v>176</v>
      </c>
      <c r="Z1650" s="42" t="s">
        <v>509</v>
      </c>
      <c r="AA1650" s="42" t="s">
        <v>176</v>
      </c>
      <c r="AB1650" s="45" t="s">
        <v>7876</v>
      </c>
      <c r="AC1650" s="27"/>
      <c r="AD1650" s="27"/>
      <c r="AE1650" s="27"/>
      <c r="AF1650" s="28" t="s">
        <v>7877</v>
      </c>
      <c r="AG1650" s="28">
        <f t="shared" si="66"/>
        <v>3</v>
      </c>
      <c r="AH1650" s="29" t="str">
        <f t="shared" si="67"/>
        <v>KTK-160013</v>
      </c>
      <c r="AJ1650" s="30">
        <f>IFERROR(VLOOKUP($C1650,#REF!,2,FALSE)*1000000000,0)+IFERROR(VLOOKUP($D1650,#REF!,2,FALSE)*1000000,0)+IFERROR(VLOOKUP($E1650,#REF!,2,FALSE)*1000,0)+IFERROR(VLOOKUP($F1650,#REF!,2,FALSE),0)</f>
        <v>0</v>
      </c>
    </row>
    <row r="1651" spans="1:36" s="28" customFormat="1" ht="27" customHeight="1" x14ac:dyDescent="0.15">
      <c r="A1651" s="31" t="s">
        <v>32</v>
      </c>
      <c r="B1651" s="32">
        <v>1647</v>
      </c>
      <c r="C1651" s="33" t="s">
        <v>7733</v>
      </c>
      <c r="D1651" s="33" t="s">
        <v>7838</v>
      </c>
      <c r="E1651" s="33" t="s">
        <v>7878</v>
      </c>
      <c r="F1651" s="33" t="s">
        <v>7879</v>
      </c>
      <c r="G1651" s="33" t="s">
        <v>7880</v>
      </c>
      <c r="H1651" s="33" t="s">
        <v>7881</v>
      </c>
      <c r="I1651" s="32">
        <v>1122500</v>
      </c>
      <c r="J1651" s="32">
        <v>253000</v>
      </c>
      <c r="K1651" s="32" t="s">
        <v>7843</v>
      </c>
      <c r="L1651" s="36">
        <f t="shared" si="69"/>
        <v>-3.4367588932806328</v>
      </c>
      <c r="M1651" s="32"/>
      <c r="N1651" s="32" t="s">
        <v>47</v>
      </c>
      <c r="O1651" s="32"/>
      <c r="P1651" s="40" t="s">
        <v>7882</v>
      </c>
      <c r="Q1651" s="32"/>
      <c r="R1651" s="32"/>
      <c r="S1651" s="32"/>
      <c r="T1651" s="32" t="s">
        <v>40</v>
      </c>
      <c r="U1651" s="42" t="s">
        <v>74</v>
      </c>
      <c r="V1651" s="42" t="s">
        <v>42</v>
      </c>
      <c r="W1651" s="42" t="s">
        <v>42</v>
      </c>
      <c r="X1651" s="42" t="s">
        <v>41</v>
      </c>
      <c r="Y1651" s="42" t="s">
        <v>41</v>
      </c>
      <c r="Z1651" s="42" t="s">
        <v>42</v>
      </c>
      <c r="AA1651" s="42" t="s">
        <v>42</v>
      </c>
      <c r="AB1651" s="45" t="s">
        <v>7883</v>
      </c>
      <c r="AC1651" s="27"/>
      <c r="AD1651" s="27"/>
      <c r="AE1651" s="27"/>
      <c r="AF1651" s="28" t="s">
        <v>7882</v>
      </c>
      <c r="AG1651" s="28">
        <f t="shared" si="66"/>
        <v>3</v>
      </c>
      <c r="AH1651" s="29" t="str">
        <f t="shared" si="67"/>
        <v>KTK-120002</v>
      </c>
      <c r="AI1651" s="28">
        <v>31261281156</v>
      </c>
      <c r="AJ1651" s="30">
        <f>IFERROR(VLOOKUP($C1651,#REF!,2,FALSE)*1000000000,0)+IFERROR(VLOOKUP($D1651,#REF!,2,FALSE)*1000000,0)+IFERROR(VLOOKUP($E1651,#REF!,2,FALSE)*1000,0)+IFERROR(VLOOKUP($F1651,#REF!,2,FALSE),0)</f>
        <v>0</v>
      </c>
    </row>
    <row r="1652" spans="1:36" s="28" customFormat="1" ht="27" customHeight="1" x14ac:dyDescent="0.15">
      <c r="A1652" s="31" t="s">
        <v>32</v>
      </c>
      <c r="B1652" s="32">
        <v>1648</v>
      </c>
      <c r="C1652" s="33" t="s">
        <v>7733</v>
      </c>
      <c r="D1652" s="33" t="s">
        <v>7838</v>
      </c>
      <c r="E1652" s="33" t="s">
        <v>7878</v>
      </c>
      <c r="F1652" s="33" t="s">
        <v>7879</v>
      </c>
      <c r="G1652" t="s">
        <v>7884</v>
      </c>
      <c r="H1652" s="46" t="s">
        <v>7885</v>
      </c>
      <c r="I1652" s="47">
        <v>1879222</v>
      </c>
      <c r="J1652" s="47">
        <v>1869397</v>
      </c>
      <c r="K1652" s="42" t="s">
        <v>7886</v>
      </c>
      <c r="L1652" s="36">
        <f t="shared" si="69"/>
        <v>-5.2557054494042355E-3</v>
      </c>
      <c r="M1652" s="32"/>
      <c r="N1652" s="32" t="s">
        <v>47</v>
      </c>
      <c r="O1652" s="32" t="s">
        <v>47</v>
      </c>
      <c r="P1652" s="40" t="s">
        <v>7887</v>
      </c>
      <c r="Q1652" s="32"/>
      <c r="R1652" s="32"/>
      <c r="S1652" s="32"/>
      <c r="T1652" s="32" t="s">
        <v>40</v>
      </c>
      <c r="U1652" s="42" t="s">
        <v>175</v>
      </c>
      <c r="V1652" s="42" t="s">
        <v>176</v>
      </c>
      <c r="W1652" s="42" t="s">
        <v>509</v>
      </c>
      <c r="X1652" s="42" t="s">
        <v>41</v>
      </c>
      <c r="Y1652" s="42" t="s">
        <v>41</v>
      </c>
      <c r="Z1652" s="42" t="s">
        <v>509</v>
      </c>
      <c r="AA1652" s="42" t="s">
        <v>176</v>
      </c>
      <c r="AB1652" s="45" t="s">
        <v>7888</v>
      </c>
      <c r="AC1652" s="27"/>
      <c r="AD1652" s="27"/>
      <c r="AE1652" s="27"/>
      <c r="AF1652" s="28" t="s">
        <v>7889</v>
      </c>
      <c r="AG1652" s="28">
        <f t="shared" si="66"/>
        <v>3</v>
      </c>
      <c r="AH1652" s="29" t="str">
        <f t="shared" si="67"/>
        <v>THK-180003</v>
      </c>
      <c r="AJ1652" s="30">
        <f>IFERROR(VLOOKUP($C1652,#REF!,2,FALSE)*1000000000,0)+IFERROR(VLOOKUP($D1652,#REF!,2,FALSE)*1000000,0)+IFERROR(VLOOKUP($E1652,#REF!,2,FALSE)*1000,0)+IFERROR(VLOOKUP($F1652,#REF!,2,FALSE),0)</f>
        <v>0</v>
      </c>
    </row>
    <row r="1653" spans="1:36" s="28" customFormat="1" ht="27" customHeight="1" x14ac:dyDescent="0.15">
      <c r="A1653" s="31" t="s">
        <v>32</v>
      </c>
      <c r="B1653" s="32">
        <v>1649</v>
      </c>
      <c r="C1653" s="33" t="s">
        <v>7733</v>
      </c>
      <c r="D1653" s="33" t="s">
        <v>7838</v>
      </c>
      <c r="E1653" s="46" t="s">
        <v>527</v>
      </c>
      <c r="F1653" s="33"/>
      <c r="G1653" s="33" t="s">
        <v>7890</v>
      </c>
      <c r="H1653" s="33" t="s">
        <v>7891</v>
      </c>
      <c r="I1653" s="32">
        <v>7039300</v>
      </c>
      <c r="J1653" s="32">
        <v>6708000</v>
      </c>
      <c r="K1653" s="32" t="s">
        <v>1647</v>
      </c>
      <c r="L1653" s="36">
        <f t="shared" si="69"/>
        <v>-4.9388789505068642E-2</v>
      </c>
      <c r="M1653" s="32"/>
      <c r="N1653" s="32" t="s">
        <v>47</v>
      </c>
      <c r="O1653" s="32" t="s">
        <v>47</v>
      </c>
      <c r="P1653" s="40" t="s">
        <v>7892</v>
      </c>
      <c r="Q1653" s="32"/>
      <c r="R1653" s="32"/>
      <c r="S1653" s="32"/>
      <c r="T1653" s="32" t="s">
        <v>40</v>
      </c>
      <c r="U1653" s="42" t="s">
        <v>174</v>
      </c>
      <c r="V1653" s="42" t="s">
        <v>175</v>
      </c>
      <c r="W1653" s="42" t="s">
        <v>176</v>
      </c>
      <c r="X1653" s="42" t="s">
        <v>176</v>
      </c>
      <c r="Y1653" s="42" t="s">
        <v>176</v>
      </c>
      <c r="Z1653" s="42" t="s">
        <v>175</v>
      </c>
      <c r="AA1653" s="42" t="s">
        <v>176</v>
      </c>
      <c r="AB1653" s="45" t="s">
        <v>7893</v>
      </c>
      <c r="AC1653" s="27"/>
      <c r="AD1653" s="27"/>
      <c r="AE1653" s="27"/>
      <c r="AF1653" s="28" t="s">
        <v>7894</v>
      </c>
      <c r="AG1653" s="28">
        <f t="shared" si="66"/>
        <v>3</v>
      </c>
      <c r="AH1653" s="29" t="str">
        <f t="shared" si="67"/>
        <v>THK-180002</v>
      </c>
      <c r="AJ1653" s="30">
        <f>IFERROR(VLOOKUP($C1653,#REF!,2,FALSE)*1000000000,0)+IFERROR(VLOOKUP($D1653,#REF!,2,FALSE)*1000000,0)+IFERROR(VLOOKUP($E1653,#REF!,2,FALSE)*1000,0)+IFERROR(VLOOKUP($F1653,#REF!,2,FALSE),0)</f>
        <v>0</v>
      </c>
    </row>
    <row r="1654" spans="1:36" s="28" customFormat="1" ht="27" customHeight="1" x14ac:dyDescent="0.15">
      <c r="A1654" s="31" t="s">
        <v>32</v>
      </c>
      <c r="B1654" s="32">
        <v>1650</v>
      </c>
      <c r="C1654" s="33" t="s">
        <v>7733</v>
      </c>
      <c r="D1654" s="33" t="s">
        <v>7895</v>
      </c>
      <c r="E1654" s="33" t="s">
        <v>7896</v>
      </c>
      <c r="F1654" s="33" t="s">
        <v>1874</v>
      </c>
      <c r="G1654" s="33" t="s">
        <v>7897</v>
      </c>
      <c r="H1654" s="33" t="s">
        <v>7898</v>
      </c>
      <c r="I1654" s="32">
        <v>121053000</v>
      </c>
      <c r="J1654" s="32">
        <v>128223000</v>
      </c>
      <c r="K1654" s="42" t="s">
        <v>7899</v>
      </c>
      <c r="L1654" s="36">
        <f t="shared" si="69"/>
        <v>5.5918205002222665E-2</v>
      </c>
      <c r="M1654" s="32"/>
      <c r="N1654" s="32" t="s">
        <v>47</v>
      </c>
      <c r="O1654" s="32"/>
      <c r="P1654" s="40" t="s">
        <v>7900</v>
      </c>
      <c r="Q1654" s="32"/>
      <c r="R1654" s="32" t="s">
        <v>158</v>
      </c>
      <c r="S1654" s="32" t="s">
        <v>158</v>
      </c>
      <c r="T1654" s="32" t="s">
        <v>40</v>
      </c>
      <c r="U1654" s="42" t="s">
        <v>509</v>
      </c>
      <c r="V1654" s="42" t="s">
        <v>41</v>
      </c>
      <c r="W1654" s="42" t="s">
        <v>41</v>
      </c>
      <c r="X1654" s="42" t="s">
        <v>42</v>
      </c>
      <c r="Y1654" s="42" t="s">
        <v>41</v>
      </c>
      <c r="Z1654" s="42" t="s">
        <v>42</v>
      </c>
      <c r="AA1654" s="42" t="s">
        <v>41</v>
      </c>
      <c r="AB1654" s="45" t="s">
        <v>7901</v>
      </c>
      <c r="AC1654" s="27"/>
      <c r="AD1654" s="27"/>
      <c r="AE1654" s="27"/>
      <c r="AF1654" s="28" t="s">
        <v>7902</v>
      </c>
      <c r="AG1654" s="28">
        <f t="shared" si="66"/>
        <v>3</v>
      </c>
      <c r="AH1654" s="29" t="str">
        <f t="shared" si="67"/>
        <v>KTK-140001</v>
      </c>
      <c r="AI1654" s="28">
        <v>31262287148</v>
      </c>
      <c r="AJ1654" s="30">
        <f>IFERROR(VLOOKUP($C1654,#REF!,2,FALSE)*1000000000,0)+IFERROR(VLOOKUP($D1654,#REF!,2,FALSE)*1000000,0)+IFERROR(VLOOKUP($E1654,#REF!,2,FALSE)*1000,0)+IFERROR(VLOOKUP($F1654,#REF!,2,FALSE),0)</f>
        <v>0</v>
      </c>
    </row>
    <row r="1655" spans="1:36" s="28" customFormat="1" ht="27" customHeight="1" x14ac:dyDescent="0.15">
      <c r="A1655" s="31" t="s">
        <v>32</v>
      </c>
      <c r="B1655" s="32">
        <v>1651</v>
      </c>
      <c r="C1655" s="33" t="s">
        <v>7733</v>
      </c>
      <c r="D1655" s="33" t="s">
        <v>7895</v>
      </c>
      <c r="E1655" s="46" t="s">
        <v>527</v>
      </c>
      <c r="F1655" s="46" t="s">
        <v>7903</v>
      </c>
      <c r="G1655" t="s">
        <v>7904</v>
      </c>
      <c r="H1655" s="46" t="s">
        <v>7905</v>
      </c>
      <c r="I1655" s="47">
        <v>548400</v>
      </c>
      <c r="J1655" s="47">
        <v>763800</v>
      </c>
      <c r="K1655" s="42" t="s">
        <v>7906</v>
      </c>
      <c r="L1655" s="43">
        <f t="shared" si="69"/>
        <v>0.28201099764336213</v>
      </c>
      <c r="M1655" s="32"/>
      <c r="N1655" s="32"/>
      <c r="O1655" s="32" t="s">
        <v>47</v>
      </c>
      <c r="P1655" s="40" t="s">
        <v>7907</v>
      </c>
      <c r="Q1655" s="32"/>
      <c r="R1655" s="32"/>
      <c r="S1655" s="32"/>
      <c r="T1655" s="32" t="s">
        <v>40</v>
      </c>
      <c r="U1655" s="42" t="s">
        <v>41</v>
      </c>
      <c r="V1655" s="42" t="s">
        <v>175</v>
      </c>
      <c r="W1655" s="42" t="s">
        <v>176</v>
      </c>
      <c r="X1655" s="42" t="s">
        <v>509</v>
      </c>
      <c r="Y1655" s="42" t="s">
        <v>176</v>
      </c>
      <c r="Z1655" s="42" t="s">
        <v>509</v>
      </c>
      <c r="AA1655" s="42" t="s">
        <v>41</v>
      </c>
      <c r="AB1655" s="45" t="s">
        <v>7908</v>
      </c>
      <c r="AC1655" s="27"/>
      <c r="AD1655" s="27"/>
      <c r="AE1655" s="27"/>
      <c r="AF1655" s="28" t="s">
        <v>7909</v>
      </c>
      <c r="AG1655" s="28">
        <f t="shared" si="66"/>
        <v>3</v>
      </c>
      <c r="AH1655" s="29" t="str">
        <f t="shared" si="67"/>
        <v>KTK-160007</v>
      </c>
      <c r="AJ1655" s="30">
        <f>IFERROR(VLOOKUP($C1655,#REF!,2,FALSE)*1000000000,0)+IFERROR(VLOOKUP($D1655,#REF!,2,FALSE)*1000000,0)+IFERROR(VLOOKUP($E1655,#REF!,2,FALSE)*1000,0)+IFERROR(VLOOKUP($F1655,#REF!,2,FALSE),0)</f>
        <v>0</v>
      </c>
    </row>
    <row r="1656" spans="1:36" s="28" customFormat="1" ht="27" customHeight="1" x14ac:dyDescent="0.15">
      <c r="A1656" s="31" t="s">
        <v>32</v>
      </c>
      <c r="B1656" s="32">
        <v>1652</v>
      </c>
      <c r="C1656" s="33" t="s">
        <v>7733</v>
      </c>
      <c r="D1656" s="33" t="s">
        <v>7910</v>
      </c>
      <c r="E1656" s="46" t="s">
        <v>7911</v>
      </c>
      <c r="F1656" s="33" t="s">
        <v>7912</v>
      </c>
      <c r="G1656" s="33" t="s">
        <v>7913</v>
      </c>
      <c r="H1656" s="33" t="s">
        <v>7914</v>
      </c>
      <c r="I1656" s="47">
        <v>451038</v>
      </c>
      <c r="J1656" s="47">
        <v>460536</v>
      </c>
      <c r="K1656" s="42" t="s">
        <v>7915</v>
      </c>
      <c r="L1656" s="36">
        <f t="shared" si="69"/>
        <v>2.0623794882484781E-2</v>
      </c>
      <c r="M1656" s="32"/>
      <c r="N1656" s="32" t="s">
        <v>47</v>
      </c>
      <c r="O1656" s="32"/>
      <c r="P1656" s="40" t="s">
        <v>7916</v>
      </c>
      <c r="Q1656" s="32" t="s">
        <v>130</v>
      </c>
      <c r="R1656" s="32" t="s">
        <v>130</v>
      </c>
      <c r="S1656" s="32" t="s">
        <v>130</v>
      </c>
      <c r="T1656" s="32" t="s">
        <v>158</v>
      </c>
      <c r="U1656" s="42" t="s">
        <v>42</v>
      </c>
      <c r="V1656" s="42" t="s">
        <v>41</v>
      </c>
      <c r="W1656" s="42" t="s">
        <v>509</v>
      </c>
      <c r="X1656" s="42" t="s">
        <v>41</v>
      </c>
      <c r="Y1656" s="42" t="s">
        <v>41</v>
      </c>
      <c r="Z1656" s="42" t="s">
        <v>509</v>
      </c>
      <c r="AA1656" s="42" t="s">
        <v>41</v>
      </c>
      <c r="AB1656" s="45" t="s">
        <v>7917</v>
      </c>
      <c r="AC1656" s="27"/>
      <c r="AD1656" s="27"/>
      <c r="AE1656" s="27"/>
      <c r="AF1656" s="28" t="s">
        <v>7918</v>
      </c>
      <c r="AG1656" s="28">
        <f t="shared" si="66"/>
        <v>3</v>
      </c>
      <c r="AH1656" s="29" t="str">
        <f t="shared" si="67"/>
        <v>HKK-170002</v>
      </c>
      <c r="AI1656" s="28">
        <v>31263286172</v>
      </c>
      <c r="AJ1656" s="30">
        <f>IFERROR(VLOOKUP($C1656,#REF!,2,FALSE)*1000000000,0)+IFERROR(VLOOKUP($D1656,#REF!,2,FALSE)*1000000,0)+IFERROR(VLOOKUP($E1656,#REF!,2,FALSE)*1000,0)+IFERROR(VLOOKUP($F1656,#REF!,2,FALSE),0)</f>
        <v>0</v>
      </c>
    </row>
    <row r="1657" spans="1:36" s="28" customFormat="1" ht="27" customHeight="1" x14ac:dyDescent="0.15">
      <c r="A1657" s="31" t="s">
        <v>32</v>
      </c>
      <c r="B1657" s="32">
        <v>1653</v>
      </c>
      <c r="C1657" s="33" t="s">
        <v>7733</v>
      </c>
      <c r="D1657" s="33" t="s">
        <v>7919</v>
      </c>
      <c r="E1657" s="33" t="s">
        <v>470</v>
      </c>
      <c r="F1657" s="33"/>
      <c r="G1657" s="33" t="s">
        <v>7920</v>
      </c>
      <c r="H1657" s="33" t="s">
        <v>7921</v>
      </c>
      <c r="I1657" s="32">
        <v>5750000</v>
      </c>
      <c r="J1657" s="32">
        <v>5776000</v>
      </c>
      <c r="K1657" s="32" t="s">
        <v>7922</v>
      </c>
      <c r="L1657" s="36">
        <f t="shared" si="69"/>
        <v>4.5013850415512868E-3</v>
      </c>
      <c r="M1657" s="32"/>
      <c r="N1657" s="32" t="s">
        <v>47</v>
      </c>
      <c r="O1657" s="32"/>
      <c r="P1657" s="40" t="s">
        <v>7923</v>
      </c>
      <c r="Q1657" s="32"/>
      <c r="R1657" s="32"/>
      <c r="S1657" s="32"/>
      <c r="T1657" s="32" t="s">
        <v>40</v>
      </c>
      <c r="U1657" s="42" t="s">
        <v>42</v>
      </c>
      <c r="V1657" s="42" t="s">
        <v>42</v>
      </c>
      <c r="W1657" s="42" t="s">
        <v>41</v>
      </c>
      <c r="X1657" s="42" t="s">
        <v>42</v>
      </c>
      <c r="Y1657" s="42" t="s">
        <v>42</v>
      </c>
      <c r="Z1657" s="42" t="s">
        <v>509</v>
      </c>
      <c r="AA1657" s="42" t="s">
        <v>42</v>
      </c>
      <c r="AB1657" s="45" t="s">
        <v>7924</v>
      </c>
      <c r="AC1657" s="27"/>
      <c r="AD1657" s="27"/>
      <c r="AE1657" s="27"/>
      <c r="AF1657" s="28" t="s">
        <v>7923</v>
      </c>
      <c r="AG1657" s="28">
        <f t="shared" si="66"/>
        <v>3</v>
      </c>
      <c r="AH1657" s="29" t="str">
        <f t="shared" si="67"/>
        <v>KTK-100009</v>
      </c>
      <c r="AI1657" s="28">
        <v>31265350000</v>
      </c>
      <c r="AJ1657" s="30">
        <f>IFERROR(VLOOKUP($C1657,#REF!,2,FALSE)*1000000000,0)+IFERROR(VLOOKUP($D1657,#REF!,2,FALSE)*1000000,0)+IFERROR(VLOOKUP($E1657,#REF!,2,FALSE)*1000,0)+IFERROR(VLOOKUP($F1657,#REF!,2,FALSE),0)</f>
        <v>0</v>
      </c>
    </row>
    <row r="1658" spans="1:36" s="28" customFormat="1" ht="27" customHeight="1" x14ac:dyDescent="0.15">
      <c r="A1658" s="31" t="s">
        <v>32</v>
      </c>
      <c r="B1658" s="32">
        <v>1654</v>
      </c>
      <c r="C1658" s="33" t="s">
        <v>7733</v>
      </c>
      <c r="D1658" s="33" t="s">
        <v>7919</v>
      </c>
      <c r="E1658" s="33" t="s">
        <v>470</v>
      </c>
      <c r="F1658" s="33"/>
      <c r="G1658" s="33" t="s">
        <v>7925</v>
      </c>
      <c r="H1658" s="33" t="s">
        <v>7921</v>
      </c>
      <c r="I1658" s="32">
        <v>3000000</v>
      </c>
      <c r="J1658" s="32">
        <v>3220800</v>
      </c>
      <c r="K1658" s="32" t="s">
        <v>7926</v>
      </c>
      <c r="L1658" s="36">
        <f t="shared" si="69"/>
        <v>6.8554396423248898E-2</v>
      </c>
      <c r="M1658" s="32"/>
      <c r="N1658" s="32" t="s">
        <v>47</v>
      </c>
      <c r="O1658" s="32"/>
      <c r="P1658" s="40" t="s">
        <v>7927</v>
      </c>
      <c r="Q1658" s="32"/>
      <c r="R1658" s="32"/>
      <c r="S1658" s="32"/>
      <c r="T1658" s="32" t="s">
        <v>40</v>
      </c>
      <c r="U1658" s="42" t="s">
        <v>42</v>
      </c>
      <c r="V1658" s="42" t="s">
        <v>42</v>
      </c>
      <c r="W1658" s="42" t="s">
        <v>41</v>
      </c>
      <c r="X1658" s="42" t="s">
        <v>41</v>
      </c>
      <c r="Y1658" s="42" t="s">
        <v>41</v>
      </c>
      <c r="Z1658" s="42" t="s">
        <v>509</v>
      </c>
      <c r="AA1658" s="42" t="s">
        <v>41</v>
      </c>
      <c r="AB1658" s="45" t="s">
        <v>7928</v>
      </c>
      <c r="AC1658" s="27"/>
      <c r="AD1658" s="27"/>
      <c r="AE1658" s="27"/>
      <c r="AF1658" s="28" t="s">
        <v>7929</v>
      </c>
      <c r="AG1658" s="28">
        <f t="shared" si="66"/>
        <v>3</v>
      </c>
      <c r="AH1658" s="29" t="str">
        <f t="shared" si="67"/>
        <v>KTK-140011</v>
      </c>
      <c r="AI1658" s="28">
        <v>31265350000</v>
      </c>
      <c r="AJ1658" s="30">
        <f>IFERROR(VLOOKUP($C1658,#REF!,2,FALSE)*1000000000,0)+IFERROR(VLOOKUP($D1658,#REF!,2,FALSE)*1000000,0)+IFERROR(VLOOKUP($E1658,#REF!,2,FALSE)*1000,0)+IFERROR(VLOOKUP($F1658,#REF!,2,FALSE),0)</f>
        <v>0</v>
      </c>
    </row>
    <row r="1659" spans="1:36" s="28" customFormat="1" ht="27" customHeight="1" x14ac:dyDescent="0.15">
      <c r="A1659" s="31" t="s">
        <v>32</v>
      </c>
      <c r="B1659" s="32">
        <v>1655</v>
      </c>
      <c r="C1659" s="33" t="s">
        <v>7733</v>
      </c>
      <c r="D1659" s="33" t="s">
        <v>7919</v>
      </c>
      <c r="E1659" s="33" t="s">
        <v>470</v>
      </c>
      <c r="F1659" s="33" t="s">
        <v>130</v>
      </c>
      <c r="G1659" s="33" t="s">
        <v>7930</v>
      </c>
      <c r="H1659" s="33" t="s">
        <v>7931</v>
      </c>
      <c r="I1659" s="47">
        <v>6475000</v>
      </c>
      <c r="J1659" s="47">
        <v>8146200</v>
      </c>
      <c r="K1659" s="42" t="s">
        <v>5716</v>
      </c>
      <c r="L1659" s="36">
        <f t="shared" si="69"/>
        <v>0.20515086788932257</v>
      </c>
      <c r="M1659" s="32"/>
      <c r="N1659" s="32"/>
      <c r="O1659" s="32" t="s">
        <v>47</v>
      </c>
      <c r="P1659" s="40" t="s">
        <v>7932</v>
      </c>
      <c r="Q1659" s="38" t="s">
        <v>105</v>
      </c>
      <c r="R1659" s="32" t="s">
        <v>130</v>
      </c>
      <c r="S1659" s="32" t="s">
        <v>130</v>
      </c>
      <c r="T1659" s="32" t="s">
        <v>158</v>
      </c>
      <c r="U1659" s="42" t="s">
        <v>42</v>
      </c>
      <c r="V1659" s="42" t="s">
        <v>509</v>
      </c>
      <c r="W1659" s="42" t="s">
        <v>41</v>
      </c>
      <c r="X1659" s="42" t="s">
        <v>41</v>
      </c>
      <c r="Y1659" s="42" t="s">
        <v>41</v>
      </c>
      <c r="Z1659" s="42" t="s">
        <v>509</v>
      </c>
      <c r="AA1659" s="42" t="s">
        <v>41</v>
      </c>
      <c r="AB1659" s="45" t="s">
        <v>7933</v>
      </c>
      <c r="AC1659" s="27"/>
      <c r="AD1659" s="27"/>
      <c r="AE1659" s="27"/>
      <c r="AF1659" s="28" t="s">
        <v>7934</v>
      </c>
      <c r="AG1659" s="28">
        <f t="shared" si="66"/>
        <v>3</v>
      </c>
      <c r="AH1659" s="29" t="str">
        <f t="shared" si="67"/>
        <v>KTK-160027</v>
      </c>
      <c r="AI1659" s="28">
        <v>31265350000</v>
      </c>
      <c r="AJ1659" s="30">
        <f>IFERROR(VLOOKUP($C1659,#REF!,2,FALSE)*1000000000,0)+IFERROR(VLOOKUP($D1659,#REF!,2,FALSE)*1000000,0)+IFERROR(VLOOKUP($E1659,#REF!,2,FALSE)*1000,0)+IFERROR(VLOOKUP($F1659,#REF!,2,FALSE),0)</f>
        <v>0</v>
      </c>
    </row>
    <row r="1660" spans="1:36" s="28" customFormat="1" ht="27" customHeight="1" x14ac:dyDescent="0.15">
      <c r="A1660" s="31" t="s">
        <v>32</v>
      </c>
      <c r="B1660" s="32">
        <v>1656</v>
      </c>
      <c r="C1660" s="33" t="s">
        <v>7733</v>
      </c>
      <c r="D1660" s="33" t="s">
        <v>7919</v>
      </c>
      <c r="E1660" s="33" t="s">
        <v>470</v>
      </c>
      <c r="F1660" s="33"/>
      <c r="G1660" s="33" t="s">
        <v>7935</v>
      </c>
      <c r="H1660" s="33" t="s">
        <v>7936</v>
      </c>
      <c r="I1660" s="32">
        <v>942640</v>
      </c>
      <c r="J1660" s="32">
        <v>582600</v>
      </c>
      <c r="K1660" s="32" t="s">
        <v>7937</v>
      </c>
      <c r="L1660" s="36">
        <f t="shared" si="69"/>
        <v>-0.61798832818400284</v>
      </c>
      <c r="M1660" s="32"/>
      <c r="N1660" s="32" t="s">
        <v>47</v>
      </c>
      <c r="O1660" s="32" t="s">
        <v>47</v>
      </c>
      <c r="P1660" s="40" t="s">
        <v>7938</v>
      </c>
      <c r="Q1660" s="32"/>
      <c r="R1660" s="32"/>
      <c r="S1660" s="32"/>
      <c r="T1660" s="32" t="s">
        <v>158</v>
      </c>
      <c r="U1660" s="42" t="s">
        <v>175</v>
      </c>
      <c r="V1660" s="42" t="s">
        <v>175</v>
      </c>
      <c r="W1660" s="42" t="s">
        <v>176</v>
      </c>
      <c r="X1660" s="42" t="s">
        <v>509</v>
      </c>
      <c r="Y1660" s="42" t="s">
        <v>175</v>
      </c>
      <c r="Z1660" s="42" t="s">
        <v>509</v>
      </c>
      <c r="AA1660" s="42" t="s">
        <v>175</v>
      </c>
      <c r="AB1660" s="45" t="s">
        <v>7939</v>
      </c>
      <c r="AC1660" s="27"/>
      <c r="AD1660" s="27"/>
      <c r="AE1660" s="27"/>
      <c r="AF1660" s="28" t="s">
        <v>7940</v>
      </c>
      <c r="AG1660" s="28">
        <f t="shared" si="66"/>
        <v>3</v>
      </c>
      <c r="AH1660" s="29" t="str">
        <f t="shared" si="67"/>
        <v>CBK-150003</v>
      </c>
      <c r="AJ1660" s="30">
        <f>IFERROR(VLOOKUP($C1660,#REF!,2,FALSE)*1000000000,0)+IFERROR(VLOOKUP($D1660,#REF!,2,FALSE)*1000000,0)+IFERROR(VLOOKUP($E1660,#REF!,2,FALSE)*1000,0)+IFERROR(VLOOKUP($F1660,#REF!,2,FALSE),0)</f>
        <v>0</v>
      </c>
    </row>
    <row r="1661" spans="1:36" s="28" customFormat="1" ht="27" customHeight="1" x14ac:dyDescent="0.15">
      <c r="A1661" s="31" t="s">
        <v>32</v>
      </c>
      <c r="B1661" s="32">
        <v>1657</v>
      </c>
      <c r="C1661" s="33" t="s">
        <v>7733</v>
      </c>
      <c r="D1661" s="33" t="s">
        <v>7941</v>
      </c>
      <c r="E1661" s="33" t="s">
        <v>470</v>
      </c>
      <c r="F1661" s="33"/>
      <c r="G1661" s="33" t="s">
        <v>7942</v>
      </c>
      <c r="H1661" s="33" t="s">
        <v>7943</v>
      </c>
      <c r="I1661" s="32">
        <v>887328.4</v>
      </c>
      <c r="J1661" s="32">
        <v>859443.4</v>
      </c>
      <c r="K1661" s="32" t="s">
        <v>227</v>
      </c>
      <c r="L1661" s="36">
        <f t="shared" si="69"/>
        <v>-3.2445417580727165E-2</v>
      </c>
      <c r="M1661" s="32"/>
      <c r="N1661" s="32" t="s">
        <v>47</v>
      </c>
      <c r="O1661" s="32"/>
      <c r="P1661" s="40" t="s">
        <v>7944</v>
      </c>
      <c r="Q1661" s="32"/>
      <c r="R1661" s="32"/>
      <c r="S1661" s="32"/>
      <c r="T1661" s="32" t="s">
        <v>40</v>
      </c>
      <c r="U1661" s="42" t="s">
        <v>74</v>
      </c>
      <c r="V1661" s="42" t="s">
        <v>42</v>
      </c>
      <c r="W1661" s="42" t="s">
        <v>41</v>
      </c>
      <c r="X1661" s="42" t="s">
        <v>41</v>
      </c>
      <c r="Y1661" s="42" t="s">
        <v>41</v>
      </c>
      <c r="Z1661" s="42" t="s">
        <v>42</v>
      </c>
      <c r="AA1661" s="42" t="s">
        <v>42</v>
      </c>
      <c r="AB1661" s="45" t="s">
        <v>7945</v>
      </c>
      <c r="AC1661" s="27"/>
      <c r="AD1661" s="27"/>
      <c r="AE1661" s="27"/>
      <c r="AF1661" s="28" t="s">
        <v>7944</v>
      </c>
      <c r="AG1661" s="28">
        <f t="shared" si="66"/>
        <v>3</v>
      </c>
      <c r="AH1661" s="29" t="str">
        <f t="shared" si="67"/>
        <v>KTK-090004</v>
      </c>
      <c r="AI1661" s="28">
        <v>31267350000</v>
      </c>
      <c r="AJ1661" s="30">
        <f>IFERROR(VLOOKUP($C1661,#REF!,2,FALSE)*1000000000,0)+IFERROR(VLOOKUP($D1661,#REF!,2,FALSE)*1000000,0)+IFERROR(VLOOKUP($E1661,#REF!,2,FALSE)*1000,0)+IFERROR(VLOOKUP($F1661,#REF!,2,FALSE),0)</f>
        <v>0</v>
      </c>
    </row>
    <row r="1662" spans="1:36" s="28" customFormat="1" ht="27" customHeight="1" x14ac:dyDescent="0.15">
      <c r="A1662" s="31" t="s">
        <v>32</v>
      </c>
      <c r="B1662" s="32">
        <v>1658</v>
      </c>
      <c r="C1662" s="33" t="s">
        <v>7733</v>
      </c>
      <c r="D1662" s="33" t="s">
        <v>7941</v>
      </c>
      <c r="E1662" s="33" t="s">
        <v>470</v>
      </c>
      <c r="F1662" s="33"/>
      <c r="G1662" s="33" t="s">
        <v>7946</v>
      </c>
      <c r="H1662" s="33" t="s">
        <v>7947</v>
      </c>
      <c r="I1662" s="32">
        <v>1356874.6</v>
      </c>
      <c r="J1662" s="32">
        <v>1319574.6000000001</v>
      </c>
      <c r="K1662" s="32" t="s">
        <v>227</v>
      </c>
      <c r="L1662" s="36">
        <f t="shared" si="69"/>
        <v>-2.826668533935095E-2</v>
      </c>
      <c r="M1662" s="32"/>
      <c r="N1662" s="32" t="s">
        <v>47</v>
      </c>
      <c r="O1662" s="32" t="s">
        <v>47</v>
      </c>
      <c r="P1662" s="40" t="s">
        <v>7948</v>
      </c>
      <c r="Q1662" s="32"/>
      <c r="R1662" s="32"/>
      <c r="S1662" s="32"/>
      <c r="T1662" s="32" t="s">
        <v>40</v>
      </c>
      <c r="U1662" s="42" t="s">
        <v>174</v>
      </c>
      <c r="V1662" s="42" t="s">
        <v>176</v>
      </c>
      <c r="W1662" s="42" t="s">
        <v>509</v>
      </c>
      <c r="X1662" s="42" t="s">
        <v>229</v>
      </c>
      <c r="Y1662" s="42" t="s">
        <v>176</v>
      </c>
      <c r="Z1662" s="42" t="s">
        <v>509</v>
      </c>
      <c r="AA1662" s="42" t="s">
        <v>176</v>
      </c>
      <c r="AB1662" s="45" t="s">
        <v>7949</v>
      </c>
      <c r="AC1662" s="27"/>
      <c r="AD1662" s="27"/>
      <c r="AE1662" s="27"/>
      <c r="AF1662" s="28" t="s">
        <v>7950</v>
      </c>
      <c r="AG1662" s="28">
        <f t="shared" si="66"/>
        <v>3</v>
      </c>
      <c r="AH1662" s="29" t="str">
        <f t="shared" si="67"/>
        <v>CBK-170003</v>
      </c>
      <c r="AJ1662" s="30">
        <f>IFERROR(VLOOKUP($C1662,#REF!,2,FALSE)*1000000000,0)+IFERROR(VLOOKUP($D1662,#REF!,2,FALSE)*1000000,0)+IFERROR(VLOOKUP($E1662,#REF!,2,FALSE)*1000,0)+IFERROR(VLOOKUP($F1662,#REF!,2,FALSE),0)</f>
        <v>0</v>
      </c>
    </row>
    <row r="1663" spans="1:36" s="28" customFormat="1" ht="27" customHeight="1" x14ac:dyDescent="0.15">
      <c r="A1663" s="31" t="s">
        <v>32</v>
      </c>
      <c r="B1663" s="32">
        <v>1659</v>
      </c>
      <c r="C1663" s="33" t="s">
        <v>7733</v>
      </c>
      <c r="D1663" s="33" t="s">
        <v>7941</v>
      </c>
      <c r="E1663" s="33" t="s">
        <v>387</v>
      </c>
      <c r="F1663" s="33"/>
      <c r="G1663" s="33" t="s">
        <v>7951</v>
      </c>
      <c r="H1663" s="33" t="s">
        <v>7952</v>
      </c>
      <c r="I1663" s="32">
        <v>653500</v>
      </c>
      <c r="J1663" s="32">
        <v>1381900</v>
      </c>
      <c r="K1663" s="32" t="s">
        <v>749</v>
      </c>
      <c r="L1663" s="36">
        <f t="shared" si="69"/>
        <v>0.52710036905709523</v>
      </c>
      <c r="M1663" s="32"/>
      <c r="N1663" s="32" t="s">
        <v>47</v>
      </c>
      <c r="O1663" s="32"/>
      <c r="P1663" s="40" t="s">
        <v>7953</v>
      </c>
      <c r="Q1663" s="32"/>
      <c r="R1663" s="32"/>
      <c r="S1663" s="32"/>
      <c r="T1663" s="32" t="s">
        <v>40</v>
      </c>
      <c r="U1663" s="42" t="s">
        <v>41</v>
      </c>
      <c r="V1663" s="42" t="s">
        <v>41</v>
      </c>
      <c r="W1663" s="42" t="s">
        <v>41</v>
      </c>
      <c r="X1663" s="42" t="s">
        <v>41</v>
      </c>
      <c r="Y1663" s="42" t="s">
        <v>41</v>
      </c>
      <c r="Z1663" s="42" t="s">
        <v>41</v>
      </c>
      <c r="AA1663" s="42" t="s">
        <v>41</v>
      </c>
      <c r="AB1663" s="45" t="s">
        <v>7954</v>
      </c>
      <c r="AC1663" s="27"/>
      <c r="AD1663" s="27"/>
      <c r="AE1663" s="27"/>
      <c r="AF1663" s="28" t="s">
        <v>7953</v>
      </c>
      <c r="AG1663" s="28">
        <f t="shared" si="66"/>
        <v>3</v>
      </c>
      <c r="AH1663" s="29" t="str">
        <f t="shared" si="67"/>
        <v>CBK-120003</v>
      </c>
      <c r="AI1663" s="28">
        <v>31267351000</v>
      </c>
      <c r="AJ1663" s="30">
        <f>IFERROR(VLOOKUP($C1663,#REF!,2,FALSE)*1000000000,0)+IFERROR(VLOOKUP($D1663,#REF!,2,FALSE)*1000000,0)+IFERROR(VLOOKUP($E1663,#REF!,2,FALSE)*1000,0)+IFERROR(VLOOKUP($F1663,#REF!,2,FALSE),0)</f>
        <v>0</v>
      </c>
    </row>
    <row r="1664" spans="1:36" s="28" customFormat="1" ht="27" customHeight="1" x14ac:dyDescent="0.15">
      <c r="A1664" s="31" t="s">
        <v>32</v>
      </c>
      <c r="B1664" s="32">
        <v>1660</v>
      </c>
      <c r="C1664" s="33" t="s">
        <v>7733</v>
      </c>
      <c r="D1664" s="33" t="s">
        <v>7955</v>
      </c>
      <c r="E1664" s="33" t="s">
        <v>7956</v>
      </c>
      <c r="F1664" s="33" t="s">
        <v>7957</v>
      </c>
      <c r="G1664" s="33" t="s">
        <v>7958</v>
      </c>
      <c r="H1664" s="33" t="s">
        <v>7959</v>
      </c>
      <c r="I1664" s="32">
        <v>2160</v>
      </c>
      <c r="J1664" s="32">
        <v>287</v>
      </c>
      <c r="K1664" s="32" t="s">
        <v>7960</v>
      </c>
      <c r="L1664" s="36">
        <f t="shared" si="69"/>
        <v>-6.526132404181185</v>
      </c>
      <c r="M1664" s="32"/>
      <c r="N1664" s="32" t="s">
        <v>47</v>
      </c>
      <c r="O1664" s="32"/>
      <c r="P1664" s="40" t="s">
        <v>7961</v>
      </c>
      <c r="Q1664" s="32" t="s">
        <v>130</v>
      </c>
      <c r="R1664" s="32"/>
      <c r="S1664" s="32"/>
      <c r="T1664" s="32" t="s">
        <v>40</v>
      </c>
      <c r="U1664" s="42" t="s">
        <v>42</v>
      </c>
      <c r="V1664" s="42" t="s">
        <v>41</v>
      </c>
      <c r="W1664" s="42" t="s">
        <v>75</v>
      </c>
      <c r="X1664" s="42" t="s">
        <v>41</v>
      </c>
      <c r="Y1664" s="42" t="s">
        <v>41</v>
      </c>
      <c r="Z1664" s="42" t="s">
        <v>42</v>
      </c>
      <c r="AA1664" s="42" t="s">
        <v>41</v>
      </c>
      <c r="AB1664" s="45" t="s">
        <v>7962</v>
      </c>
      <c r="AC1664" s="27"/>
      <c r="AD1664" s="27"/>
      <c r="AE1664" s="27"/>
      <c r="AF1664" s="28" t="s">
        <v>7961</v>
      </c>
      <c r="AG1664" s="28">
        <f t="shared" si="66"/>
        <v>3</v>
      </c>
      <c r="AH1664" s="29" t="str">
        <f t="shared" si="67"/>
        <v>CBK-130004</v>
      </c>
      <c r="AI1664" s="28">
        <v>31268297147</v>
      </c>
      <c r="AJ1664" s="30">
        <f>IFERROR(VLOOKUP($C1664,#REF!,2,FALSE)*1000000000,0)+IFERROR(VLOOKUP($D1664,#REF!,2,FALSE)*1000000,0)+IFERROR(VLOOKUP($E1664,#REF!,2,FALSE)*1000,0)+IFERROR(VLOOKUP($F1664,#REF!,2,FALSE),0)</f>
        <v>0</v>
      </c>
    </row>
    <row r="1665" spans="1:36" s="28" customFormat="1" ht="27" customHeight="1" x14ac:dyDescent="0.15">
      <c r="A1665" s="31" t="s">
        <v>32</v>
      </c>
      <c r="B1665" s="32">
        <v>1661</v>
      </c>
      <c r="C1665" s="33" t="s">
        <v>7733</v>
      </c>
      <c r="D1665" s="33" t="s">
        <v>7955</v>
      </c>
      <c r="E1665" s="33" t="s">
        <v>7956</v>
      </c>
      <c r="F1665" s="33" t="s">
        <v>7957</v>
      </c>
      <c r="G1665" s="33" t="s">
        <v>7963</v>
      </c>
      <c r="H1665" s="33" t="s">
        <v>7964</v>
      </c>
      <c r="I1665" s="32">
        <v>1140</v>
      </c>
      <c r="J1665" s="32">
        <v>48</v>
      </c>
      <c r="K1665" s="32" t="s">
        <v>7960</v>
      </c>
      <c r="L1665" s="49">
        <f t="shared" si="69"/>
        <v>-22.75</v>
      </c>
      <c r="M1665" s="32"/>
      <c r="N1665" s="32" t="s">
        <v>47</v>
      </c>
      <c r="O1665" s="32"/>
      <c r="P1665" s="40" t="s">
        <v>7965</v>
      </c>
      <c r="Q1665" s="32" t="s">
        <v>130</v>
      </c>
      <c r="R1665" s="32"/>
      <c r="S1665" s="32"/>
      <c r="T1665" s="32" t="s">
        <v>40</v>
      </c>
      <c r="U1665" s="42" t="s">
        <v>42</v>
      </c>
      <c r="V1665" s="42" t="s">
        <v>41</v>
      </c>
      <c r="W1665" s="42" t="s">
        <v>41</v>
      </c>
      <c r="X1665" s="42" t="s">
        <v>41</v>
      </c>
      <c r="Y1665" s="42" t="s">
        <v>41</v>
      </c>
      <c r="Z1665" s="42" t="s">
        <v>42</v>
      </c>
      <c r="AA1665" s="42" t="s">
        <v>41</v>
      </c>
      <c r="AB1665" s="45" t="s">
        <v>7966</v>
      </c>
      <c r="AC1665" s="27"/>
      <c r="AD1665" s="27"/>
      <c r="AE1665" s="27"/>
      <c r="AF1665" s="28" t="s">
        <v>7965</v>
      </c>
      <c r="AG1665" s="28">
        <f t="shared" si="66"/>
        <v>3</v>
      </c>
      <c r="AH1665" s="29" t="str">
        <f t="shared" si="67"/>
        <v>CBK-130003</v>
      </c>
      <c r="AI1665" s="28">
        <v>31268297147</v>
      </c>
      <c r="AJ1665" s="30">
        <f>IFERROR(VLOOKUP($C1665,#REF!,2,FALSE)*1000000000,0)+IFERROR(VLOOKUP($D1665,#REF!,2,FALSE)*1000000,0)+IFERROR(VLOOKUP($E1665,#REF!,2,FALSE)*1000,0)+IFERROR(VLOOKUP($F1665,#REF!,2,FALSE),0)</f>
        <v>0</v>
      </c>
    </row>
    <row r="1666" spans="1:36" s="28" customFormat="1" ht="27" customHeight="1" x14ac:dyDescent="0.15">
      <c r="A1666" s="31" t="s">
        <v>32</v>
      </c>
      <c r="B1666" s="32">
        <v>1662</v>
      </c>
      <c r="C1666" s="33" t="s">
        <v>7733</v>
      </c>
      <c r="D1666" s="33" t="s">
        <v>7955</v>
      </c>
      <c r="E1666" s="33" t="s">
        <v>7956</v>
      </c>
      <c r="F1666" s="33" t="s">
        <v>7846</v>
      </c>
      <c r="G1666" s="33" t="s">
        <v>7967</v>
      </c>
      <c r="H1666" s="33" t="s">
        <v>2098</v>
      </c>
      <c r="I1666" s="47">
        <v>88323</v>
      </c>
      <c r="J1666" s="47">
        <v>136960</v>
      </c>
      <c r="K1666" s="42" t="s">
        <v>7968</v>
      </c>
      <c r="L1666" s="36">
        <f t="shared" si="69"/>
        <v>0.35511828271028034</v>
      </c>
      <c r="M1666" s="32"/>
      <c r="N1666" s="32" t="s">
        <v>47</v>
      </c>
      <c r="O1666" s="32" t="s">
        <v>47</v>
      </c>
      <c r="P1666" s="40" t="s">
        <v>7969</v>
      </c>
      <c r="Q1666" s="32" t="s">
        <v>130</v>
      </c>
      <c r="R1666" s="32" t="s">
        <v>130</v>
      </c>
      <c r="S1666" s="32" t="s">
        <v>130</v>
      </c>
      <c r="T1666" s="32" t="s">
        <v>158</v>
      </c>
      <c r="U1666" s="42" t="s">
        <v>42</v>
      </c>
      <c r="V1666" s="42" t="s">
        <v>509</v>
      </c>
      <c r="W1666" s="42" t="s">
        <v>41</v>
      </c>
      <c r="X1666" s="42" t="s">
        <v>41</v>
      </c>
      <c r="Y1666" s="42" t="s">
        <v>41</v>
      </c>
      <c r="Z1666" s="42" t="s">
        <v>41</v>
      </c>
      <c r="AA1666" s="42" t="s">
        <v>41</v>
      </c>
      <c r="AB1666" s="45" t="s">
        <v>7970</v>
      </c>
      <c r="AC1666" s="27"/>
      <c r="AD1666" s="27"/>
      <c r="AE1666" s="27"/>
      <c r="AF1666" s="28" t="s">
        <v>7971</v>
      </c>
      <c r="AG1666" s="28">
        <f t="shared" si="66"/>
        <v>3</v>
      </c>
      <c r="AH1666" s="29" t="str">
        <f t="shared" si="67"/>
        <v>KTK-160028</v>
      </c>
      <c r="AI1666" s="28">
        <v>31268297138</v>
      </c>
      <c r="AJ1666" s="30">
        <f>IFERROR(VLOOKUP($C1666,#REF!,2,FALSE)*1000000000,0)+IFERROR(VLOOKUP($D1666,#REF!,2,FALSE)*1000000,0)+IFERROR(VLOOKUP($E1666,#REF!,2,FALSE)*1000,0)+IFERROR(VLOOKUP($F1666,#REF!,2,FALSE),0)</f>
        <v>0</v>
      </c>
    </row>
    <row r="1667" spans="1:36" s="28" customFormat="1" ht="27" customHeight="1" x14ac:dyDescent="0.15">
      <c r="A1667" s="31" t="s">
        <v>32</v>
      </c>
      <c r="B1667" s="32">
        <v>1663</v>
      </c>
      <c r="C1667" s="33" t="s">
        <v>7733</v>
      </c>
      <c r="D1667" s="33" t="s">
        <v>7955</v>
      </c>
      <c r="E1667" s="33" t="s">
        <v>7956</v>
      </c>
      <c r="F1667" s="33" t="s">
        <v>1874</v>
      </c>
      <c r="G1667" s="33" t="s">
        <v>7972</v>
      </c>
      <c r="H1667" s="33" t="s">
        <v>7973</v>
      </c>
      <c r="I1667" s="32">
        <v>1470220</v>
      </c>
      <c r="J1667" s="32">
        <v>2550000</v>
      </c>
      <c r="K1667" s="32" t="s">
        <v>2693</v>
      </c>
      <c r="L1667" s="36">
        <f t="shared" si="69"/>
        <v>0.42344313725490201</v>
      </c>
      <c r="M1667" s="32"/>
      <c r="N1667" s="32" t="s">
        <v>47</v>
      </c>
      <c r="O1667" s="32"/>
      <c r="P1667" s="40" t="s">
        <v>7974</v>
      </c>
      <c r="Q1667" s="32"/>
      <c r="R1667" s="32" t="s">
        <v>158</v>
      </c>
      <c r="S1667" s="32" t="s">
        <v>158</v>
      </c>
      <c r="T1667" s="32" t="s">
        <v>40</v>
      </c>
      <c r="U1667" s="42" t="s">
        <v>509</v>
      </c>
      <c r="V1667" s="42" t="s">
        <v>509</v>
      </c>
      <c r="W1667" s="42" t="s">
        <v>509</v>
      </c>
      <c r="X1667" s="42" t="s">
        <v>509</v>
      </c>
      <c r="Y1667" s="42" t="s">
        <v>509</v>
      </c>
      <c r="Z1667" s="42" t="s">
        <v>509</v>
      </c>
      <c r="AA1667" s="42" t="s">
        <v>509</v>
      </c>
      <c r="AB1667" s="45" t="s">
        <v>7975</v>
      </c>
      <c r="AC1667" s="27"/>
      <c r="AD1667" s="27"/>
      <c r="AE1667" s="27"/>
      <c r="AF1667" s="28" t="s">
        <v>7974</v>
      </c>
      <c r="AG1667" s="28">
        <f t="shared" si="66"/>
        <v>3</v>
      </c>
      <c r="AH1667" s="29" t="str">
        <f t="shared" si="67"/>
        <v>HKK-110001</v>
      </c>
      <c r="AI1667" s="28">
        <v>31268297148</v>
      </c>
      <c r="AJ1667" s="30">
        <f>IFERROR(VLOOKUP($C1667,#REF!,2,FALSE)*1000000000,0)+IFERROR(VLOOKUP($D1667,#REF!,2,FALSE)*1000000,0)+IFERROR(VLOOKUP($E1667,#REF!,2,FALSE)*1000,0)+IFERROR(VLOOKUP($F1667,#REF!,2,FALSE),0)</f>
        <v>0</v>
      </c>
    </row>
    <row r="1668" spans="1:36" s="28" customFormat="1" ht="27" customHeight="1" x14ac:dyDescent="0.15">
      <c r="A1668" s="31" t="s">
        <v>32</v>
      </c>
      <c r="B1668" s="32">
        <v>1664</v>
      </c>
      <c r="C1668" s="33" t="s">
        <v>7733</v>
      </c>
      <c r="D1668" s="33" t="s">
        <v>7955</v>
      </c>
      <c r="E1668" s="33" t="s">
        <v>7956</v>
      </c>
      <c r="F1668" s="33" t="s">
        <v>1874</v>
      </c>
      <c r="G1668" s="33" t="s">
        <v>7976</v>
      </c>
      <c r="H1668" s="33" t="s">
        <v>7977</v>
      </c>
      <c r="I1668" s="47">
        <v>241170</v>
      </c>
      <c r="J1668" s="47">
        <v>155940</v>
      </c>
      <c r="K1668" s="32" t="s">
        <v>749</v>
      </c>
      <c r="L1668" s="36">
        <f t="shared" si="69"/>
        <v>-0.54655636783378214</v>
      </c>
      <c r="M1668" s="32"/>
      <c r="N1668" s="32" t="s">
        <v>47</v>
      </c>
      <c r="O1668" s="32"/>
      <c r="P1668" s="40" t="s">
        <v>7978</v>
      </c>
      <c r="Q1668" s="32" t="s">
        <v>130</v>
      </c>
      <c r="R1668" s="32"/>
      <c r="S1668" s="32"/>
      <c r="T1668" s="32" t="s">
        <v>40</v>
      </c>
      <c r="U1668" s="42" t="s">
        <v>74</v>
      </c>
      <c r="V1668" s="42" t="s">
        <v>42</v>
      </c>
      <c r="W1668" s="42" t="s">
        <v>41</v>
      </c>
      <c r="X1668" s="42" t="s">
        <v>509</v>
      </c>
      <c r="Y1668" s="42" t="s">
        <v>42</v>
      </c>
      <c r="Z1668" s="42" t="s">
        <v>42</v>
      </c>
      <c r="AA1668" s="42" t="s">
        <v>42</v>
      </c>
      <c r="AB1668" s="45" t="s">
        <v>7979</v>
      </c>
      <c r="AC1668" s="27"/>
      <c r="AD1668" s="27"/>
      <c r="AE1668" s="27"/>
      <c r="AF1668" s="28" t="s">
        <v>7980</v>
      </c>
      <c r="AG1668" s="28">
        <f t="shared" si="66"/>
        <v>3</v>
      </c>
      <c r="AH1668" s="29" t="str">
        <f t="shared" si="67"/>
        <v>CBK-140003</v>
      </c>
      <c r="AI1668" s="28">
        <v>31268297148</v>
      </c>
      <c r="AJ1668" s="30">
        <f>IFERROR(VLOOKUP($C1668,#REF!,2,FALSE)*1000000000,0)+IFERROR(VLOOKUP($D1668,#REF!,2,FALSE)*1000000,0)+IFERROR(VLOOKUP($E1668,#REF!,2,FALSE)*1000,0)+IFERROR(VLOOKUP($F1668,#REF!,2,FALSE),0)</f>
        <v>0</v>
      </c>
    </row>
    <row r="1669" spans="1:36" s="28" customFormat="1" ht="27" customHeight="1" x14ac:dyDescent="0.15">
      <c r="A1669" s="31" t="s">
        <v>32</v>
      </c>
      <c r="B1669" s="32">
        <v>1665</v>
      </c>
      <c r="C1669" s="33" t="s">
        <v>7733</v>
      </c>
      <c r="D1669" s="33" t="s">
        <v>3877</v>
      </c>
      <c r="E1669" s="33" t="s">
        <v>7981</v>
      </c>
      <c r="F1669" s="33" t="s">
        <v>7982</v>
      </c>
      <c r="G1669" s="33" t="s">
        <v>7983</v>
      </c>
      <c r="H1669" s="33" t="s">
        <v>7984</v>
      </c>
      <c r="I1669" s="32">
        <v>128000</v>
      </c>
      <c r="J1669" s="32">
        <v>269192</v>
      </c>
      <c r="K1669" s="32" t="s">
        <v>2934</v>
      </c>
      <c r="L1669" s="36">
        <f t="shared" si="69"/>
        <v>0.52450295699723615</v>
      </c>
      <c r="M1669" s="32"/>
      <c r="N1669" s="32" t="s">
        <v>47</v>
      </c>
      <c r="O1669" s="32"/>
      <c r="P1669" s="40" t="s">
        <v>7985</v>
      </c>
      <c r="Q1669" s="32" t="s">
        <v>105</v>
      </c>
      <c r="R1669" s="32"/>
      <c r="S1669" s="32"/>
      <c r="T1669" s="32" t="s">
        <v>40</v>
      </c>
      <c r="U1669" s="42" t="s">
        <v>41</v>
      </c>
      <c r="V1669" s="42" t="s">
        <v>75</v>
      </c>
      <c r="W1669" s="42" t="s">
        <v>41</v>
      </c>
      <c r="X1669" s="42" t="s">
        <v>42</v>
      </c>
      <c r="Y1669" s="42" t="s">
        <v>42</v>
      </c>
      <c r="Z1669" s="42" t="s">
        <v>42</v>
      </c>
      <c r="AA1669" s="42" t="s">
        <v>41</v>
      </c>
      <c r="AB1669" s="45" t="s">
        <v>7986</v>
      </c>
      <c r="AC1669" s="27"/>
      <c r="AD1669" s="27"/>
      <c r="AE1669" s="27"/>
      <c r="AF1669" s="28" t="s">
        <v>7985</v>
      </c>
      <c r="AG1669" s="28">
        <f t="shared" si="66"/>
        <v>3</v>
      </c>
      <c r="AH1669" s="29" t="str">
        <f t="shared" si="67"/>
        <v>HKK-110007</v>
      </c>
      <c r="AI1669" s="28">
        <v>31039304200</v>
      </c>
      <c r="AJ1669" s="30">
        <f>IFERROR(VLOOKUP($C1669,#REF!,2,FALSE)*1000000000,0)+IFERROR(VLOOKUP($D1669,#REF!,2,FALSE)*1000000,0)+IFERROR(VLOOKUP($E1669,#REF!,2,FALSE)*1000,0)+IFERROR(VLOOKUP($F1669,#REF!,2,FALSE),0)</f>
        <v>0</v>
      </c>
    </row>
    <row r="1670" spans="1:36" s="28" customFormat="1" ht="27" customHeight="1" x14ac:dyDescent="0.15">
      <c r="A1670" s="31" t="s">
        <v>32</v>
      </c>
      <c r="B1670" s="32">
        <v>1666</v>
      </c>
      <c r="C1670" s="33" t="s">
        <v>7733</v>
      </c>
      <c r="D1670" s="33" t="s">
        <v>3877</v>
      </c>
      <c r="E1670" s="33" t="s">
        <v>7981</v>
      </c>
      <c r="F1670" s="33" t="s">
        <v>7982</v>
      </c>
      <c r="G1670" s="33" t="s">
        <v>7987</v>
      </c>
      <c r="H1670" s="33" t="s">
        <v>7988</v>
      </c>
      <c r="I1670" s="32">
        <v>10280274.300000001</v>
      </c>
      <c r="J1670" s="32">
        <v>11540282</v>
      </c>
      <c r="K1670" s="32" t="s">
        <v>378</v>
      </c>
      <c r="L1670" s="36">
        <f t="shared" si="69"/>
        <v>0.10918344109788647</v>
      </c>
      <c r="M1670" s="32"/>
      <c r="N1670" s="32" t="s">
        <v>47</v>
      </c>
      <c r="O1670" s="32"/>
      <c r="P1670" s="40" t="s">
        <v>7989</v>
      </c>
      <c r="Q1670" s="32"/>
      <c r="R1670" s="32"/>
      <c r="S1670" s="32"/>
      <c r="T1670" s="32" t="s">
        <v>40</v>
      </c>
      <c r="U1670" s="42" t="s">
        <v>42</v>
      </c>
      <c r="V1670" s="42" t="s">
        <v>42</v>
      </c>
      <c r="W1670" s="42" t="s">
        <v>42</v>
      </c>
      <c r="X1670" s="42" t="s">
        <v>42</v>
      </c>
      <c r="Y1670" s="42" t="s">
        <v>42</v>
      </c>
      <c r="Z1670" s="42" t="s">
        <v>42</v>
      </c>
      <c r="AA1670" s="42" t="s">
        <v>42</v>
      </c>
      <c r="AB1670" s="45" t="s">
        <v>7990</v>
      </c>
      <c r="AC1670" s="27"/>
      <c r="AD1670" s="27"/>
      <c r="AE1670" s="27"/>
      <c r="AF1670" s="28" t="s">
        <v>7989</v>
      </c>
      <c r="AG1670" s="28">
        <f t="shared" si="66"/>
        <v>3</v>
      </c>
      <c r="AH1670" s="29" t="str">
        <f t="shared" si="67"/>
        <v>HRK-080001</v>
      </c>
      <c r="AI1670" s="28">
        <v>31039304200</v>
      </c>
      <c r="AJ1670" s="30">
        <f>IFERROR(VLOOKUP($C1670,#REF!,2,FALSE)*1000000000,0)+IFERROR(VLOOKUP($D1670,#REF!,2,FALSE)*1000000,0)+IFERROR(VLOOKUP($E1670,#REF!,2,FALSE)*1000,0)+IFERROR(VLOOKUP($F1670,#REF!,2,FALSE),0)</f>
        <v>0</v>
      </c>
    </row>
    <row r="1671" spans="1:36" s="28" customFormat="1" ht="27" customHeight="1" x14ac:dyDescent="0.15">
      <c r="A1671" s="31" t="s">
        <v>32</v>
      </c>
      <c r="B1671" s="32">
        <v>1667</v>
      </c>
      <c r="C1671" s="33" t="s">
        <v>7733</v>
      </c>
      <c r="D1671" s="33" t="s">
        <v>3877</v>
      </c>
      <c r="E1671" s="33" t="s">
        <v>7981</v>
      </c>
      <c r="F1671" s="33" t="s">
        <v>7982</v>
      </c>
      <c r="G1671" s="33" t="s">
        <v>7991</v>
      </c>
      <c r="H1671" s="33" t="s">
        <v>7992</v>
      </c>
      <c r="I1671" s="32">
        <v>139630585</v>
      </c>
      <c r="J1671" s="32">
        <v>183691665</v>
      </c>
      <c r="K1671" s="32" t="s">
        <v>139</v>
      </c>
      <c r="L1671" s="36">
        <f t="shared" si="69"/>
        <v>0.23986434006137403</v>
      </c>
      <c r="M1671" s="32"/>
      <c r="N1671" s="32" t="s">
        <v>47</v>
      </c>
      <c r="O1671" s="32"/>
      <c r="P1671" s="40" t="s">
        <v>7993</v>
      </c>
      <c r="Q1671" s="32"/>
      <c r="R1671" s="32"/>
      <c r="S1671" s="32"/>
      <c r="T1671" s="32" t="s">
        <v>40</v>
      </c>
      <c r="U1671" s="42" t="s">
        <v>42</v>
      </c>
      <c r="V1671" s="42" t="s">
        <v>42</v>
      </c>
      <c r="W1671" s="42" t="s">
        <v>42</v>
      </c>
      <c r="X1671" s="42" t="s">
        <v>42</v>
      </c>
      <c r="Y1671" s="42" t="s">
        <v>42</v>
      </c>
      <c r="Z1671" s="42" t="s">
        <v>42</v>
      </c>
      <c r="AA1671" s="42" t="s">
        <v>42</v>
      </c>
      <c r="AB1671" s="45" t="s">
        <v>7994</v>
      </c>
      <c r="AC1671" s="27"/>
      <c r="AD1671" s="27"/>
      <c r="AE1671" s="27"/>
      <c r="AF1671" s="28" t="s">
        <v>7993</v>
      </c>
      <c r="AG1671" s="28">
        <f t="shared" si="66"/>
        <v>3</v>
      </c>
      <c r="AH1671" s="29" t="str">
        <f t="shared" si="67"/>
        <v>KTK-100005</v>
      </c>
      <c r="AI1671" s="28">
        <v>31039304200</v>
      </c>
      <c r="AJ1671" s="30">
        <f>IFERROR(VLOOKUP($C1671,#REF!,2,FALSE)*1000000000,0)+IFERROR(VLOOKUP($D1671,#REF!,2,FALSE)*1000000,0)+IFERROR(VLOOKUP($E1671,#REF!,2,FALSE)*1000,0)+IFERROR(VLOOKUP($F1671,#REF!,2,FALSE),0)</f>
        <v>0</v>
      </c>
    </row>
    <row r="1672" spans="1:36" s="28" customFormat="1" ht="27" customHeight="1" x14ac:dyDescent="0.15">
      <c r="A1672" s="31" t="s">
        <v>32</v>
      </c>
      <c r="B1672" s="32">
        <v>1668</v>
      </c>
      <c r="C1672" s="33" t="s">
        <v>7733</v>
      </c>
      <c r="D1672" s="33" t="s">
        <v>3877</v>
      </c>
      <c r="E1672" s="33" t="s">
        <v>7981</v>
      </c>
      <c r="F1672" s="33" t="s">
        <v>7982</v>
      </c>
      <c r="G1672" s="33" t="s">
        <v>7995</v>
      </c>
      <c r="H1672" s="33" t="s">
        <v>7996</v>
      </c>
      <c r="I1672" s="32">
        <v>1027458</v>
      </c>
      <c r="J1672" s="32">
        <v>1983834</v>
      </c>
      <c r="K1672" s="32" t="s">
        <v>7997</v>
      </c>
      <c r="L1672" s="36">
        <f t="shared" si="69"/>
        <v>0.48208469055374592</v>
      </c>
      <c r="M1672" s="32"/>
      <c r="N1672" s="32" t="s">
        <v>47</v>
      </c>
      <c r="O1672" s="32"/>
      <c r="P1672" s="40" t="s">
        <v>7998</v>
      </c>
      <c r="Q1672" s="38" t="s">
        <v>105</v>
      </c>
      <c r="R1672" s="32"/>
      <c r="S1672" s="32"/>
      <c r="T1672" s="32" t="s">
        <v>40</v>
      </c>
      <c r="U1672" s="42" t="s">
        <v>41</v>
      </c>
      <c r="V1672" s="42" t="s">
        <v>41</v>
      </c>
      <c r="W1672" s="42" t="s">
        <v>41</v>
      </c>
      <c r="X1672" s="42" t="s">
        <v>41</v>
      </c>
      <c r="Y1672" s="42" t="s">
        <v>41</v>
      </c>
      <c r="Z1672" s="42" t="s">
        <v>41</v>
      </c>
      <c r="AA1672" s="42" t="s">
        <v>41</v>
      </c>
      <c r="AB1672" s="45" t="s">
        <v>7999</v>
      </c>
      <c r="AC1672" s="27"/>
      <c r="AD1672" s="27"/>
      <c r="AE1672" s="27"/>
      <c r="AF1672" s="28" t="s">
        <v>8000</v>
      </c>
      <c r="AG1672" s="28">
        <f t="shared" si="66"/>
        <v>3</v>
      </c>
      <c r="AH1672" s="29" t="str">
        <f t="shared" si="67"/>
        <v>OKK-160001</v>
      </c>
      <c r="AI1672" s="28">
        <v>31039304200</v>
      </c>
      <c r="AJ1672" s="30">
        <f>IFERROR(VLOOKUP($C1672,#REF!,2,FALSE)*1000000000,0)+IFERROR(VLOOKUP($D1672,#REF!,2,FALSE)*1000000,0)+IFERROR(VLOOKUP($E1672,#REF!,2,FALSE)*1000,0)+IFERROR(VLOOKUP($F1672,#REF!,2,FALSE),0)</f>
        <v>0</v>
      </c>
    </row>
    <row r="1673" spans="1:36" s="28" customFormat="1" ht="27" customHeight="1" x14ac:dyDescent="0.15">
      <c r="A1673" s="31" t="s">
        <v>32</v>
      </c>
      <c r="B1673" s="32">
        <v>1669</v>
      </c>
      <c r="C1673" s="33" t="s">
        <v>7733</v>
      </c>
      <c r="D1673" s="33" t="s">
        <v>3877</v>
      </c>
      <c r="E1673" s="33" t="s">
        <v>7981</v>
      </c>
      <c r="F1673" s="33" t="s">
        <v>7982</v>
      </c>
      <c r="G1673" s="33" t="s">
        <v>8001</v>
      </c>
      <c r="H1673" s="33" t="s">
        <v>7984</v>
      </c>
      <c r="I1673" s="47">
        <v>500000</v>
      </c>
      <c r="J1673" s="47">
        <v>570662</v>
      </c>
      <c r="K1673" s="42" t="s">
        <v>2934</v>
      </c>
      <c r="L1673" s="36">
        <f t="shared" si="69"/>
        <v>0.12382461071527451</v>
      </c>
      <c r="M1673" s="32"/>
      <c r="N1673" s="32" t="s">
        <v>47</v>
      </c>
      <c r="O1673" s="32"/>
      <c r="P1673" s="40" t="s">
        <v>8002</v>
      </c>
      <c r="Q1673" s="38" t="s">
        <v>105</v>
      </c>
      <c r="R1673" s="32" t="s">
        <v>130</v>
      </c>
      <c r="S1673" s="32" t="s">
        <v>130</v>
      </c>
      <c r="T1673" s="32" t="s">
        <v>158</v>
      </c>
      <c r="U1673" s="42" t="s">
        <v>41</v>
      </c>
      <c r="V1673" s="42" t="s">
        <v>41</v>
      </c>
      <c r="W1673" s="42" t="s">
        <v>41</v>
      </c>
      <c r="X1673" s="42" t="s">
        <v>41</v>
      </c>
      <c r="Y1673" s="42" t="s">
        <v>41</v>
      </c>
      <c r="Z1673" s="42" t="s">
        <v>509</v>
      </c>
      <c r="AA1673" s="42" t="s">
        <v>41</v>
      </c>
      <c r="AB1673" s="45" t="s">
        <v>8003</v>
      </c>
      <c r="AC1673" s="27"/>
      <c r="AD1673" s="27"/>
      <c r="AE1673" s="27"/>
      <c r="AF1673" s="28" t="s">
        <v>8004</v>
      </c>
      <c r="AG1673" s="28">
        <f t="shared" si="66"/>
        <v>3</v>
      </c>
      <c r="AH1673" s="29" t="str">
        <f t="shared" si="67"/>
        <v>HRK-160001</v>
      </c>
      <c r="AI1673" s="28">
        <v>31039304200</v>
      </c>
      <c r="AJ1673" s="30">
        <f>IFERROR(VLOOKUP($C1673,#REF!,2,FALSE)*1000000000,0)+IFERROR(VLOOKUP($D1673,#REF!,2,FALSE)*1000000,0)+IFERROR(VLOOKUP($E1673,#REF!,2,FALSE)*1000,0)+IFERROR(VLOOKUP($F1673,#REF!,2,FALSE),0)</f>
        <v>0</v>
      </c>
    </row>
    <row r="1674" spans="1:36" s="28" customFormat="1" ht="27" customHeight="1" x14ac:dyDescent="0.15">
      <c r="A1674" s="31" t="s">
        <v>32</v>
      </c>
      <c r="B1674" s="32">
        <v>1670</v>
      </c>
      <c r="C1674" s="33" t="s">
        <v>7733</v>
      </c>
      <c r="D1674" s="33" t="s">
        <v>3877</v>
      </c>
      <c r="E1674" s="33" t="s">
        <v>7981</v>
      </c>
      <c r="F1674" s="33" t="s">
        <v>7982</v>
      </c>
      <c r="G1674" s="33" t="s">
        <v>8005</v>
      </c>
      <c r="H1674" s="33" t="s">
        <v>8006</v>
      </c>
      <c r="I1674" s="47">
        <v>15140</v>
      </c>
      <c r="J1674" s="47">
        <v>18840</v>
      </c>
      <c r="K1674" s="42" t="s">
        <v>8007</v>
      </c>
      <c r="L1674" s="36">
        <f t="shared" si="69"/>
        <v>0.19639065817409762</v>
      </c>
      <c r="M1674" s="32"/>
      <c r="N1674" s="32" t="s">
        <v>47</v>
      </c>
      <c r="O1674" s="32"/>
      <c r="P1674" s="40" t="s">
        <v>8008</v>
      </c>
      <c r="Q1674" s="38" t="s">
        <v>105</v>
      </c>
      <c r="R1674" s="32" t="s">
        <v>130</v>
      </c>
      <c r="S1674" s="32" t="s">
        <v>130</v>
      </c>
      <c r="T1674" s="32" t="s">
        <v>158</v>
      </c>
      <c r="U1674" s="42" t="s">
        <v>41</v>
      </c>
      <c r="V1674" s="42" t="s">
        <v>41</v>
      </c>
      <c r="W1674" s="42" t="s">
        <v>41</v>
      </c>
      <c r="X1674" s="42" t="s">
        <v>509</v>
      </c>
      <c r="Y1674" s="42" t="s">
        <v>41</v>
      </c>
      <c r="Z1674" s="42" t="s">
        <v>41</v>
      </c>
      <c r="AA1674" s="42" t="s">
        <v>41</v>
      </c>
      <c r="AB1674" s="45" t="s">
        <v>8009</v>
      </c>
      <c r="AC1674" s="27"/>
      <c r="AD1674" s="27"/>
      <c r="AE1674" s="27"/>
      <c r="AF1674" s="28" t="s">
        <v>8010</v>
      </c>
      <c r="AG1674" s="28">
        <f t="shared" si="66"/>
        <v>3</v>
      </c>
      <c r="AH1674" s="29" t="str">
        <f t="shared" si="67"/>
        <v>QSK-140003</v>
      </c>
      <c r="AI1674" s="28">
        <v>31039304200</v>
      </c>
      <c r="AJ1674" s="30">
        <f>IFERROR(VLOOKUP($C1674,#REF!,2,FALSE)*1000000000,0)+IFERROR(VLOOKUP($D1674,#REF!,2,FALSE)*1000000,0)+IFERROR(VLOOKUP($E1674,#REF!,2,FALSE)*1000,0)+IFERROR(VLOOKUP($F1674,#REF!,2,FALSE),0)</f>
        <v>0</v>
      </c>
    </row>
    <row r="1675" spans="1:36" s="28" customFormat="1" ht="27" customHeight="1" x14ac:dyDescent="0.15">
      <c r="A1675" s="31" t="s">
        <v>32</v>
      </c>
      <c r="B1675" s="32">
        <v>1671</v>
      </c>
      <c r="C1675" s="33" t="s">
        <v>7733</v>
      </c>
      <c r="D1675" s="33" t="s">
        <v>3877</v>
      </c>
      <c r="E1675" s="33" t="s">
        <v>7981</v>
      </c>
      <c r="F1675" s="33" t="s">
        <v>8011</v>
      </c>
      <c r="G1675" s="33" t="s">
        <v>8012</v>
      </c>
      <c r="H1675" s="33" t="s">
        <v>8013</v>
      </c>
      <c r="I1675" s="32">
        <v>964449</v>
      </c>
      <c r="J1675" s="32">
        <v>937619</v>
      </c>
      <c r="K1675" s="32" t="s">
        <v>227</v>
      </c>
      <c r="L1675" s="36">
        <f t="shared" si="69"/>
        <v>-2.86150344649585E-2</v>
      </c>
      <c r="M1675" s="32"/>
      <c r="N1675" s="32" t="s">
        <v>47</v>
      </c>
      <c r="O1675" s="32"/>
      <c r="P1675" s="40" t="s">
        <v>8014</v>
      </c>
      <c r="Q1675" s="32" t="s">
        <v>105</v>
      </c>
      <c r="R1675" s="32"/>
      <c r="S1675" s="32"/>
      <c r="T1675" s="32" t="s">
        <v>40</v>
      </c>
      <c r="U1675" s="42" t="s">
        <v>74</v>
      </c>
      <c r="V1675" s="42" t="s">
        <v>41</v>
      </c>
      <c r="W1675" s="42" t="s">
        <v>42</v>
      </c>
      <c r="X1675" s="42" t="s">
        <v>41</v>
      </c>
      <c r="Y1675" s="42" t="s">
        <v>41</v>
      </c>
      <c r="Z1675" s="42" t="s">
        <v>42</v>
      </c>
      <c r="AA1675" s="42" t="s">
        <v>42</v>
      </c>
      <c r="AB1675" s="45" t="s">
        <v>8015</v>
      </c>
      <c r="AC1675" s="27"/>
      <c r="AD1675" s="27"/>
      <c r="AE1675" s="27"/>
      <c r="AF1675" s="28" t="s">
        <v>8014</v>
      </c>
      <c r="AG1675" s="28">
        <f t="shared" si="66"/>
        <v>3</v>
      </c>
      <c r="AH1675" s="29" t="str">
        <f t="shared" si="67"/>
        <v>HRK-120001</v>
      </c>
      <c r="AI1675" s="28">
        <v>31039304201</v>
      </c>
      <c r="AJ1675" s="30">
        <f>IFERROR(VLOOKUP($C1675,#REF!,2,FALSE)*1000000000,0)+IFERROR(VLOOKUP($D1675,#REF!,2,FALSE)*1000000,0)+IFERROR(VLOOKUP($E1675,#REF!,2,FALSE)*1000,0)+IFERROR(VLOOKUP($F1675,#REF!,2,FALSE),0)</f>
        <v>0</v>
      </c>
    </row>
    <row r="1676" spans="1:36" s="28" customFormat="1" ht="27" customHeight="1" x14ac:dyDescent="0.15">
      <c r="A1676" s="31" t="s">
        <v>32</v>
      </c>
      <c r="B1676" s="32">
        <v>1672</v>
      </c>
      <c r="C1676" s="33" t="s">
        <v>7733</v>
      </c>
      <c r="D1676" s="33" t="s">
        <v>3877</v>
      </c>
      <c r="E1676" s="33" t="s">
        <v>7981</v>
      </c>
      <c r="F1676" s="33" t="s">
        <v>8011</v>
      </c>
      <c r="G1676" s="33" t="s">
        <v>8016</v>
      </c>
      <c r="H1676" s="33" t="s">
        <v>8017</v>
      </c>
      <c r="I1676" s="47">
        <v>263300</v>
      </c>
      <c r="J1676" s="47">
        <v>272000</v>
      </c>
      <c r="K1676" s="42" t="s">
        <v>7274</v>
      </c>
      <c r="L1676" s="43">
        <f t="shared" si="69"/>
        <v>3.1985294117647056E-2</v>
      </c>
      <c r="M1676" s="32"/>
      <c r="N1676" s="32" t="s">
        <v>47</v>
      </c>
      <c r="O1676" s="32"/>
      <c r="P1676" s="40" t="s">
        <v>8018</v>
      </c>
      <c r="Q1676" s="32" t="s">
        <v>105</v>
      </c>
      <c r="R1676" s="32" t="s">
        <v>130</v>
      </c>
      <c r="S1676" s="32"/>
      <c r="T1676" s="32" t="s">
        <v>158</v>
      </c>
      <c r="U1676" s="42" t="s">
        <v>42</v>
      </c>
      <c r="V1676" s="42" t="s">
        <v>509</v>
      </c>
      <c r="W1676" s="42" t="s">
        <v>509</v>
      </c>
      <c r="X1676" s="42" t="s">
        <v>41</v>
      </c>
      <c r="Y1676" s="42" t="s">
        <v>41</v>
      </c>
      <c r="Z1676" s="42" t="s">
        <v>41</v>
      </c>
      <c r="AA1676" s="42" t="s">
        <v>41</v>
      </c>
      <c r="AB1676" s="45" t="s">
        <v>8019</v>
      </c>
      <c r="AC1676" s="27"/>
      <c r="AD1676" s="27"/>
      <c r="AE1676" s="27"/>
      <c r="AF1676" s="28" t="s">
        <v>8020</v>
      </c>
      <c r="AG1676" s="28">
        <f t="shared" si="66"/>
        <v>3</v>
      </c>
      <c r="AH1676" s="29" t="str">
        <f t="shared" si="67"/>
        <v>OKK-150001</v>
      </c>
      <c r="AI1676" s="28">
        <v>31039304201</v>
      </c>
      <c r="AJ1676" s="30">
        <f>IFERROR(VLOOKUP($C1676,#REF!,2,FALSE)*1000000000,0)+IFERROR(VLOOKUP($D1676,#REF!,2,FALSE)*1000000,0)+IFERROR(VLOOKUP($E1676,#REF!,2,FALSE)*1000,0)+IFERROR(VLOOKUP($F1676,#REF!,2,FALSE),0)</f>
        <v>0</v>
      </c>
    </row>
    <row r="1677" spans="1:36" s="28" customFormat="1" ht="27" customHeight="1" x14ac:dyDescent="0.15">
      <c r="A1677" s="31" t="s">
        <v>32</v>
      </c>
      <c r="B1677" s="32">
        <v>1673</v>
      </c>
      <c r="C1677" s="33" t="s">
        <v>7733</v>
      </c>
      <c r="D1677" s="33" t="s">
        <v>3877</v>
      </c>
      <c r="E1677" s="33" t="s">
        <v>7981</v>
      </c>
      <c r="F1677" s="33" t="s">
        <v>8011</v>
      </c>
      <c r="G1677" s="33" t="s">
        <v>8021</v>
      </c>
      <c r="H1677" s="33" t="s">
        <v>8022</v>
      </c>
      <c r="I1677" s="32">
        <v>1388441</v>
      </c>
      <c r="J1677" s="32">
        <v>1493181</v>
      </c>
      <c r="K1677" s="32" t="s">
        <v>8023</v>
      </c>
      <c r="L1677" s="36">
        <f t="shared" si="69"/>
        <v>7.0145548329372032E-2</v>
      </c>
      <c r="M1677" s="32"/>
      <c r="N1677" s="32" t="s">
        <v>47</v>
      </c>
      <c r="O1677" s="32"/>
      <c r="P1677" s="40" t="s">
        <v>8024</v>
      </c>
      <c r="Q1677" s="42" t="s">
        <v>8025</v>
      </c>
      <c r="R1677" s="32"/>
      <c r="S1677" s="32"/>
      <c r="T1677" s="32" t="s">
        <v>158</v>
      </c>
      <c r="U1677" s="42" t="s">
        <v>174</v>
      </c>
      <c r="V1677" s="42" t="s">
        <v>176</v>
      </c>
      <c r="W1677" s="42" t="s">
        <v>174</v>
      </c>
      <c r="X1677" s="42" t="s">
        <v>229</v>
      </c>
      <c r="Y1677" s="42" t="s">
        <v>176</v>
      </c>
      <c r="Z1677" s="42" t="s">
        <v>176</v>
      </c>
      <c r="AA1677" s="42" t="s">
        <v>175</v>
      </c>
      <c r="AB1677" s="45" t="s">
        <v>8026</v>
      </c>
      <c r="AC1677" s="27"/>
      <c r="AD1677" s="27"/>
      <c r="AE1677" s="27"/>
      <c r="AF1677" s="28" t="s">
        <v>8027</v>
      </c>
      <c r="AG1677" s="28">
        <f t="shared" si="66"/>
        <v>3</v>
      </c>
      <c r="AH1677" s="29" t="str">
        <f t="shared" si="67"/>
        <v>KKK-160001</v>
      </c>
      <c r="AJ1677" s="30">
        <f>IFERROR(VLOOKUP($C1677,#REF!,2,FALSE)*1000000000,0)+IFERROR(VLOOKUP($D1677,#REF!,2,FALSE)*1000000,0)+IFERROR(VLOOKUP($E1677,#REF!,2,FALSE)*1000,0)+IFERROR(VLOOKUP($F1677,#REF!,2,FALSE),0)</f>
        <v>0</v>
      </c>
    </row>
    <row r="1678" spans="1:36" s="28" customFormat="1" ht="27" customHeight="1" x14ac:dyDescent="0.15">
      <c r="A1678" s="31" t="s">
        <v>32</v>
      </c>
      <c r="B1678" s="32">
        <v>1674</v>
      </c>
      <c r="C1678" s="33" t="s">
        <v>7733</v>
      </c>
      <c r="D1678" s="33" t="s">
        <v>3877</v>
      </c>
      <c r="E1678" s="33" t="s">
        <v>7981</v>
      </c>
      <c r="F1678" s="33" t="s">
        <v>8011</v>
      </c>
      <c r="G1678" s="33" t="s">
        <v>8028</v>
      </c>
      <c r="H1678" s="46" t="s">
        <v>8029</v>
      </c>
      <c r="I1678" s="47">
        <v>120000</v>
      </c>
      <c r="J1678" s="47">
        <v>84500</v>
      </c>
      <c r="K1678" s="42" t="s">
        <v>7274</v>
      </c>
      <c r="L1678" s="36">
        <f t="shared" si="69"/>
        <v>-0.4201183431952662</v>
      </c>
      <c r="M1678" s="32"/>
      <c r="N1678" s="32" t="s">
        <v>47</v>
      </c>
      <c r="O1678" s="32"/>
      <c r="P1678" s="40" t="s">
        <v>8030</v>
      </c>
      <c r="Q1678" s="32" t="s">
        <v>105</v>
      </c>
      <c r="R1678" s="32"/>
      <c r="S1678" s="32"/>
      <c r="T1678" s="42" t="s">
        <v>40</v>
      </c>
      <c r="U1678" s="42" t="s">
        <v>175</v>
      </c>
      <c r="V1678" s="42" t="s">
        <v>176</v>
      </c>
      <c r="W1678" s="42" t="s">
        <v>509</v>
      </c>
      <c r="X1678" s="42" t="s">
        <v>176</v>
      </c>
      <c r="Y1678" s="42" t="s">
        <v>176</v>
      </c>
      <c r="Z1678" s="42" t="s">
        <v>509</v>
      </c>
      <c r="AA1678" s="42" t="s">
        <v>176</v>
      </c>
      <c r="AB1678" s="45" t="s">
        <v>8031</v>
      </c>
      <c r="AC1678" s="27"/>
      <c r="AD1678" s="27"/>
      <c r="AE1678" s="27"/>
      <c r="AF1678" s="28" t="s">
        <v>8032</v>
      </c>
      <c r="AG1678" s="28">
        <f t="shared" si="66"/>
        <v>3</v>
      </c>
      <c r="AH1678" s="29" t="str">
        <f t="shared" si="67"/>
        <v>KTK-170004</v>
      </c>
      <c r="AJ1678" s="30">
        <f>IFERROR(VLOOKUP($C1678,#REF!,2,FALSE)*1000000000,0)+IFERROR(VLOOKUP($D1678,#REF!,2,FALSE)*1000000,0)+IFERROR(VLOOKUP($E1678,#REF!,2,FALSE)*1000,0)+IFERROR(VLOOKUP($F1678,#REF!,2,FALSE),0)</f>
        <v>0</v>
      </c>
    </row>
    <row r="1679" spans="1:36" s="28" customFormat="1" ht="27" customHeight="1" x14ac:dyDescent="0.15">
      <c r="A1679" s="31" t="s">
        <v>32</v>
      </c>
      <c r="B1679" s="32">
        <v>1675</v>
      </c>
      <c r="C1679" s="33" t="s">
        <v>7733</v>
      </c>
      <c r="D1679" s="33" t="s">
        <v>3877</v>
      </c>
      <c r="E1679" s="33" t="s">
        <v>7981</v>
      </c>
      <c r="F1679" s="33" t="s">
        <v>8011</v>
      </c>
      <c r="G1679" t="s">
        <v>8033</v>
      </c>
      <c r="H1679" s="46" t="s">
        <v>8034</v>
      </c>
      <c r="I1679" s="47">
        <v>250000</v>
      </c>
      <c r="J1679" s="47">
        <v>305000</v>
      </c>
      <c r="K1679" s="42" t="s">
        <v>7274</v>
      </c>
      <c r="L1679" s="36">
        <f t="shared" si="69"/>
        <v>0.18032786885245899</v>
      </c>
      <c r="M1679" s="32"/>
      <c r="N1679" s="32" t="s">
        <v>47</v>
      </c>
      <c r="O1679" s="32"/>
      <c r="P1679" s="40" t="s">
        <v>8035</v>
      </c>
      <c r="Q1679" s="32" t="s">
        <v>105</v>
      </c>
      <c r="R1679" s="32"/>
      <c r="S1679" s="32"/>
      <c r="T1679" s="42" t="s">
        <v>40</v>
      </c>
      <c r="U1679" s="42" t="s">
        <v>176</v>
      </c>
      <c r="V1679" s="42" t="s">
        <v>176</v>
      </c>
      <c r="W1679" s="42" t="s">
        <v>509</v>
      </c>
      <c r="X1679" s="42" t="s">
        <v>176</v>
      </c>
      <c r="Y1679" s="42" t="s">
        <v>176</v>
      </c>
      <c r="Z1679" s="42" t="s">
        <v>509</v>
      </c>
      <c r="AA1679" s="42" t="s">
        <v>176</v>
      </c>
      <c r="AB1679" s="45" t="s">
        <v>8036</v>
      </c>
      <c r="AC1679" s="27"/>
      <c r="AD1679" s="27"/>
      <c r="AE1679" s="27"/>
      <c r="AF1679" s="28" t="s">
        <v>8037</v>
      </c>
      <c r="AG1679" s="28">
        <f t="shared" si="66"/>
        <v>3</v>
      </c>
      <c r="AH1679" s="29" t="str">
        <f t="shared" si="67"/>
        <v>KTK-170003</v>
      </c>
      <c r="AJ1679" s="30">
        <f>IFERROR(VLOOKUP($C1679,#REF!,2,FALSE)*1000000000,0)+IFERROR(VLOOKUP($D1679,#REF!,2,FALSE)*1000000,0)+IFERROR(VLOOKUP($E1679,#REF!,2,FALSE)*1000,0)+IFERROR(VLOOKUP($F1679,#REF!,2,FALSE),0)</f>
        <v>0</v>
      </c>
    </row>
    <row r="1680" spans="1:36" s="28" customFormat="1" ht="27" customHeight="1" x14ac:dyDescent="0.15">
      <c r="A1680" s="31" t="s">
        <v>32</v>
      </c>
      <c r="B1680" s="32">
        <v>1676</v>
      </c>
      <c r="C1680" s="33" t="s">
        <v>7733</v>
      </c>
      <c r="D1680" s="33" t="s">
        <v>3877</v>
      </c>
      <c r="E1680" s="46" t="s">
        <v>527</v>
      </c>
      <c r="F1680" s="33"/>
      <c r="G1680" s="33" t="s">
        <v>8038</v>
      </c>
      <c r="H1680" s="33" t="s">
        <v>8039</v>
      </c>
      <c r="I1680" s="32">
        <v>1020147.52</v>
      </c>
      <c r="J1680" s="32">
        <v>1021212</v>
      </c>
      <c r="K1680" s="32" t="s">
        <v>227</v>
      </c>
      <c r="L1680" s="43">
        <f t="shared" si="69"/>
        <v>1.0423692631892356E-3</v>
      </c>
      <c r="M1680" s="32"/>
      <c r="N1680" s="32" t="s">
        <v>47</v>
      </c>
      <c r="O1680" s="32"/>
      <c r="P1680" s="40" t="s">
        <v>8040</v>
      </c>
      <c r="Q1680" s="32"/>
      <c r="R1680" s="32"/>
      <c r="S1680" s="32"/>
      <c r="T1680" s="32" t="s">
        <v>40</v>
      </c>
      <c r="U1680" s="42" t="s">
        <v>42</v>
      </c>
      <c r="V1680" s="42" t="s">
        <v>42</v>
      </c>
      <c r="W1680" s="42" t="s">
        <v>42</v>
      </c>
      <c r="X1680" s="42" t="s">
        <v>42</v>
      </c>
      <c r="Y1680" s="42" t="s">
        <v>41</v>
      </c>
      <c r="Z1680" s="42" t="s">
        <v>42</v>
      </c>
      <c r="AA1680" s="42" t="s">
        <v>42</v>
      </c>
      <c r="AB1680" s="45" t="s">
        <v>8041</v>
      </c>
      <c r="AC1680" s="27"/>
      <c r="AD1680" s="27"/>
      <c r="AE1680" s="27"/>
      <c r="AF1680" s="28" t="s">
        <v>8040</v>
      </c>
      <c r="AG1680" s="28">
        <f t="shared" si="66"/>
        <v>3</v>
      </c>
      <c r="AH1680" s="29" t="str">
        <f t="shared" si="67"/>
        <v>KTK-100013</v>
      </c>
      <c r="AI1680" s="28">
        <v>31039350000</v>
      </c>
      <c r="AJ1680" s="30">
        <f>IFERROR(VLOOKUP($C1680,#REF!,2,FALSE)*1000000000,0)+IFERROR(VLOOKUP($D1680,#REF!,2,FALSE)*1000000,0)+IFERROR(VLOOKUP($E1680,#REF!,2,FALSE)*1000,0)+IFERROR(VLOOKUP($F1680,#REF!,2,FALSE),0)</f>
        <v>0</v>
      </c>
    </row>
    <row r="1681" spans="1:36" s="28" customFormat="1" ht="27" customHeight="1" x14ac:dyDescent="0.15">
      <c r="A1681" s="31" t="s">
        <v>32</v>
      </c>
      <c r="B1681" s="32">
        <v>1677</v>
      </c>
      <c r="C1681" s="33" t="s">
        <v>7733</v>
      </c>
      <c r="D1681" s="33" t="s">
        <v>8042</v>
      </c>
      <c r="E1681" s="33" t="s">
        <v>8043</v>
      </c>
      <c r="F1681" s="33" t="s">
        <v>8044</v>
      </c>
      <c r="G1681" s="33" t="s">
        <v>8045</v>
      </c>
      <c r="H1681" s="33" t="s">
        <v>8046</v>
      </c>
      <c r="I1681" s="32">
        <v>148989402</v>
      </c>
      <c r="J1681" s="32">
        <v>240712159</v>
      </c>
      <c r="K1681" s="32" t="s">
        <v>350</v>
      </c>
      <c r="L1681" s="43">
        <f t="shared" si="69"/>
        <v>0.3810474609219886</v>
      </c>
      <c r="M1681" s="32"/>
      <c r="N1681" s="32" t="s">
        <v>47</v>
      </c>
      <c r="O1681" s="32"/>
      <c r="P1681" s="40" t="s">
        <v>8047</v>
      </c>
      <c r="Q1681" s="32" t="s">
        <v>105</v>
      </c>
      <c r="R1681" s="32"/>
      <c r="S1681" s="32"/>
      <c r="T1681" s="32" t="s">
        <v>40</v>
      </c>
      <c r="U1681" s="42" t="s">
        <v>41</v>
      </c>
      <c r="V1681" s="42" t="s">
        <v>75</v>
      </c>
      <c r="W1681" s="42" t="s">
        <v>41</v>
      </c>
      <c r="X1681" s="42" t="s">
        <v>42</v>
      </c>
      <c r="Y1681" s="42" t="s">
        <v>42</v>
      </c>
      <c r="Z1681" s="42" t="s">
        <v>42</v>
      </c>
      <c r="AA1681" s="42" t="s">
        <v>41</v>
      </c>
      <c r="AB1681" s="45" t="s">
        <v>8048</v>
      </c>
      <c r="AC1681" s="27"/>
      <c r="AD1681" s="27"/>
      <c r="AE1681" s="27"/>
      <c r="AF1681" s="28" t="s">
        <v>8047</v>
      </c>
      <c r="AG1681" s="28">
        <f t="shared" si="66"/>
        <v>3</v>
      </c>
      <c r="AH1681" s="29" t="str">
        <f t="shared" si="67"/>
        <v>KTK-100011</v>
      </c>
      <c r="AI1681" s="28">
        <v>31271309128</v>
      </c>
      <c r="AJ1681" s="30">
        <f>IFERROR(VLOOKUP($C1681,#REF!,2,FALSE)*1000000000,0)+IFERROR(VLOOKUP($D1681,#REF!,2,FALSE)*1000000,0)+IFERROR(VLOOKUP($E1681,#REF!,2,FALSE)*1000,0)+IFERROR(VLOOKUP($F1681,#REF!,2,FALSE),0)</f>
        <v>0</v>
      </c>
    </row>
    <row r="1682" spans="1:36" s="28" customFormat="1" ht="27" customHeight="1" x14ac:dyDescent="0.15">
      <c r="A1682" s="31" t="s">
        <v>32</v>
      </c>
      <c r="B1682" s="32">
        <v>1678</v>
      </c>
      <c r="C1682" s="33" t="s">
        <v>7733</v>
      </c>
      <c r="D1682" s="33" t="s">
        <v>8042</v>
      </c>
      <c r="E1682" s="33" t="s">
        <v>8043</v>
      </c>
      <c r="F1682" s="33" t="s">
        <v>8044</v>
      </c>
      <c r="G1682" s="46" t="s">
        <v>8049</v>
      </c>
      <c r="H1682" s="46" t="s">
        <v>8050</v>
      </c>
      <c r="I1682" s="48">
        <v>154644878.40000001</v>
      </c>
      <c r="J1682" s="47">
        <v>181144378</v>
      </c>
      <c r="K1682" s="42" t="s">
        <v>8051</v>
      </c>
      <c r="L1682" s="36">
        <f t="shared" si="69"/>
        <v>0.14628938470284736</v>
      </c>
      <c r="M1682" s="32"/>
      <c r="N1682" s="32" t="s">
        <v>47</v>
      </c>
      <c r="O1682" s="32"/>
      <c r="P1682" s="40" t="s">
        <v>8052</v>
      </c>
      <c r="Q1682" s="32" t="s">
        <v>105</v>
      </c>
      <c r="R1682" s="32"/>
      <c r="S1682" s="32"/>
      <c r="T1682" s="32" t="s">
        <v>40</v>
      </c>
      <c r="U1682" s="42" t="s">
        <v>41</v>
      </c>
      <c r="V1682" s="42" t="s">
        <v>41</v>
      </c>
      <c r="W1682" s="42" t="s">
        <v>42</v>
      </c>
      <c r="X1682" s="42" t="s">
        <v>42</v>
      </c>
      <c r="Y1682" s="42" t="s">
        <v>41</v>
      </c>
      <c r="Z1682" s="42" t="s">
        <v>42</v>
      </c>
      <c r="AA1682" s="42" t="s">
        <v>42</v>
      </c>
      <c r="AB1682" s="45" t="s">
        <v>8053</v>
      </c>
      <c r="AC1682" s="27"/>
      <c r="AD1682" s="27"/>
      <c r="AE1682" s="27"/>
      <c r="AF1682" s="28" t="s">
        <v>8052</v>
      </c>
      <c r="AG1682" s="28">
        <f t="shared" si="66"/>
        <v>3</v>
      </c>
      <c r="AH1682" s="29" t="str">
        <f t="shared" si="67"/>
        <v>CBK-190001</v>
      </c>
      <c r="AJ1682" s="30">
        <f>IFERROR(VLOOKUP($C1682,#REF!,2,FALSE)*1000000000,0)+IFERROR(VLOOKUP($D1682,#REF!,2,FALSE)*1000000,0)+IFERROR(VLOOKUP($E1682,#REF!,2,FALSE)*1000,0)+IFERROR(VLOOKUP($F1682,#REF!,2,FALSE),0)</f>
        <v>0</v>
      </c>
    </row>
    <row r="1683" spans="1:36" s="28" customFormat="1" ht="27" customHeight="1" x14ac:dyDescent="0.15">
      <c r="A1683" s="31" t="s">
        <v>32</v>
      </c>
      <c r="B1683" s="32">
        <v>1679</v>
      </c>
      <c r="C1683" s="33" t="s">
        <v>7733</v>
      </c>
      <c r="D1683" s="33" t="s">
        <v>8042</v>
      </c>
      <c r="E1683" s="46" t="s">
        <v>8054</v>
      </c>
      <c r="F1683" s="33"/>
      <c r="G1683" s="46" t="s">
        <v>8055</v>
      </c>
      <c r="H1683" s="46" t="s">
        <v>8056</v>
      </c>
      <c r="I1683" s="47">
        <v>14373240</v>
      </c>
      <c r="J1683" s="47">
        <v>16992150</v>
      </c>
      <c r="K1683" s="42" t="s">
        <v>8057</v>
      </c>
      <c r="L1683" s="36">
        <f t="shared" si="69"/>
        <v>0.15412469875795587</v>
      </c>
      <c r="M1683" s="32"/>
      <c r="N1683" s="32" t="s">
        <v>47</v>
      </c>
      <c r="O1683" s="32"/>
      <c r="P1683" s="40" t="s">
        <v>8058</v>
      </c>
      <c r="Q1683" s="32"/>
      <c r="R1683" s="32"/>
      <c r="S1683" s="32"/>
      <c r="T1683" s="42" t="s">
        <v>40</v>
      </c>
      <c r="U1683" s="42" t="s">
        <v>176</v>
      </c>
      <c r="V1683" s="42" t="s">
        <v>176</v>
      </c>
      <c r="W1683" s="42" t="s">
        <v>176</v>
      </c>
      <c r="X1683" s="42" t="s">
        <v>175</v>
      </c>
      <c r="Y1683" s="42" t="s">
        <v>175</v>
      </c>
      <c r="Z1683" s="42" t="s">
        <v>176</v>
      </c>
      <c r="AA1683" s="42" t="s">
        <v>176</v>
      </c>
      <c r="AB1683" s="45" t="s">
        <v>8059</v>
      </c>
      <c r="AC1683" s="27"/>
      <c r="AD1683" s="27"/>
      <c r="AE1683" s="27"/>
      <c r="AF1683" s="28" t="s">
        <v>8060</v>
      </c>
      <c r="AG1683" s="28">
        <f t="shared" si="66"/>
        <v>3</v>
      </c>
      <c r="AH1683" s="29" t="str">
        <f t="shared" si="67"/>
        <v>KTK-170005</v>
      </c>
      <c r="AJ1683" s="30">
        <f>IFERROR(VLOOKUP($C1683,#REF!,2,FALSE)*1000000000,0)+IFERROR(VLOOKUP($D1683,#REF!,2,FALSE)*1000000,0)+IFERROR(VLOOKUP($E1683,#REF!,2,FALSE)*1000,0)+IFERROR(VLOOKUP($F1683,#REF!,2,FALSE),0)</f>
        <v>0</v>
      </c>
    </row>
    <row r="1684" spans="1:36" s="28" customFormat="1" ht="27" customHeight="1" x14ac:dyDescent="0.15">
      <c r="A1684" s="31" t="s">
        <v>32</v>
      </c>
      <c r="B1684" s="32">
        <v>1680</v>
      </c>
      <c r="C1684" s="33" t="s">
        <v>7733</v>
      </c>
      <c r="D1684" s="33" t="s">
        <v>8042</v>
      </c>
      <c r="E1684" s="33" t="s">
        <v>8061</v>
      </c>
      <c r="F1684" s="33" t="s">
        <v>8062</v>
      </c>
      <c r="G1684" s="33" t="s">
        <v>8063</v>
      </c>
      <c r="H1684" s="33" t="s">
        <v>8064</v>
      </c>
      <c r="I1684" s="32">
        <v>56888312</v>
      </c>
      <c r="J1684" s="32">
        <v>113488692</v>
      </c>
      <c r="K1684" s="32" t="s">
        <v>8065</v>
      </c>
      <c r="L1684" s="36">
        <f t="shared" si="69"/>
        <v>0.49873145070700087</v>
      </c>
      <c r="M1684" s="32"/>
      <c r="N1684" s="32" t="s">
        <v>47</v>
      </c>
      <c r="O1684" s="32"/>
      <c r="P1684" s="40" t="s">
        <v>8066</v>
      </c>
      <c r="Q1684" s="32" t="s">
        <v>8067</v>
      </c>
      <c r="R1684" s="32" t="s">
        <v>158</v>
      </c>
      <c r="S1684" s="32"/>
      <c r="T1684" s="32" t="s">
        <v>40</v>
      </c>
      <c r="U1684" s="42" t="s">
        <v>41</v>
      </c>
      <c r="V1684" s="42" t="s">
        <v>41</v>
      </c>
      <c r="W1684" s="42" t="s">
        <v>41</v>
      </c>
      <c r="X1684" s="42" t="s">
        <v>41</v>
      </c>
      <c r="Y1684" s="42" t="s">
        <v>41</v>
      </c>
      <c r="Z1684" s="42" t="s">
        <v>41</v>
      </c>
      <c r="AA1684" s="42" t="s">
        <v>41</v>
      </c>
      <c r="AB1684" s="45" t="s">
        <v>8068</v>
      </c>
      <c r="AC1684" s="27"/>
      <c r="AD1684" s="27"/>
      <c r="AE1684" s="27"/>
      <c r="AF1684" s="28" t="s">
        <v>8066</v>
      </c>
      <c r="AG1684" s="28">
        <f t="shared" si="66"/>
        <v>3</v>
      </c>
      <c r="AH1684" s="29" t="str">
        <f t="shared" si="67"/>
        <v>SKK-090002</v>
      </c>
      <c r="AI1684" s="28">
        <v>31271310126</v>
      </c>
      <c r="AJ1684" s="30">
        <f>IFERROR(VLOOKUP($C1684,#REF!,2,FALSE)*1000000000,0)+IFERROR(VLOOKUP($D1684,#REF!,2,FALSE)*1000000,0)+IFERROR(VLOOKUP($E1684,#REF!,2,FALSE)*1000,0)+IFERROR(VLOOKUP($F1684,#REF!,2,FALSE),0)</f>
        <v>0</v>
      </c>
    </row>
    <row r="1685" spans="1:36" s="28" customFormat="1" ht="27" customHeight="1" x14ac:dyDescent="0.15">
      <c r="A1685" s="31" t="s">
        <v>32</v>
      </c>
      <c r="B1685" s="32">
        <v>1681</v>
      </c>
      <c r="C1685" s="33" t="s">
        <v>7733</v>
      </c>
      <c r="D1685" s="33" t="s">
        <v>8042</v>
      </c>
      <c r="E1685" s="33" t="s">
        <v>8061</v>
      </c>
      <c r="F1685" s="33" t="s">
        <v>8062</v>
      </c>
      <c r="G1685" s="33" t="s">
        <v>8069</v>
      </c>
      <c r="H1685" s="33" t="s">
        <v>8070</v>
      </c>
      <c r="I1685" s="32">
        <v>102380000</v>
      </c>
      <c r="J1685" s="32">
        <v>67010000</v>
      </c>
      <c r="K1685" s="32" t="s">
        <v>8071</v>
      </c>
      <c r="L1685" s="36">
        <f t="shared" si="69"/>
        <v>-0.52783166691538574</v>
      </c>
      <c r="M1685" s="32"/>
      <c r="N1685" s="32" t="s">
        <v>47</v>
      </c>
      <c r="O1685" s="32"/>
      <c r="P1685" s="40" t="s">
        <v>8072</v>
      </c>
      <c r="Q1685" s="32"/>
      <c r="R1685" s="32"/>
      <c r="S1685" s="32"/>
      <c r="T1685" s="32" t="s">
        <v>40</v>
      </c>
      <c r="U1685" s="42" t="s">
        <v>74</v>
      </c>
      <c r="V1685" s="42" t="s">
        <v>42</v>
      </c>
      <c r="W1685" s="42" t="s">
        <v>42</v>
      </c>
      <c r="X1685" s="42" t="s">
        <v>41</v>
      </c>
      <c r="Y1685" s="42" t="s">
        <v>42</v>
      </c>
      <c r="Z1685" s="42" t="s">
        <v>41</v>
      </c>
      <c r="AA1685" s="42" t="s">
        <v>42</v>
      </c>
      <c r="AB1685" s="45" t="s">
        <v>8073</v>
      </c>
      <c r="AC1685" s="27"/>
      <c r="AD1685" s="27"/>
      <c r="AE1685" s="27"/>
      <c r="AF1685" s="28" t="s">
        <v>8072</v>
      </c>
      <c r="AG1685" s="28">
        <f t="shared" si="66"/>
        <v>3</v>
      </c>
      <c r="AH1685" s="29" t="str">
        <f t="shared" si="67"/>
        <v>KTK-100012</v>
      </c>
      <c r="AI1685" s="28">
        <v>31271310126</v>
      </c>
      <c r="AJ1685" s="30">
        <f>IFERROR(VLOOKUP($C1685,#REF!,2,FALSE)*1000000000,0)+IFERROR(VLOOKUP($D1685,#REF!,2,FALSE)*1000000,0)+IFERROR(VLOOKUP($E1685,#REF!,2,FALSE)*1000,0)+IFERROR(VLOOKUP($F1685,#REF!,2,FALSE),0)</f>
        <v>0</v>
      </c>
    </row>
    <row r="1686" spans="1:36" s="28" customFormat="1" ht="27" customHeight="1" x14ac:dyDescent="0.15">
      <c r="A1686" s="31" t="s">
        <v>32</v>
      </c>
      <c r="B1686" s="32">
        <v>1682</v>
      </c>
      <c r="C1686" s="33" t="s">
        <v>7733</v>
      </c>
      <c r="D1686" s="33" t="s">
        <v>33</v>
      </c>
      <c r="E1686" s="33" t="s">
        <v>470</v>
      </c>
      <c r="F1686" s="33"/>
      <c r="G1686" s="33" t="s">
        <v>8074</v>
      </c>
      <c r="H1686" s="33" t="s">
        <v>8075</v>
      </c>
      <c r="I1686" s="32">
        <v>48700.4</v>
      </c>
      <c r="J1686" s="32">
        <v>179544</v>
      </c>
      <c r="K1686" s="32" t="s">
        <v>1642</v>
      </c>
      <c r="L1686" s="36">
        <f t="shared" si="69"/>
        <v>0.72875506839549087</v>
      </c>
      <c r="M1686" s="32"/>
      <c r="N1686" s="32" t="s">
        <v>47</v>
      </c>
      <c r="O1686" s="32" t="s">
        <v>47</v>
      </c>
      <c r="P1686" s="40" t="s">
        <v>8076</v>
      </c>
      <c r="Q1686" s="38" t="s">
        <v>105</v>
      </c>
      <c r="R1686" s="32"/>
      <c r="S1686" s="32"/>
      <c r="T1686" s="32" t="s">
        <v>40</v>
      </c>
      <c r="U1686" s="42" t="s">
        <v>41</v>
      </c>
      <c r="V1686" s="42" t="s">
        <v>41</v>
      </c>
      <c r="W1686" s="42" t="s">
        <v>41</v>
      </c>
      <c r="X1686" s="42" t="s">
        <v>41</v>
      </c>
      <c r="Y1686" s="42" t="s">
        <v>41</v>
      </c>
      <c r="Z1686" s="42" t="s">
        <v>509</v>
      </c>
      <c r="AA1686" s="42" t="s">
        <v>41</v>
      </c>
      <c r="AB1686" s="45" t="s">
        <v>8077</v>
      </c>
      <c r="AC1686" s="27"/>
      <c r="AD1686" s="27"/>
      <c r="AE1686" s="27"/>
      <c r="AF1686" s="28" t="s">
        <v>8078</v>
      </c>
      <c r="AG1686" s="28">
        <f t="shared" si="66"/>
        <v>3</v>
      </c>
      <c r="AH1686" s="29" t="str">
        <f t="shared" si="67"/>
        <v>KTK-160024</v>
      </c>
      <c r="AI1686" s="28">
        <v>31001350000</v>
      </c>
      <c r="AJ1686" s="30">
        <f>IFERROR(VLOOKUP($C1686,#REF!,2,FALSE)*1000000000,0)+IFERROR(VLOOKUP($D1686,#REF!,2,FALSE)*1000000,0)+IFERROR(VLOOKUP($E1686,#REF!,2,FALSE)*1000,0)+IFERROR(VLOOKUP($F1686,#REF!,2,FALSE),0)</f>
        <v>0</v>
      </c>
    </row>
    <row r="1687" spans="1:36" s="28" customFormat="1" ht="27" customHeight="1" x14ac:dyDescent="0.15">
      <c r="A1687" s="31" t="s">
        <v>32</v>
      </c>
      <c r="B1687" s="32">
        <v>1683</v>
      </c>
      <c r="C1687" s="33" t="s">
        <v>7733</v>
      </c>
      <c r="D1687" s="33" t="s">
        <v>33</v>
      </c>
      <c r="E1687" s="33" t="s">
        <v>387</v>
      </c>
      <c r="F1687" s="33"/>
      <c r="G1687" s="33" t="s">
        <v>8079</v>
      </c>
      <c r="H1687" s="33" t="s">
        <v>8080</v>
      </c>
      <c r="I1687" s="32">
        <v>5658356537</v>
      </c>
      <c r="J1687" s="32">
        <v>6376105942</v>
      </c>
      <c r="K1687" s="32" t="s">
        <v>8081</v>
      </c>
      <c r="L1687" s="36">
        <f t="shared" si="69"/>
        <v>0.11256861343412106</v>
      </c>
      <c r="M1687" s="32"/>
      <c r="N1687" s="32" t="s">
        <v>47</v>
      </c>
      <c r="O1687" s="32"/>
      <c r="P1687" s="40" t="s">
        <v>8082</v>
      </c>
      <c r="Q1687" s="32"/>
      <c r="R1687" s="32"/>
      <c r="S1687" s="32"/>
      <c r="T1687" s="32" t="s">
        <v>158</v>
      </c>
      <c r="U1687" s="42" t="s">
        <v>175</v>
      </c>
      <c r="V1687" s="42" t="s">
        <v>176</v>
      </c>
      <c r="W1687" s="42" t="s">
        <v>176</v>
      </c>
      <c r="X1687" s="42" t="s">
        <v>175</v>
      </c>
      <c r="Y1687" s="42" t="s">
        <v>175</v>
      </c>
      <c r="Z1687" s="42" t="s">
        <v>176</v>
      </c>
      <c r="AA1687" s="42" t="s">
        <v>176</v>
      </c>
      <c r="AB1687" s="45" t="s">
        <v>8083</v>
      </c>
      <c r="AC1687" s="27"/>
      <c r="AD1687" s="27"/>
      <c r="AE1687" s="27"/>
      <c r="AF1687" s="28" t="s">
        <v>8084</v>
      </c>
      <c r="AG1687" s="28">
        <f t="shared" si="66"/>
        <v>3</v>
      </c>
      <c r="AH1687" s="29" t="str">
        <f t="shared" si="67"/>
        <v>CBK-150001</v>
      </c>
      <c r="AJ1687" s="30">
        <f>IFERROR(VLOOKUP($C1687,#REF!,2,FALSE)*1000000000,0)+IFERROR(VLOOKUP($D1687,#REF!,2,FALSE)*1000000,0)+IFERROR(VLOOKUP($E1687,#REF!,2,FALSE)*1000,0)+IFERROR(VLOOKUP($F1687,#REF!,2,FALSE),0)</f>
        <v>0</v>
      </c>
    </row>
    <row r="1688" spans="1:36" s="28" customFormat="1" ht="27" customHeight="1" x14ac:dyDescent="0.15">
      <c r="A1688" s="31" t="s">
        <v>32</v>
      </c>
      <c r="B1688" s="32">
        <v>1684</v>
      </c>
      <c r="C1688" s="33" t="s">
        <v>7733</v>
      </c>
      <c r="D1688" s="33" t="s">
        <v>4172</v>
      </c>
      <c r="E1688" s="33" t="s">
        <v>4221</v>
      </c>
      <c r="F1688" s="33" t="s">
        <v>8085</v>
      </c>
      <c r="G1688" s="33" t="s">
        <v>8086</v>
      </c>
      <c r="H1688" s="33" t="s">
        <v>8087</v>
      </c>
      <c r="I1688" s="32">
        <v>80600</v>
      </c>
      <c r="J1688" s="32">
        <v>192400</v>
      </c>
      <c r="K1688" s="32" t="s">
        <v>8088</v>
      </c>
      <c r="L1688" s="36">
        <f t="shared" si="69"/>
        <v>0.58108108108108114</v>
      </c>
      <c r="M1688" s="32"/>
      <c r="N1688" s="32" t="s">
        <v>47</v>
      </c>
      <c r="O1688" s="32"/>
      <c r="P1688" s="40" t="s">
        <v>8089</v>
      </c>
      <c r="Q1688" s="32" t="s">
        <v>130</v>
      </c>
      <c r="R1688" s="32"/>
      <c r="S1688" s="32"/>
      <c r="T1688" s="32" t="s">
        <v>40</v>
      </c>
      <c r="U1688" s="42" t="s">
        <v>42</v>
      </c>
      <c r="V1688" s="42" t="s">
        <v>42</v>
      </c>
      <c r="W1688" s="42" t="s">
        <v>41</v>
      </c>
      <c r="X1688" s="42" t="s">
        <v>42</v>
      </c>
      <c r="Y1688" s="42" t="s">
        <v>42</v>
      </c>
      <c r="Z1688" s="42" t="s">
        <v>41</v>
      </c>
      <c r="AA1688" s="42" t="s">
        <v>42</v>
      </c>
      <c r="AB1688" s="45" t="s">
        <v>8090</v>
      </c>
      <c r="AC1688" s="27"/>
      <c r="AD1688" s="27"/>
      <c r="AE1688" s="27"/>
      <c r="AF1688" s="28" t="s">
        <v>8091</v>
      </c>
      <c r="AG1688" s="28">
        <f t="shared" ref="AG1688:AG1761" si="70">LEN(LEFT(AF1688,FIND("-",AF1688)-1))</f>
        <v>3</v>
      </c>
      <c r="AH1688" s="29" t="str">
        <f t="shared" ref="AH1688:AH1761" si="71">LEFT(AF1688,FIND("-",AF1688)+6)</f>
        <v>KTK-160019</v>
      </c>
      <c r="AI1688" s="28">
        <v>31272111221</v>
      </c>
      <c r="AJ1688" s="30">
        <f>IFERROR(VLOOKUP($C1688,#REF!,2,FALSE)*1000000000,0)+IFERROR(VLOOKUP($D1688,#REF!,2,FALSE)*1000000,0)+IFERROR(VLOOKUP($E1688,#REF!,2,FALSE)*1000,0)+IFERROR(VLOOKUP($F1688,#REF!,2,FALSE),0)</f>
        <v>0</v>
      </c>
    </row>
    <row r="1689" spans="1:36" s="28" customFormat="1" ht="27" customHeight="1" x14ac:dyDescent="0.15">
      <c r="A1689" s="31" t="s">
        <v>32</v>
      </c>
      <c r="B1689" s="32">
        <v>1685</v>
      </c>
      <c r="C1689" s="33" t="s">
        <v>7733</v>
      </c>
      <c r="D1689" s="33" t="s">
        <v>4172</v>
      </c>
      <c r="E1689" s="33" t="s">
        <v>387</v>
      </c>
      <c r="F1689" s="33"/>
      <c r="G1689" s="33" t="s">
        <v>8092</v>
      </c>
      <c r="H1689" s="33" t="s">
        <v>8093</v>
      </c>
      <c r="I1689" s="32">
        <v>169300</v>
      </c>
      <c r="J1689" s="32">
        <v>174800</v>
      </c>
      <c r="K1689" s="32" t="s">
        <v>749</v>
      </c>
      <c r="L1689" s="36">
        <f t="shared" si="69"/>
        <v>3.1464530892448495E-2</v>
      </c>
      <c r="M1689" s="32"/>
      <c r="N1689" s="32" t="s">
        <v>47</v>
      </c>
      <c r="O1689" s="32"/>
      <c r="P1689" s="40" t="s">
        <v>8094</v>
      </c>
      <c r="Q1689" s="32" t="s">
        <v>130</v>
      </c>
      <c r="R1689" s="32"/>
      <c r="S1689" s="32"/>
      <c r="T1689" s="32" t="s">
        <v>715</v>
      </c>
      <c r="U1689" s="42" t="s">
        <v>509</v>
      </c>
      <c r="V1689" s="42" t="s">
        <v>509</v>
      </c>
      <c r="W1689" s="42" t="s">
        <v>509</v>
      </c>
      <c r="X1689" s="42" t="s">
        <v>509</v>
      </c>
      <c r="Y1689" s="42" t="s">
        <v>509</v>
      </c>
      <c r="Z1689" s="42" t="s">
        <v>509</v>
      </c>
      <c r="AA1689" s="42" t="s">
        <v>509</v>
      </c>
      <c r="AB1689" s="45" t="s">
        <v>8095</v>
      </c>
      <c r="AC1689" s="27"/>
      <c r="AD1689" s="27"/>
      <c r="AE1689" s="27"/>
      <c r="AF1689" s="28" t="s">
        <v>8094</v>
      </c>
      <c r="AG1689" s="28">
        <f t="shared" si="70"/>
        <v>3</v>
      </c>
      <c r="AH1689" s="29" t="str">
        <f t="shared" si="71"/>
        <v>KTK-110003</v>
      </c>
      <c r="AI1689" s="28">
        <v>31272351000</v>
      </c>
      <c r="AJ1689" s="30">
        <f>IFERROR(VLOOKUP($C1689,#REF!,2,FALSE)*1000000000,0)+IFERROR(VLOOKUP($D1689,#REF!,2,FALSE)*1000000,0)+IFERROR(VLOOKUP($E1689,#REF!,2,FALSE)*1000,0)+IFERROR(VLOOKUP($F1689,#REF!,2,FALSE),0)</f>
        <v>0</v>
      </c>
    </row>
    <row r="1690" spans="1:36" s="28" customFormat="1" ht="27" customHeight="1" x14ac:dyDescent="0.15">
      <c r="A1690" s="31" t="s">
        <v>32</v>
      </c>
      <c r="B1690" s="32">
        <v>1686</v>
      </c>
      <c r="C1690" s="33" t="s">
        <v>7733</v>
      </c>
      <c r="D1690" s="33" t="s">
        <v>2716</v>
      </c>
      <c r="E1690" s="33" t="s">
        <v>8096</v>
      </c>
      <c r="F1690" s="33" t="s">
        <v>8097</v>
      </c>
      <c r="G1690" s="33" t="s">
        <v>8098</v>
      </c>
      <c r="H1690" s="33" t="s">
        <v>8099</v>
      </c>
      <c r="I1690" s="32">
        <v>425180</v>
      </c>
      <c r="J1690" s="32">
        <v>605800</v>
      </c>
      <c r="K1690" s="32" t="s">
        <v>2693</v>
      </c>
      <c r="L1690" s="36">
        <f t="shared" si="69"/>
        <v>0.29815120501815784</v>
      </c>
      <c r="M1690" s="32"/>
      <c r="N1690" s="32" t="s">
        <v>47</v>
      </c>
      <c r="O1690" s="32"/>
      <c r="P1690" s="40" t="s">
        <v>8100</v>
      </c>
      <c r="Q1690" s="38" t="s">
        <v>105</v>
      </c>
      <c r="R1690" s="32"/>
      <c r="S1690" s="32"/>
      <c r="T1690" s="32" t="s">
        <v>40</v>
      </c>
      <c r="U1690" s="42" t="s">
        <v>41</v>
      </c>
      <c r="V1690" s="42" t="s">
        <v>41</v>
      </c>
      <c r="W1690" s="42" t="s">
        <v>42</v>
      </c>
      <c r="X1690" s="42" t="s">
        <v>41</v>
      </c>
      <c r="Y1690" s="42" t="s">
        <v>41</v>
      </c>
      <c r="Z1690" s="42" t="s">
        <v>41</v>
      </c>
      <c r="AA1690" s="42" t="s">
        <v>41</v>
      </c>
      <c r="AB1690" s="45" t="s">
        <v>8101</v>
      </c>
      <c r="AC1690" s="27"/>
      <c r="AD1690" s="27"/>
      <c r="AE1690" s="27"/>
      <c r="AF1690" s="28" t="s">
        <v>8102</v>
      </c>
      <c r="AG1690" s="28">
        <f t="shared" si="70"/>
        <v>3</v>
      </c>
      <c r="AH1690" s="29" t="str">
        <f t="shared" si="71"/>
        <v>KTK-160010</v>
      </c>
      <c r="AI1690" s="28">
        <v>31055332250</v>
      </c>
      <c r="AJ1690" s="30">
        <f>IFERROR(VLOOKUP($C1690,#REF!,2,FALSE)*1000000000,0)+IFERROR(VLOOKUP($D1690,#REF!,2,FALSE)*1000000,0)+IFERROR(VLOOKUP($E1690,#REF!,2,FALSE)*1000,0)+IFERROR(VLOOKUP($F1690,#REF!,2,FALSE),0)</f>
        <v>0</v>
      </c>
    </row>
    <row r="1691" spans="1:36" s="28" customFormat="1" ht="27" customHeight="1" x14ac:dyDescent="0.15">
      <c r="A1691" s="31" t="s">
        <v>32</v>
      </c>
      <c r="B1691" s="32">
        <v>1687</v>
      </c>
      <c r="C1691" s="33" t="s">
        <v>7733</v>
      </c>
      <c r="D1691" s="33" t="s">
        <v>2716</v>
      </c>
      <c r="E1691" s="33" t="s">
        <v>8096</v>
      </c>
      <c r="F1691" s="33" t="s">
        <v>8097</v>
      </c>
      <c r="G1691" s="33" t="s">
        <v>8103</v>
      </c>
      <c r="H1691" s="33" t="s">
        <v>8099</v>
      </c>
      <c r="I1691" s="47">
        <v>365860</v>
      </c>
      <c r="J1691" s="47">
        <v>750300</v>
      </c>
      <c r="K1691" s="32" t="s">
        <v>2693</v>
      </c>
      <c r="L1691" s="36">
        <f t="shared" si="69"/>
        <v>0.51238171398107424</v>
      </c>
      <c r="M1691" s="32"/>
      <c r="N1691" s="32" t="s">
        <v>47</v>
      </c>
      <c r="O1691" s="32"/>
      <c r="P1691" s="40" t="s">
        <v>8104</v>
      </c>
      <c r="Q1691" s="38" t="s">
        <v>105</v>
      </c>
      <c r="R1691" s="32"/>
      <c r="S1691" s="32"/>
      <c r="T1691" s="32" t="s">
        <v>40</v>
      </c>
      <c r="U1691" s="42" t="s">
        <v>41</v>
      </c>
      <c r="V1691" s="42" t="s">
        <v>42</v>
      </c>
      <c r="W1691" s="42" t="s">
        <v>42</v>
      </c>
      <c r="X1691" s="42" t="s">
        <v>41</v>
      </c>
      <c r="Y1691" s="42" t="s">
        <v>41</v>
      </c>
      <c r="Z1691" s="42" t="s">
        <v>41</v>
      </c>
      <c r="AA1691" s="42" t="s">
        <v>41</v>
      </c>
      <c r="AB1691" s="45" t="s">
        <v>8105</v>
      </c>
      <c r="AC1691" s="27"/>
      <c r="AD1691" s="27"/>
      <c r="AE1691" s="27"/>
      <c r="AF1691" s="28" t="s">
        <v>8106</v>
      </c>
      <c r="AG1691" s="28">
        <f t="shared" si="70"/>
        <v>3</v>
      </c>
      <c r="AH1691" s="29" t="str">
        <f t="shared" si="71"/>
        <v>KTK-140006</v>
      </c>
      <c r="AI1691" s="28">
        <v>31055332250</v>
      </c>
      <c r="AJ1691" s="30">
        <f>IFERROR(VLOOKUP($C1691,#REF!,2,FALSE)*1000000000,0)+IFERROR(VLOOKUP($D1691,#REF!,2,FALSE)*1000000,0)+IFERROR(VLOOKUP($E1691,#REF!,2,FALSE)*1000,0)+IFERROR(VLOOKUP($F1691,#REF!,2,FALSE),0)</f>
        <v>0</v>
      </c>
    </row>
    <row r="1692" spans="1:36" s="28" customFormat="1" ht="27" customHeight="1" x14ac:dyDescent="0.15">
      <c r="A1692" s="31" t="s">
        <v>32</v>
      </c>
      <c r="B1692" s="32">
        <v>1688</v>
      </c>
      <c r="C1692" s="33" t="s">
        <v>7733</v>
      </c>
      <c r="D1692" s="33" t="s">
        <v>2716</v>
      </c>
      <c r="E1692" s="33" t="s">
        <v>387</v>
      </c>
      <c r="F1692" s="33" t="s">
        <v>130</v>
      </c>
      <c r="G1692" s="33" t="s">
        <v>8107</v>
      </c>
      <c r="H1692" s="33" t="s">
        <v>8108</v>
      </c>
      <c r="I1692" s="47">
        <v>171930</v>
      </c>
      <c r="J1692" s="47">
        <v>171930</v>
      </c>
      <c r="K1692" s="42" t="s">
        <v>8109</v>
      </c>
      <c r="L1692" s="49">
        <f t="shared" si="69"/>
        <v>0</v>
      </c>
      <c r="M1692" s="32"/>
      <c r="N1692" s="32" t="s">
        <v>47</v>
      </c>
      <c r="O1692" s="32"/>
      <c r="P1692" s="40" t="s">
        <v>8110</v>
      </c>
      <c r="Q1692" s="38" t="s">
        <v>105</v>
      </c>
      <c r="R1692" s="32" t="s">
        <v>130</v>
      </c>
      <c r="S1692" s="32" t="s">
        <v>130</v>
      </c>
      <c r="T1692" s="32" t="s">
        <v>158</v>
      </c>
      <c r="U1692" s="42" t="s">
        <v>41</v>
      </c>
      <c r="V1692" s="42" t="s">
        <v>41</v>
      </c>
      <c r="W1692" s="42" t="s">
        <v>42</v>
      </c>
      <c r="X1692" s="42" t="s">
        <v>75</v>
      </c>
      <c r="Y1692" s="42" t="s">
        <v>41</v>
      </c>
      <c r="Z1692" s="42" t="s">
        <v>509</v>
      </c>
      <c r="AA1692" s="42" t="s">
        <v>41</v>
      </c>
      <c r="AB1692" s="45" t="s">
        <v>8111</v>
      </c>
      <c r="AC1692" s="27"/>
      <c r="AD1692" s="27"/>
      <c r="AE1692" s="27"/>
      <c r="AF1692" s="28" t="s">
        <v>8112</v>
      </c>
      <c r="AG1692" s="28">
        <f t="shared" si="70"/>
        <v>3</v>
      </c>
      <c r="AH1692" s="29" t="str">
        <f t="shared" si="71"/>
        <v>KKK-170004</v>
      </c>
      <c r="AI1692" s="28">
        <v>31055351000</v>
      </c>
      <c r="AJ1692" s="30">
        <f>IFERROR(VLOOKUP($C1692,#REF!,2,FALSE)*1000000000,0)+IFERROR(VLOOKUP($D1692,#REF!,2,FALSE)*1000000,0)+IFERROR(VLOOKUP($E1692,#REF!,2,FALSE)*1000,0)+IFERROR(VLOOKUP($F1692,#REF!,2,FALSE),0)</f>
        <v>0</v>
      </c>
    </row>
    <row r="1693" spans="1:36" s="28" customFormat="1" ht="27" customHeight="1" x14ac:dyDescent="0.15">
      <c r="A1693" s="31" t="s">
        <v>32</v>
      </c>
      <c r="B1693" s="32">
        <v>1689</v>
      </c>
      <c r="C1693" s="33" t="s">
        <v>7733</v>
      </c>
      <c r="D1693" s="33" t="s">
        <v>2716</v>
      </c>
      <c r="E1693" s="33" t="s">
        <v>387</v>
      </c>
      <c r="F1693" s="33"/>
      <c r="G1693" s="33" t="s">
        <v>8113</v>
      </c>
      <c r="H1693" s="46" t="s">
        <v>7532</v>
      </c>
      <c r="I1693" s="47">
        <v>388000</v>
      </c>
      <c r="J1693" s="48">
        <v>623347.19999999995</v>
      </c>
      <c r="K1693" s="42" t="s">
        <v>7906</v>
      </c>
      <c r="L1693" s="36">
        <f t="shared" si="69"/>
        <v>0.37755395387995638</v>
      </c>
      <c r="M1693" s="32"/>
      <c r="N1693" s="32"/>
      <c r="O1693" s="32" t="s">
        <v>47</v>
      </c>
      <c r="P1693" s="40" t="s">
        <v>8114</v>
      </c>
      <c r="Q1693" s="38" t="s">
        <v>105</v>
      </c>
      <c r="R1693" s="32"/>
      <c r="S1693" s="32"/>
      <c r="T1693" s="32" t="s">
        <v>158</v>
      </c>
      <c r="U1693" s="42" t="s">
        <v>229</v>
      </c>
      <c r="V1693" s="42" t="s">
        <v>175</v>
      </c>
      <c r="W1693" s="42" t="s">
        <v>175</v>
      </c>
      <c r="X1693" s="42" t="s">
        <v>176</v>
      </c>
      <c r="Y1693" s="42" t="s">
        <v>176</v>
      </c>
      <c r="Z1693" s="42" t="s">
        <v>229</v>
      </c>
      <c r="AA1693" s="42" t="s">
        <v>176</v>
      </c>
      <c r="AB1693" s="45" t="s">
        <v>8115</v>
      </c>
      <c r="AC1693" s="27"/>
      <c r="AD1693" s="27"/>
      <c r="AE1693" s="27"/>
      <c r="AF1693" s="28" t="s">
        <v>8116</v>
      </c>
      <c r="AG1693" s="28">
        <f t="shared" si="70"/>
        <v>3</v>
      </c>
      <c r="AH1693" s="29" t="str">
        <f t="shared" si="71"/>
        <v>KTK-170014</v>
      </c>
      <c r="AJ1693" s="30">
        <f>IFERROR(VLOOKUP($C1693,#REF!,2,FALSE)*1000000000,0)+IFERROR(VLOOKUP($D1693,#REF!,2,FALSE)*1000000,0)+IFERROR(VLOOKUP($E1693,#REF!,2,FALSE)*1000,0)+IFERROR(VLOOKUP($F1693,#REF!,2,FALSE),0)</f>
        <v>0</v>
      </c>
    </row>
    <row r="1694" spans="1:36" s="28" customFormat="1" ht="27" customHeight="1" x14ac:dyDescent="0.15">
      <c r="A1694" s="31" t="s">
        <v>32</v>
      </c>
      <c r="B1694" s="32">
        <v>1690</v>
      </c>
      <c r="C1694" s="33" t="s">
        <v>7733</v>
      </c>
      <c r="D1694" s="46" t="s">
        <v>8117</v>
      </c>
      <c r="E1694" t="s">
        <v>6745</v>
      </c>
      <c r="F1694" s="33"/>
      <c r="G1694" t="s">
        <v>8118</v>
      </c>
      <c r="H1694" s="46" t="s">
        <v>8119</v>
      </c>
      <c r="I1694" s="47">
        <v>18451</v>
      </c>
      <c r="J1694" s="48">
        <v>24393</v>
      </c>
      <c r="K1694" s="42" t="s">
        <v>8120</v>
      </c>
      <c r="L1694" s="36">
        <f t="shared" ref="L1694:L1735" si="72">1-I1694/J1694</f>
        <v>0.24359447382445787</v>
      </c>
      <c r="M1694" s="32"/>
      <c r="N1694" s="32" t="s">
        <v>47</v>
      </c>
      <c r="O1694" s="32" t="s">
        <v>47</v>
      </c>
      <c r="P1694" s="40" t="s">
        <v>8121</v>
      </c>
      <c r="Q1694" s="38"/>
      <c r="R1694" s="32"/>
      <c r="S1694" s="32"/>
      <c r="T1694" s="32" t="s">
        <v>158</v>
      </c>
      <c r="U1694" s="42" t="s">
        <v>175</v>
      </c>
      <c r="V1694" s="42" t="s">
        <v>176</v>
      </c>
      <c r="W1694" s="42" t="s">
        <v>176</v>
      </c>
      <c r="X1694" s="42" t="s">
        <v>176</v>
      </c>
      <c r="Y1694" s="42" t="s">
        <v>176</v>
      </c>
      <c r="Z1694" s="42" t="s">
        <v>509</v>
      </c>
      <c r="AA1694" s="42" t="s">
        <v>176</v>
      </c>
      <c r="AB1694" s="45" t="s">
        <v>8122</v>
      </c>
      <c r="AC1694" s="27"/>
      <c r="AD1694" s="27"/>
      <c r="AE1694" s="27"/>
      <c r="AF1694" s="28" t="s">
        <v>8123</v>
      </c>
      <c r="AG1694" s="28">
        <f t="shared" si="70"/>
        <v>3</v>
      </c>
      <c r="AH1694" s="29" t="str">
        <f t="shared" si="71"/>
        <v>HRK-160003</v>
      </c>
      <c r="AJ1694" s="30">
        <f>IFERROR(VLOOKUP($C1694,#REF!,2,FALSE)*1000000000,0)+IFERROR(VLOOKUP($D1694,#REF!,2,FALSE)*1000000,0)+IFERROR(VLOOKUP($E1694,#REF!,2,FALSE)*1000,0)+IFERROR(VLOOKUP($F1694,#REF!,2,FALSE),0)</f>
        <v>0</v>
      </c>
    </row>
    <row r="1695" spans="1:36" s="28" customFormat="1" ht="27" customHeight="1" x14ac:dyDescent="0.15">
      <c r="A1695" s="31" t="s">
        <v>32</v>
      </c>
      <c r="B1695" s="32">
        <v>1691</v>
      </c>
      <c r="C1695" s="33" t="s">
        <v>7733</v>
      </c>
      <c r="D1695" s="46" t="s">
        <v>8124</v>
      </c>
      <c r="E1695" s="46" t="s">
        <v>6745</v>
      </c>
      <c r="F1695" s="33"/>
      <c r="G1695" s="46" t="s">
        <v>8125</v>
      </c>
      <c r="H1695" s="46" t="s">
        <v>8126</v>
      </c>
      <c r="I1695" s="47">
        <v>374589.74</v>
      </c>
      <c r="J1695" s="48">
        <v>948529.3</v>
      </c>
      <c r="K1695" s="42" t="s">
        <v>8127</v>
      </c>
      <c r="L1695" s="36">
        <f t="shared" si="72"/>
        <v>0.60508363842845969</v>
      </c>
      <c r="M1695" s="32"/>
      <c r="N1695" s="32"/>
      <c r="O1695" s="32" t="s">
        <v>47</v>
      </c>
      <c r="P1695" s="40" t="s">
        <v>8128</v>
      </c>
      <c r="Q1695" s="38"/>
      <c r="R1695" s="32"/>
      <c r="S1695" s="32"/>
      <c r="T1695" s="32" t="s">
        <v>715</v>
      </c>
      <c r="U1695" s="42" t="s">
        <v>509</v>
      </c>
      <c r="V1695" s="42" t="s">
        <v>509</v>
      </c>
      <c r="W1695" s="42" t="s">
        <v>509</v>
      </c>
      <c r="X1695" s="42" t="s">
        <v>509</v>
      </c>
      <c r="Y1695" s="42" t="s">
        <v>509</v>
      </c>
      <c r="Z1695" s="42" t="s">
        <v>509</v>
      </c>
      <c r="AA1695" s="42" t="s">
        <v>509</v>
      </c>
      <c r="AB1695" s="45" t="s">
        <v>8129</v>
      </c>
      <c r="AC1695" s="27"/>
      <c r="AD1695" s="27"/>
      <c r="AE1695" s="27"/>
      <c r="AF1695" s="28" t="s">
        <v>8130</v>
      </c>
      <c r="AG1695" s="28">
        <f t="shared" si="70"/>
        <v>3</v>
      </c>
      <c r="AH1695" s="29" t="str">
        <f t="shared" si="71"/>
        <v>KTK-170011</v>
      </c>
      <c r="AJ1695" s="30">
        <f>IFERROR(VLOOKUP($C1695,#REF!,2,FALSE)*1000000000,0)+IFERROR(VLOOKUP($D1695,#REF!,2,FALSE)*1000000,0)+IFERROR(VLOOKUP($E1695,#REF!,2,FALSE)*1000,0)+IFERROR(VLOOKUP($F1695,#REF!,2,FALSE),0)</f>
        <v>0</v>
      </c>
    </row>
    <row r="1696" spans="1:36" s="28" customFormat="1" ht="27" customHeight="1" x14ac:dyDescent="0.15">
      <c r="A1696" s="31" t="s">
        <v>32</v>
      </c>
      <c r="B1696" s="32">
        <v>1692</v>
      </c>
      <c r="C1696" s="33" t="s">
        <v>7733</v>
      </c>
      <c r="D1696" s="46" t="s">
        <v>8117</v>
      </c>
      <c r="E1696" s="33" t="s">
        <v>6983</v>
      </c>
      <c r="F1696" s="33"/>
      <c r="G1696" s="33" t="s">
        <v>8131</v>
      </c>
      <c r="H1696" s="33" t="s">
        <v>8132</v>
      </c>
      <c r="I1696" s="32">
        <v>2637900</v>
      </c>
      <c r="J1696" s="32">
        <v>25336000</v>
      </c>
      <c r="K1696" s="32" t="s">
        <v>8133</v>
      </c>
      <c r="L1696" s="36">
        <f t="shared" si="72"/>
        <v>0.89588332807072946</v>
      </c>
      <c r="M1696" s="32"/>
      <c r="N1696" s="32"/>
      <c r="O1696" s="32" t="s">
        <v>47</v>
      </c>
      <c r="P1696" s="40" t="s">
        <v>8134</v>
      </c>
      <c r="Q1696" s="32"/>
      <c r="R1696" s="32" t="s">
        <v>158</v>
      </c>
      <c r="S1696" s="32" t="s">
        <v>158</v>
      </c>
      <c r="T1696" s="32" t="s">
        <v>40</v>
      </c>
      <c r="U1696" s="42" t="s">
        <v>74</v>
      </c>
      <c r="V1696" s="42" t="s">
        <v>75</v>
      </c>
      <c r="W1696" s="42" t="s">
        <v>75</v>
      </c>
      <c r="X1696" s="42" t="s">
        <v>41</v>
      </c>
      <c r="Y1696" s="42" t="s">
        <v>41</v>
      </c>
      <c r="Z1696" s="42" t="s">
        <v>75</v>
      </c>
      <c r="AA1696" s="42" t="s">
        <v>41</v>
      </c>
      <c r="AB1696" s="45" t="s">
        <v>8135</v>
      </c>
      <c r="AC1696" s="27"/>
      <c r="AD1696" s="27"/>
      <c r="AE1696" s="27"/>
      <c r="AF1696" s="28" t="s">
        <v>8136</v>
      </c>
      <c r="AG1696" s="28">
        <f t="shared" si="70"/>
        <v>3</v>
      </c>
      <c r="AH1696" s="29" t="str">
        <f t="shared" si="71"/>
        <v>KKK-140002</v>
      </c>
      <c r="AI1696" s="28">
        <v>31277343000</v>
      </c>
      <c r="AJ1696" s="30">
        <f>IFERROR(VLOOKUP($C1696,#REF!,2,FALSE)*1000000000,0)+IFERROR(VLOOKUP($D1696,#REF!,2,FALSE)*1000000,0)+IFERROR(VLOOKUP($E1696,#REF!,2,FALSE)*1000,0)+IFERROR(VLOOKUP($F1696,#REF!,2,FALSE),0)</f>
        <v>0</v>
      </c>
    </row>
    <row r="1697" spans="1:36" s="28" customFormat="1" ht="27" customHeight="1" x14ac:dyDescent="0.15">
      <c r="A1697" s="31" t="s">
        <v>32</v>
      </c>
      <c r="B1697" s="32">
        <v>1693</v>
      </c>
      <c r="C1697" s="33" t="s">
        <v>7733</v>
      </c>
      <c r="D1697" s="33" t="s">
        <v>8124</v>
      </c>
      <c r="E1697" s="33" t="s">
        <v>6983</v>
      </c>
      <c r="F1697" s="33"/>
      <c r="G1697" s="33" t="s">
        <v>8137</v>
      </c>
      <c r="H1697" s="33" t="s">
        <v>8138</v>
      </c>
      <c r="I1697" s="32">
        <v>1522893</v>
      </c>
      <c r="J1697" s="32">
        <v>2582784.5</v>
      </c>
      <c r="K1697" s="32" t="s">
        <v>8139</v>
      </c>
      <c r="L1697" s="36">
        <f t="shared" si="72"/>
        <v>0.4103677639384935</v>
      </c>
      <c r="M1697" s="32"/>
      <c r="N1697" s="32" t="s">
        <v>47</v>
      </c>
      <c r="O1697" s="32"/>
      <c r="P1697" s="40" t="s">
        <v>8140</v>
      </c>
      <c r="Q1697" s="32" t="s">
        <v>130</v>
      </c>
      <c r="R1697" s="32"/>
      <c r="S1697" s="32"/>
      <c r="T1697" s="32" t="s">
        <v>40</v>
      </c>
      <c r="U1697" s="42" t="s">
        <v>509</v>
      </c>
      <c r="V1697" s="42" t="s">
        <v>509</v>
      </c>
      <c r="W1697" s="42" t="s">
        <v>509</v>
      </c>
      <c r="X1697" s="42" t="s">
        <v>509</v>
      </c>
      <c r="Y1697" s="42" t="s">
        <v>509</v>
      </c>
      <c r="Z1697" s="42" t="s">
        <v>509</v>
      </c>
      <c r="AA1697" s="42" t="s">
        <v>509</v>
      </c>
      <c r="AB1697" s="45" t="s">
        <v>8141</v>
      </c>
      <c r="AC1697" s="27"/>
      <c r="AD1697" s="27"/>
      <c r="AE1697" s="27"/>
      <c r="AF1697" s="28" t="s">
        <v>8140</v>
      </c>
      <c r="AG1697" s="28">
        <f t="shared" si="70"/>
        <v>3</v>
      </c>
      <c r="AH1697" s="29" t="str">
        <f t="shared" si="71"/>
        <v>CBK-160003</v>
      </c>
      <c r="AI1697" s="28">
        <v>31277343000</v>
      </c>
      <c r="AJ1697" s="30">
        <f>IFERROR(VLOOKUP($C1697,#REF!,2,FALSE)*1000000000,0)+IFERROR(VLOOKUP($D1697,#REF!,2,FALSE)*1000000,0)+IFERROR(VLOOKUP($E1697,#REF!,2,FALSE)*1000,0)+IFERROR(VLOOKUP($F1697,#REF!,2,FALSE),0)</f>
        <v>0</v>
      </c>
    </row>
    <row r="1698" spans="1:36" s="28" customFormat="1" ht="27" customHeight="1" x14ac:dyDescent="0.15">
      <c r="A1698" s="31" t="s">
        <v>32</v>
      </c>
      <c r="B1698" s="32">
        <v>1694</v>
      </c>
      <c r="C1698" s="33" t="s">
        <v>7733</v>
      </c>
      <c r="D1698" s="33" t="s">
        <v>8124</v>
      </c>
      <c r="E1698" s="33" t="s">
        <v>6983</v>
      </c>
      <c r="F1698" s="33"/>
      <c r="G1698" s="33" t="s">
        <v>8142</v>
      </c>
      <c r="H1698" s="33" t="s">
        <v>8143</v>
      </c>
      <c r="I1698" s="32">
        <v>337862</v>
      </c>
      <c r="J1698" s="32">
        <v>389413.6</v>
      </c>
      <c r="K1698" s="32" t="s">
        <v>227</v>
      </c>
      <c r="L1698" s="36">
        <f t="shared" si="72"/>
        <v>0.13238263892170166</v>
      </c>
      <c r="M1698" s="32"/>
      <c r="N1698" s="32" t="s">
        <v>47</v>
      </c>
      <c r="O1698" s="32" t="s">
        <v>47</v>
      </c>
      <c r="P1698" s="40" t="s">
        <v>8144</v>
      </c>
      <c r="Q1698" s="38" t="s">
        <v>105</v>
      </c>
      <c r="R1698" s="32"/>
      <c r="S1698" s="32" t="s">
        <v>40</v>
      </c>
      <c r="T1698" s="32" t="s">
        <v>40</v>
      </c>
      <c r="U1698" s="42" t="s">
        <v>509</v>
      </c>
      <c r="V1698" s="42" t="s">
        <v>509</v>
      </c>
      <c r="W1698" s="42" t="s">
        <v>509</v>
      </c>
      <c r="X1698" s="42" t="s">
        <v>509</v>
      </c>
      <c r="Y1698" s="42" t="s">
        <v>509</v>
      </c>
      <c r="Z1698" s="42" t="s">
        <v>509</v>
      </c>
      <c r="AA1698" s="42" t="s">
        <v>509</v>
      </c>
      <c r="AB1698" s="45" t="s">
        <v>8145</v>
      </c>
      <c r="AC1698" s="27"/>
      <c r="AD1698" s="27"/>
      <c r="AE1698" s="27"/>
      <c r="AF1698" s="28" t="s">
        <v>8144</v>
      </c>
      <c r="AG1698" s="28">
        <f t="shared" si="70"/>
        <v>3</v>
      </c>
      <c r="AH1698" s="29" t="str">
        <f t="shared" si="71"/>
        <v>KTK-150011</v>
      </c>
      <c r="AI1698" s="28">
        <v>31277343000</v>
      </c>
      <c r="AJ1698" s="30">
        <f>IFERROR(VLOOKUP($C1698,#REF!,2,FALSE)*1000000000,0)+IFERROR(VLOOKUP($D1698,#REF!,2,FALSE)*1000000,0)+IFERROR(VLOOKUP($E1698,#REF!,2,FALSE)*1000,0)+IFERROR(VLOOKUP($F1698,#REF!,2,FALSE),0)</f>
        <v>0</v>
      </c>
    </row>
    <row r="1699" spans="1:36" s="28" customFormat="1" ht="27" customHeight="1" x14ac:dyDescent="0.15">
      <c r="A1699" s="31" t="s">
        <v>32</v>
      </c>
      <c r="B1699" s="32">
        <v>1695</v>
      </c>
      <c r="C1699" s="33" t="s">
        <v>7733</v>
      </c>
      <c r="D1699" s="33" t="s">
        <v>8124</v>
      </c>
      <c r="E1699" s="33" t="s">
        <v>6983</v>
      </c>
      <c r="F1699" s="33"/>
      <c r="G1699" s="33" t="s">
        <v>8146</v>
      </c>
      <c r="H1699" s="33" t="s">
        <v>8147</v>
      </c>
      <c r="I1699" s="32">
        <v>1209500</v>
      </c>
      <c r="J1699" s="32">
        <v>1469700</v>
      </c>
      <c r="K1699" s="32" t="s">
        <v>2910</v>
      </c>
      <c r="L1699" s="43">
        <f t="shared" si="72"/>
        <v>0.17704293393209503</v>
      </c>
      <c r="M1699" s="32"/>
      <c r="N1699" s="32" t="s">
        <v>47</v>
      </c>
      <c r="O1699" s="32" t="s">
        <v>47</v>
      </c>
      <c r="P1699" s="40" t="s">
        <v>8148</v>
      </c>
      <c r="Q1699" s="32" t="s">
        <v>130</v>
      </c>
      <c r="R1699" s="32"/>
      <c r="S1699" s="32"/>
      <c r="T1699" s="32" t="s">
        <v>40</v>
      </c>
      <c r="U1699" s="42" t="s">
        <v>41</v>
      </c>
      <c r="V1699" s="42" t="s">
        <v>42</v>
      </c>
      <c r="W1699" s="42" t="s">
        <v>41</v>
      </c>
      <c r="X1699" s="42" t="s">
        <v>41</v>
      </c>
      <c r="Y1699" s="42" t="s">
        <v>42</v>
      </c>
      <c r="Z1699" s="42" t="s">
        <v>42</v>
      </c>
      <c r="AA1699" s="42" t="s">
        <v>42</v>
      </c>
      <c r="AB1699" s="45" t="s">
        <v>8149</v>
      </c>
      <c r="AC1699" s="27"/>
      <c r="AD1699" s="27"/>
      <c r="AE1699" s="27"/>
      <c r="AF1699" s="28" t="s">
        <v>8148</v>
      </c>
      <c r="AG1699" s="28">
        <f t="shared" si="70"/>
        <v>3</v>
      </c>
      <c r="AH1699" s="29" t="str">
        <f t="shared" si="71"/>
        <v>QSK-130006</v>
      </c>
      <c r="AI1699" s="28">
        <v>31277343000</v>
      </c>
      <c r="AJ1699" s="30">
        <f>IFERROR(VLOOKUP($C1699,#REF!,2,FALSE)*1000000000,0)+IFERROR(VLOOKUP($D1699,#REF!,2,FALSE)*1000000,0)+IFERROR(VLOOKUP($E1699,#REF!,2,FALSE)*1000,0)+IFERROR(VLOOKUP($F1699,#REF!,2,FALSE),0)</f>
        <v>0</v>
      </c>
    </row>
    <row r="1700" spans="1:36" s="28" customFormat="1" ht="27" customHeight="1" x14ac:dyDescent="0.15">
      <c r="A1700" s="31" t="s">
        <v>32</v>
      </c>
      <c r="B1700" s="32">
        <v>1696</v>
      </c>
      <c r="C1700" s="33" t="s">
        <v>7733</v>
      </c>
      <c r="D1700" s="33" t="s">
        <v>8124</v>
      </c>
      <c r="E1700" s="33" t="s">
        <v>6983</v>
      </c>
      <c r="F1700" s="33"/>
      <c r="G1700" s="33" t="s">
        <v>8150</v>
      </c>
      <c r="H1700" s="33" t="s">
        <v>8143</v>
      </c>
      <c r="I1700" s="32">
        <v>252314</v>
      </c>
      <c r="J1700" s="32">
        <v>346494.4</v>
      </c>
      <c r="K1700" s="32" t="s">
        <v>227</v>
      </c>
      <c r="L1700" s="36">
        <f t="shared" si="72"/>
        <v>0.2718092990824672</v>
      </c>
      <c r="M1700" s="32"/>
      <c r="N1700" s="32" t="s">
        <v>47</v>
      </c>
      <c r="O1700" s="32"/>
      <c r="P1700" s="40" t="s">
        <v>8151</v>
      </c>
      <c r="Q1700" s="32"/>
      <c r="R1700" s="32"/>
      <c r="S1700" s="42" t="s">
        <v>1041</v>
      </c>
      <c r="T1700" s="32" t="s">
        <v>40</v>
      </c>
      <c r="U1700" s="42" t="s">
        <v>509</v>
      </c>
      <c r="V1700" s="42" t="s">
        <v>509</v>
      </c>
      <c r="W1700" s="42" t="s">
        <v>509</v>
      </c>
      <c r="X1700" s="42" t="s">
        <v>509</v>
      </c>
      <c r="Y1700" s="42" t="s">
        <v>509</v>
      </c>
      <c r="Z1700" s="42" t="s">
        <v>509</v>
      </c>
      <c r="AA1700" s="42" t="s">
        <v>509</v>
      </c>
      <c r="AB1700" s="45" t="s">
        <v>8152</v>
      </c>
      <c r="AC1700" s="27"/>
      <c r="AD1700" s="27"/>
      <c r="AE1700" s="27"/>
      <c r="AF1700" s="28" t="s">
        <v>8151</v>
      </c>
      <c r="AG1700" s="28">
        <f t="shared" si="70"/>
        <v>3</v>
      </c>
      <c r="AH1700" s="29" t="str">
        <f t="shared" si="71"/>
        <v>KTK-200007</v>
      </c>
      <c r="AJ1700" s="30">
        <f>IFERROR(VLOOKUP($C1700,#REF!,2,FALSE)*1000000000,0)+IFERROR(VLOOKUP($D1700,#REF!,2,FALSE)*1000000,0)+IFERROR(VLOOKUP($E1700,#REF!,2,FALSE)*1000,0)+IFERROR(VLOOKUP($F1700,#REF!,2,FALSE),0)</f>
        <v>0</v>
      </c>
    </row>
    <row r="1701" spans="1:36" s="28" customFormat="1" ht="27" customHeight="1" x14ac:dyDescent="0.15">
      <c r="A1701" s="31" t="s">
        <v>32</v>
      </c>
      <c r="B1701" s="32">
        <v>1697</v>
      </c>
      <c r="C1701" s="33" t="s">
        <v>7733</v>
      </c>
      <c r="D1701" s="33" t="s">
        <v>8124</v>
      </c>
      <c r="E1701" s="33" t="s">
        <v>6983</v>
      </c>
      <c r="F1701" s="33"/>
      <c r="G1701" s="33" t="s">
        <v>8153</v>
      </c>
      <c r="H1701" s="33" t="s">
        <v>8154</v>
      </c>
      <c r="I1701" s="32">
        <v>249500</v>
      </c>
      <c r="J1701" s="32">
        <v>299000</v>
      </c>
      <c r="K1701" s="32" t="s">
        <v>8155</v>
      </c>
      <c r="L1701" s="36">
        <f t="shared" si="72"/>
        <v>0.16555183946488294</v>
      </c>
      <c r="M1701" s="32"/>
      <c r="N1701" s="32" t="s">
        <v>47</v>
      </c>
      <c r="O1701" s="32"/>
      <c r="P1701" s="40" t="s">
        <v>8156</v>
      </c>
      <c r="Q1701" s="38" t="s">
        <v>105</v>
      </c>
      <c r="R1701" s="32"/>
      <c r="S1701" s="32"/>
      <c r="T1701" s="32" t="s">
        <v>40</v>
      </c>
      <c r="U1701" s="42" t="s">
        <v>176</v>
      </c>
      <c r="V1701" s="42" t="s">
        <v>176</v>
      </c>
      <c r="W1701" s="42" t="s">
        <v>229</v>
      </c>
      <c r="X1701" s="42" t="s">
        <v>176</v>
      </c>
      <c r="Y1701" s="42" t="s">
        <v>176</v>
      </c>
      <c r="Z1701" s="42" t="s">
        <v>509</v>
      </c>
      <c r="AA1701" s="42" t="s">
        <v>176</v>
      </c>
      <c r="AB1701" s="45" t="s">
        <v>8157</v>
      </c>
      <c r="AC1701" s="27"/>
      <c r="AD1701" s="27"/>
      <c r="AE1701" s="27"/>
      <c r="AF1701" s="28" t="s">
        <v>8158</v>
      </c>
      <c r="AG1701" s="28">
        <f t="shared" si="70"/>
        <v>3</v>
      </c>
      <c r="AH1701" s="29" t="str">
        <f t="shared" si="71"/>
        <v>KTK-160006</v>
      </c>
      <c r="AJ1701" s="30">
        <f>IFERROR(VLOOKUP($C1701,#REF!,2,FALSE)*1000000000,0)+IFERROR(VLOOKUP($D1701,#REF!,2,FALSE)*1000000,0)+IFERROR(VLOOKUP($E1701,#REF!,2,FALSE)*1000,0)+IFERROR(VLOOKUP($F1701,#REF!,2,FALSE),0)</f>
        <v>0</v>
      </c>
    </row>
    <row r="1702" spans="1:36" s="28" customFormat="1" ht="27" customHeight="1" x14ac:dyDescent="0.15">
      <c r="A1702" s="31" t="s">
        <v>32</v>
      </c>
      <c r="B1702" s="32">
        <v>1698</v>
      </c>
      <c r="C1702" s="33" t="s">
        <v>7733</v>
      </c>
      <c r="D1702" s="33" t="s">
        <v>8124</v>
      </c>
      <c r="E1702" s="33" t="s">
        <v>6983</v>
      </c>
      <c r="F1702" s="33"/>
      <c r="G1702" s="33" t="s">
        <v>8159</v>
      </c>
      <c r="H1702" s="46" t="s">
        <v>8160</v>
      </c>
      <c r="I1702" s="47">
        <v>1642500</v>
      </c>
      <c r="J1702" s="47">
        <v>2360000</v>
      </c>
      <c r="K1702" s="42" t="s">
        <v>2958</v>
      </c>
      <c r="L1702" s="43">
        <f t="shared" si="72"/>
        <v>0.30402542372881358</v>
      </c>
      <c r="M1702" s="32"/>
      <c r="N1702" s="32"/>
      <c r="O1702" s="32" t="s">
        <v>47</v>
      </c>
      <c r="P1702" s="40" t="s">
        <v>8161</v>
      </c>
      <c r="Q1702" s="38"/>
      <c r="R1702" s="32"/>
      <c r="S1702" s="32"/>
      <c r="T1702" s="32" t="s">
        <v>40</v>
      </c>
      <c r="U1702" s="42" t="s">
        <v>176</v>
      </c>
      <c r="V1702" s="42" t="s">
        <v>175</v>
      </c>
      <c r="W1702" s="42" t="s">
        <v>175</v>
      </c>
      <c r="X1702" s="42" t="s">
        <v>176</v>
      </c>
      <c r="Y1702" s="42" t="s">
        <v>176</v>
      </c>
      <c r="Z1702" s="42" t="s">
        <v>509</v>
      </c>
      <c r="AA1702" s="42" t="s">
        <v>176</v>
      </c>
      <c r="AB1702" s="45" t="s">
        <v>8162</v>
      </c>
      <c r="AC1702" s="27"/>
      <c r="AD1702" s="27"/>
      <c r="AE1702" s="27"/>
      <c r="AF1702" s="28" t="s">
        <v>8161</v>
      </c>
      <c r="AG1702" s="28">
        <f t="shared" si="70"/>
        <v>3</v>
      </c>
      <c r="AH1702" s="29" t="str">
        <f t="shared" si="71"/>
        <v>KTK-170010</v>
      </c>
      <c r="AJ1702" s="30">
        <f>IFERROR(VLOOKUP($C1702,#REF!,2,FALSE)*1000000000,0)+IFERROR(VLOOKUP($D1702,#REF!,2,FALSE)*1000000,0)+IFERROR(VLOOKUP($E1702,#REF!,2,FALSE)*1000,0)+IFERROR(VLOOKUP($F1702,#REF!,2,FALSE),0)</f>
        <v>0</v>
      </c>
    </row>
    <row r="1703" spans="1:36" s="28" customFormat="1" ht="27" customHeight="1" x14ac:dyDescent="0.15">
      <c r="A1703" s="31" t="s">
        <v>32</v>
      </c>
      <c r="B1703" s="32">
        <v>1699</v>
      </c>
      <c r="C1703" s="33" t="s">
        <v>7733</v>
      </c>
      <c r="D1703" s="33" t="s">
        <v>8124</v>
      </c>
      <c r="E1703" s="46" t="s">
        <v>1452</v>
      </c>
      <c r="F1703" s="33"/>
      <c r="G1703" s="54" t="s">
        <v>8163</v>
      </c>
      <c r="H1703" s="46" t="s">
        <v>8164</v>
      </c>
      <c r="I1703" s="47">
        <v>1289000</v>
      </c>
      <c r="J1703" s="47">
        <v>1993670</v>
      </c>
      <c r="K1703" s="42" t="s">
        <v>2920</v>
      </c>
      <c r="L1703" s="36">
        <f t="shared" si="72"/>
        <v>0.35345368090004869</v>
      </c>
      <c r="M1703" s="32"/>
      <c r="N1703" s="32" t="s">
        <v>47</v>
      </c>
      <c r="O1703" s="32"/>
      <c r="P1703" s="40" t="s">
        <v>8165</v>
      </c>
      <c r="Q1703" s="38"/>
      <c r="R1703" s="32"/>
      <c r="S1703" s="32"/>
      <c r="T1703" s="32" t="s">
        <v>40</v>
      </c>
      <c r="U1703" s="42" t="s">
        <v>175</v>
      </c>
      <c r="V1703" s="42" t="s">
        <v>175</v>
      </c>
      <c r="W1703" s="42" t="s">
        <v>509</v>
      </c>
      <c r="X1703" s="42" t="s">
        <v>176</v>
      </c>
      <c r="Y1703" s="42" t="s">
        <v>176</v>
      </c>
      <c r="Z1703" s="42" t="s">
        <v>509</v>
      </c>
      <c r="AA1703" s="42" t="s">
        <v>176</v>
      </c>
      <c r="AB1703" s="45" t="s">
        <v>8166</v>
      </c>
      <c r="AC1703" s="27"/>
      <c r="AD1703" s="27"/>
      <c r="AE1703" s="27"/>
      <c r="AF1703" s="28" t="s">
        <v>8167</v>
      </c>
      <c r="AG1703" s="28">
        <f t="shared" si="70"/>
        <v>3</v>
      </c>
      <c r="AH1703" s="29" t="str">
        <f t="shared" si="71"/>
        <v>QSK-170002</v>
      </c>
      <c r="AJ1703" s="30">
        <f>IFERROR(VLOOKUP($C1703,#REF!,2,FALSE)*1000000000,0)+IFERROR(VLOOKUP($D1703,#REF!,2,FALSE)*1000000,0)+IFERROR(VLOOKUP($E1703,#REF!,2,FALSE)*1000,0)+IFERROR(VLOOKUP($F1703,#REF!,2,FALSE),0)</f>
        <v>0</v>
      </c>
    </row>
    <row r="1704" spans="1:36" s="28" customFormat="1" ht="27" customHeight="1" x14ac:dyDescent="0.15">
      <c r="A1704" s="31" t="s">
        <v>32</v>
      </c>
      <c r="B1704" s="32">
        <v>1700</v>
      </c>
      <c r="C1704" s="33" t="s">
        <v>7733</v>
      </c>
      <c r="D1704" s="46" t="s">
        <v>8168</v>
      </c>
      <c r="E1704" s="33" t="s">
        <v>8169</v>
      </c>
      <c r="F1704" s="33"/>
      <c r="G1704" s="33" t="s">
        <v>8170</v>
      </c>
      <c r="H1704" s="33" t="s">
        <v>8171</v>
      </c>
      <c r="I1704" s="32">
        <v>4130000</v>
      </c>
      <c r="J1704" s="32">
        <v>6285000</v>
      </c>
      <c r="K1704" s="32" t="s">
        <v>8172</v>
      </c>
      <c r="L1704" s="36">
        <f t="shared" si="72"/>
        <v>0.34287987271280829</v>
      </c>
      <c r="M1704" s="32"/>
      <c r="N1704" s="32" t="s">
        <v>47</v>
      </c>
      <c r="O1704" s="32"/>
      <c r="P1704" s="40" t="s">
        <v>8173</v>
      </c>
      <c r="Q1704" s="32"/>
      <c r="R1704" s="32"/>
      <c r="S1704" s="32"/>
      <c r="T1704" s="32" t="s">
        <v>40</v>
      </c>
      <c r="U1704" s="42" t="s">
        <v>41</v>
      </c>
      <c r="V1704" s="42" t="s">
        <v>42</v>
      </c>
      <c r="W1704" s="42" t="s">
        <v>42</v>
      </c>
      <c r="X1704" s="42" t="s">
        <v>41</v>
      </c>
      <c r="Y1704" s="42" t="s">
        <v>42</v>
      </c>
      <c r="Z1704" s="42" t="s">
        <v>42</v>
      </c>
      <c r="AA1704" s="42" t="s">
        <v>42</v>
      </c>
      <c r="AB1704" s="45" t="s">
        <v>8174</v>
      </c>
      <c r="AC1704" s="27"/>
      <c r="AD1704" s="27"/>
      <c r="AE1704" s="27"/>
      <c r="AF1704" s="28" t="s">
        <v>8173</v>
      </c>
      <c r="AG1704" s="28">
        <f t="shared" si="70"/>
        <v>3</v>
      </c>
      <c r="AH1704" s="29" t="str">
        <f t="shared" si="71"/>
        <v>CBK-120001</v>
      </c>
      <c r="AI1704" s="28">
        <v>31278347000</v>
      </c>
      <c r="AJ1704" s="30">
        <f>IFERROR(VLOOKUP($C1704,#REF!,2,FALSE)*1000000000,0)+IFERROR(VLOOKUP($D1704,#REF!,2,FALSE)*1000000,0)+IFERROR(VLOOKUP($E1704,#REF!,2,FALSE)*1000,0)+IFERROR(VLOOKUP($F1704,#REF!,2,FALSE),0)</f>
        <v>0</v>
      </c>
    </row>
    <row r="1705" spans="1:36" s="28" customFormat="1" ht="27" customHeight="1" x14ac:dyDescent="0.15">
      <c r="A1705" s="31" t="s">
        <v>32</v>
      </c>
      <c r="B1705" s="32">
        <v>1701</v>
      </c>
      <c r="C1705" s="33" t="s">
        <v>7733</v>
      </c>
      <c r="D1705" s="33" t="s">
        <v>8169</v>
      </c>
      <c r="E1705" s="33" t="s">
        <v>8169</v>
      </c>
      <c r="F1705" s="33"/>
      <c r="G1705" s="33" t="s">
        <v>8175</v>
      </c>
      <c r="H1705" s="33" t="s">
        <v>8176</v>
      </c>
      <c r="I1705" s="32">
        <v>2642500</v>
      </c>
      <c r="J1705" s="32">
        <v>8270500</v>
      </c>
      <c r="K1705" s="32" t="s">
        <v>8177</v>
      </c>
      <c r="L1705" s="36">
        <f t="shared" si="72"/>
        <v>0.6804909013965299</v>
      </c>
      <c r="M1705" s="32"/>
      <c r="N1705" s="32" t="s">
        <v>47</v>
      </c>
      <c r="O1705" s="32"/>
      <c r="P1705" s="40" t="s">
        <v>8178</v>
      </c>
      <c r="Q1705" s="32"/>
      <c r="R1705" s="32"/>
      <c r="S1705" s="32"/>
      <c r="T1705" s="32" t="s">
        <v>40</v>
      </c>
      <c r="U1705" s="42" t="s">
        <v>41</v>
      </c>
      <c r="V1705" s="42" t="s">
        <v>42</v>
      </c>
      <c r="W1705" s="42" t="s">
        <v>42</v>
      </c>
      <c r="X1705" s="42" t="s">
        <v>41</v>
      </c>
      <c r="Y1705" s="42" t="s">
        <v>41</v>
      </c>
      <c r="Z1705" s="42" t="s">
        <v>42</v>
      </c>
      <c r="AA1705" s="42" t="s">
        <v>42</v>
      </c>
      <c r="AB1705" s="45" t="s">
        <v>8179</v>
      </c>
      <c r="AC1705" s="27"/>
      <c r="AD1705" s="27"/>
      <c r="AE1705" s="27"/>
      <c r="AF1705" s="28" t="s">
        <v>8178</v>
      </c>
      <c r="AG1705" s="28">
        <f t="shared" si="70"/>
        <v>3</v>
      </c>
      <c r="AH1705" s="29" t="str">
        <f t="shared" si="71"/>
        <v>CBK-120002</v>
      </c>
      <c r="AI1705" s="28">
        <v>31278347000</v>
      </c>
      <c r="AJ1705" s="30">
        <f>IFERROR(VLOOKUP($C1705,#REF!,2,FALSE)*1000000000,0)+IFERROR(VLOOKUP($D1705,#REF!,2,FALSE)*1000000,0)+IFERROR(VLOOKUP($E1705,#REF!,2,FALSE)*1000,0)+IFERROR(VLOOKUP($F1705,#REF!,2,FALSE),0)</f>
        <v>0</v>
      </c>
    </row>
    <row r="1706" spans="1:36" s="28" customFormat="1" ht="27" customHeight="1" x14ac:dyDescent="0.15">
      <c r="A1706" s="31" t="s">
        <v>32</v>
      </c>
      <c r="B1706" s="32">
        <v>1702</v>
      </c>
      <c r="C1706" s="33" t="s">
        <v>7733</v>
      </c>
      <c r="D1706" s="33" t="s">
        <v>8169</v>
      </c>
      <c r="E1706" s="33" t="s">
        <v>8169</v>
      </c>
      <c r="F1706" s="33"/>
      <c r="G1706" s="33" t="s">
        <v>8180</v>
      </c>
      <c r="H1706" s="33" t="s">
        <v>3641</v>
      </c>
      <c r="I1706" s="32">
        <v>8140</v>
      </c>
      <c r="J1706" s="32">
        <v>10170</v>
      </c>
      <c r="K1706" s="32" t="s">
        <v>5729</v>
      </c>
      <c r="L1706" s="36">
        <f t="shared" si="72"/>
        <v>0.19960668633235001</v>
      </c>
      <c r="M1706" s="32"/>
      <c r="N1706" s="32" t="s">
        <v>47</v>
      </c>
      <c r="O1706" s="32"/>
      <c r="P1706" s="40" t="s">
        <v>8181</v>
      </c>
      <c r="Q1706" s="32"/>
      <c r="R1706" s="32"/>
      <c r="S1706" s="32"/>
      <c r="T1706" s="32" t="s">
        <v>40</v>
      </c>
      <c r="U1706" s="42" t="s">
        <v>42</v>
      </c>
      <c r="V1706" s="42" t="s">
        <v>42</v>
      </c>
      <c r="W1706" s="42" t="s">
        <v>41</v>
      </c>
      <c r="X1706" s="42" t="s">
        <v>41</v>
      </c>
      <c r="Y1706" s="42" t="s">
        <v>41</v>
      </c>
      <c r="Z1706" s="42" t="s">
        <v>41</v>
      </c>
      <c r="AA1706" s="42" t="s">
        <v>41</v>
      </c>
      <c r="AB1706" s="45" t="s">
        <v>8182</v>
      </c>
      <c r="AC1706" s="27"/>
      <c r="AD1706" s="27"/>
      <c r="AE1706" s="27"/>
      <c r="AF1706" s="28" t="s">
        <v>8181</v>
      </c>
      <c r="AG1706" s="28">
        <f t="shared" si="70"/>
        <v>3</v>
      </c>
      <c r="AH1706" s="29" t="str">
        <f t="shared" si="71"/>
        <v>HRK-130001</v>
      </c>
      <c r="AI1706" s="28">
        <v>31278347000</v>
      </c>
      <c r="AJ1706" s="30">
        <f>IFERROR(VLOOKUP($C1706,#REF!,2,FALSE)*1000000000,0)+IFERROR(VLOOKUP($D1706,#REF!,2,FALSE)*1000000,0)+IFERROR(VLOOKUP($E1706,#REF!,2,FALSE)*1000,0)+IFERROR(VLOOKUP($F1706,#REF!,2,FALSE),0)</f>
        <v>0</v>
      </c>
    </row>
    <row r="1707" spans="1:36" s="28" customFormat="1" ht="27" customHeight="1" x14ac:dyDescent="0.15">
      <c r="A1707" s="31" t="s">
        <v>32</v>
      </c>
      <c r="B1707" s="32">
        <v>1703</v>
      </c>
      <c r="C1707" s="33" t="s">
        <v>7733</v>
      </c>
      <c r="D1707" s="33" t="s">
        <v>8169</v>
      </c>
      <c r="E1707" s="33" t="s">
        <v>8169</v>
      </c>
      <c r="F1707" s="33"/>
      <c r="G1707" s="33" t="s">
        <v>8183</v>
      </c>
      <c r="H1707" s="33" t="s">
        <v>8184</v>
      </c>
      <c r="I1707" s="32">
        <v>1272400</v>
      </c>
      <c r="J1707" s="32">
        <v>1352000</v>
      </c>
      <c r="K1707" s="32" t="s">
        <v>1135</v>
      </c>
      <c r="L1707" s="36">
        <f t="shared" si="72"/>
        <v>5.8875739644970393E-2</v>
      </c>
      <c r="M1707" s="32"/>
      <c r="N1707" s="32" t="s">
        <v>47</v>
      </c>
      <c r="O1707" s="32"/>
      <c r="P1707" s="40" t="s">
        <v>8185</v>
      </c>
      <c r="Q1707" s="32"/>
      <c r="R1707" s="32"/>
      <c r="S1707" s="32"/>
      <c r="T1707" s="32" t="s">
        <v>40</v>
      </c>
      <c r="U1707" s="42" t="s">
        <v>42</v>
      </c>
      <c r="V1707" s="42" t="s">
        <v>42</v>
      </c>
      <c r="W1707" s="42" t="s">
        <v>42</v>
      </c>
      <c r="X1707" s="42" t="s">
        <v>42</v>
      </c>
      <c r="Y1707" s="42" t="s">
        <v>42</v>
      </c>
      <c r="Z1707" s="42" t="s">
        <v>42</v>
      </c>
      <c r="AA1707" s="42" t="s">
        <v>42</v>
      </c>
      <c r="AB1707" s="45" t="s">
        <v>8186</v>
      </c>
      <c r="AC1707" s="27"/>
      <c r="AD1707" s="27"/>
      <c r="AE1707" s="27"/>
      <c r="AF1707" s="28" t="s">
        <v>8185</v>
      </c>
      <c r="AG1707" s="28">
        <f t="shared" si="70"/>
        <v>3</v>
      </c>
      <c r="AH1707" s="29" t="str">
        <f t="shared" si="71"/>
        <v>KKK-090002</v>
      </c>
      <c r="AI1707" s="28">
        <v>31278347000</v>
      </c>
      <c r="AJ1707" s="30">
        <f>IFERROR(VLOOKUP($C1707,#REF!,2,FALSE)*1000000000,0)+IFERROR(VLOOKUP($D1707,#REF!,2,FALSE)*1000000,0)+IFERROR(VLOOKUP($E1707,#REF!,2,FALSE)*1000,0)+IFERROR(VLOOKUP($F1707,#REF!,2,FALSE),0)</f>
        <v>0</v>
      </c>
    </row>
    <row r="1708" spans="1:36" s="28" customFormat="1" ht="27" customHeight="1" x14ac:dyDescent="0.15">
      <c r="A1708" s="31" t="s">
        <v>32</v>
      </c>
      <c r="B1708" s="32">
        <v>1704</v>
      </c>
      <c r="C1708" s="33" t="s">
        <v>7733</v>
      </c>
      <c r="D1708" s="33" t="s">
        <v>8169</v>
      </c>
      <c r="E1708" s="33" t="s">
        <v>8169</v>
      </c>
      <c r="F1708" s="33"/>
      <c r="G1708" s="33" t="s">
        <v>8187</v>
      </c>
      <c r="H1708" s="33" t="s">
        <v>8188</v>
      </c>
      <c r="I1708" s="32">
        <v>317500</v>
      </c>
      <c r="J1708" s="32">
        <v>310000</v>
      </c>
      <c r="K1708" s="32" t="s">
        <v>227</v>
      </c>
      <c r="L1708" s="36">
        <f t="shared" si="72"/>
        <v>-2.4193548387096753E-2</v>
      </c>
      <c r="M1708" s="32"/>
      <c r="N1708" s="32" t="s">
        <v>47</v>
      </c>
      <c r="O1708" s="32"/>
      <c r="P1708" s="40" t="s">
        <v>8189</v>
      </c>
      <c r="Q1708" s="32"/>
      <c r="R1708" s="32"/>
      <c r="S1708" s="32"/>
      <c r="T1708" s="32" t="s">
        <v>40</v>
      </c>
      <c r="U1708" s="42" t="s">
        <v>42</v>
      </c>
      <c r="V1708" s="42" t="s">
        <v>42</v>
      </c>
      <c r="W1708" s="42" t="s">
        <v>42</v>
      </c>
      <c r="X1708" s="42" t="s">
        <v>41</v>
      </c>
      <c r="Y1708" s="42" t="s">
        <v>42</v>
      </c>
      <c r="Z1708" s="42" t="s">
        <v>42</v>
      </c>
      <c r="AA1708" s="42" t="s">
        <v>42</v>
      </c>
      <c r="AB1708" s="45" t="s">
        <v>8190</v>
      </c>
      <c r="AC1708" s="27"/>
      <c r="AD1708" s="27"/>
      <c r="AE1708" s="27"/>
      <c r="AF1708" s="28" t="s">
        <v>8189</v>
      </c>
      <c r="AG1708" s="28">
        <f t="shared" si="70"/>
        <v>3</v>
      </c>
      <c r="AH1708" s="29" t="str">
        <f t="shared" si="71"/>
        <v>KKK-110001</v>
      </c>
      <c r="AI1708" s="28">
        <v>31278347000</v>
      </c>
      <c r="AJ1708" s="30">
        <f>IFERROR(VLOOKUP($C1708,#REF!,2,FALSE)*1000000000,0)+IFERROR(VLOOKUP($D1708,#REF!,2,FALSE)*1000000,0)+IFERROR(VLOOKUP($E1708,#REF!,2,FALSE)*1000,0)+IFERROR(VLOOKUP($F1708,#REF!,2,FALSE),0)</f>
        <v>0</v>
      </c>
    </row>
    <row r="1709" spans="1:36" s="28" customFormat="1" ht="27" customHeight="1" x14ac:dyDescent="0.15">
      <c r="A1709" s="31" t="s">
        <v>32</v>
      </c>
      <c r="B1709" s="32">
        <v>1705</v>
      </c>
      <c r="C1709" s="33" t="s">
        <v>7733</v>
      </c>
      <c r="D1709" s="33" t="s">
        <v>8169</v>
      </c>
      <c r="E1709" s="33" t="s">
        <v>8169</v>
      </c>
      <c r="F1709" s="33"/>
      <c r="G1709" s="33" t="s">
        <v>8191</v>
      </c>
      <c r="H1709" s="33" t="s">
        <v>8192</v>
      </c>
      <c r="I1709" s="32">
        <v>820000</v>
      </c>
      <c r="J1709" s="32">
        <v>10726000</v>
      </c>
      <c r="K1709" s="32" t="s">
        <v>8193</v>
      </c>
      <c r="L1709" s="36">
        <f t="shared" si="72"/>
        <v>0.92355025172478089</v>
      </c>
      <c r="M1709" s="32"/>
      <c r="N1709" s="32" t="s">
        <v>47</v>
      </c>
      <c r="O1709" s="32"/>
      <c r="P1709" s="40" t="s">
        <v>8194</v>
      </c>
      <c r="Q1709" s="32" t="s">
        <v>579</v>
      </c>
      <c r="R1709" s="32"/>
      <c r="S1709" s="32"/>
      <c r="T1709" s="32" t="s">
        <v>40</v>
      </c>
      <c r="U1709" s="42" t="s">
        <v>75</v>
      </c>
      <c r="V1709" s="42" t="s">
        <v>41</v>
      </c>
      <c r="W1709" s="42" t="s">
        <v>42</v>
      </c>
      <c r="X1709" s="42" t="s">
        <v>42</v>
      </c>
      <c r="Y1709" s="42" t="s">
        <v>42</v>
      </c>
      <c r="Z1709" s="42" t="s">
        <v>42</v>
      </c>
      <c r="AA1709" s="42" t="s">
        <v>41</v>
      </c>
      <c r="AB1709" s="45" t="s">
        <v>8195</v>
      </c>
      <c r="AC1709" s="27"/>
      <c r="AD1709" s="27"/>
      <c r="AE1709" s="27"/>
      <c r="AF1709" s="28" t="s">
        <v>8194</v>
      </c>
      <c r="AG1709" s="28">
        <f t="shared" si="70"/>
        <v>3</v>
      </c>
      <c r="AH1709" s="29" t="str">
        <f t="shared" si="71"/>
        <v>KTK-090002</v>
      </c>
      <c r="AI1709" s="28">
        <v>31278347000</v>
      </c>
      <c r="AJ1709" s="30">
        <f>IFERROR(VLOOKUP($C1709,#REF!,2,FALSE)*1000000000,0)+IFERROR(VLOOKUP($D1709,#REF!,2,FALSE)*1000000,0)+IFERROR(VLOOKUP($E1709,#REF!,2,FALSE)*1000,0)+IFERROR(VLOOKUP($F1709,#REF!,2,FALSE),0)</f>
        <v>0</v>
      </c>
    </row>
    <row r="1710" spans="1:36" s="28" customFormat="1" ht="27" customHeight="1" x14ac:dyDescent="0.15">
      <c r="A1710" s="31" t="s">
        <v>32</v>
      </c>
      <c r="B1710" s="32">
        <v>1706</v>
      </c>
      <c r="C1710" s="33" t="s">
        <v>7733</v>
      </c>
      <c r="D1710" s="33" t="s">
        <v>8169</v>
      </c>
      <c r="E1710" s="33" t="s">
        <v>8169</v>
      </c>
      <c r="F1710" s="33"/>
      <c r="G1710" s="33" t="s">
        <v>8196</v>
      </c>
      <c r="H1710" s="33" t="s">
        <v>8197</v>
      </c>
      <c r="I1710" s="32">
        <v>3042500</v>
      </c>
      <c r="J1710" s="32">
        <v>7480000</v>
      </c>
      <c r="K1710" s="32" t="s">
        <v>8198</v>
      </c>
      <c r="L1710" s="36">
        <f t="shared" si="72"/>
        <v>0.59324866310160429</v>
      </c>
      <c r="M1710" s="32"/>
      <c r="N1710" s="32" t="s">
        <v>47</v>
      </c>
      <c r="O1710" s="32"/>
      <c r="P1710" s="40" t="s">
        <v>8199</v>
      </c>
      <c r="Q1710" s="32"/>
      <c r="R1710" s="32"/>
      <c r="S1710" s="32"/>
      <c r="T1710" s="32" t="s">
        <v>40</v>
      </c>
      <c r="U1710" s="42" t="s">
        <v>41</v>
      </c>
      <c r="V1710" s="42" t="s">
        <v>42</v>
      </c>
      <c r="W1710" s="42" t="s">
        <v>42</v>
      </c>
      <c r="X1710" s="42" t="s">
        <v>42</v>
      </c>
      <c r="Y1710" s="42" t="s">
        <v>42</v>
      </c>
      <c r="Z1710" s="42" t="s">
        <v>42</v>
      </c>
      <c r="AA1710" s="42" t="s">
        <v>42</v>
      </c>
      <c r="AB1710" s="45" t="s">
        <v>8200</v>
      </c>
      <c r="AC1710" s="27"/>
      <c r="AD1710" s="27"/>
      <c r="AE1710" s="27"/>
      <c r="AF1710" s="28" t="s">
        <v>8199</v>
      </c>
      <c r="AG1710" s="28">
        <f t="shared" si="70"/>
        <v>3</v>
      </c>
      <c r="AH1710" s="29" t="str">
        <f t="shared" si="71"/>
        <v>KTK-100007</v>
      </c>
      <c r="AI1710" s="28">
        <v>31278347000</v>
      </c>
      <c r="AJ1710" s="30">
        <f>IFERROR(VLOOKUP($C1710,#REF!,2,FALSE)*1000000000,0)+IFERROR(VLOOKUP($D1710,#REF!,2,FALSE)*1000000,0)+IFERROR(VLOOKUP($E1710,#REF!,2,FALSE)*1000,0)+IFERROR(VLOOKUP($F1710,#REF!,2,FALSE),0)</f>
        <v>0</v>
      </c>
    </row>
    <row r="1711" spans="1:36" s="28" customFormat="1" ht="27" customHeight="1" x14ac:dyDescent="0.15">
      <c r="A1711" s="31" t="s">
        <v>32</v>
      </c>
      <c r="B1711" s="32">
        <v>1707</v>
      </c>
      <c r="C1711" s="33" t="s">
        <v>7733</v>
      </c>
      <c r="D1711" s="33" t="s">
        <v>8169</v>
      </c>
      <c r="E1711" s="33" t="s">
        <v>8169</v>
      </c>
      <c r="F1711" s="33"/>
      <c r="G1711" s="33" t="s">
        <v>8201</v>
      </c>
      <c r="H1711" s="33" t="s">
        <v>8202</v>
      </c>
      <c r="I1711" s="32">
        <v>1078000</v>
      </c>
      <c r="J1711" s="32">
        <v>1068000</v>
      </c>
      <c r="K1711" s="32" t="s">
        <v>5716</v>
      </c>
      <c r="L1711" s="36">
        <f t="shared" si="72"/>
        <v>-9.3632958801497246E-3</v>
      </c>
      <c r="M1711" s="32"/>
      <c r="N1711" s="32" t="s">
        <v>47</v>
      </c>
      <c r="O1711" s="32"/>
      <c r="P1711" s="40" t="s">
        <v>8203</v>
      </c>
      <c r="Q1711" s="32"/>
      <c r="R1711" s="32"/>
      <c r="S1711" s="32"/>
      <c r="T1711" s="32" t="s">
        <v>40</v>
      </c>
      <c r="U1711" s="42" t="s">
        <v>42</v>
      </c>
      <c r="V1711" s="42" t="s">
        <v>42</v>
      </c>
      <c r="W1711" s="42" t="s">
        <v>42</v>
      </c>
      <c r="X1711" s="42" t="s">
        <v>41</v>
      </c>
      <c r="Y1711" s="42" t="s">
        <v>42</v>
      </c>
      <c r="Z1711" s="42" t="s">
        <v>42</v>
      </c>
      <c r="AA1711" s="42" t="s">
        <v>42</v>
      </c>
      <c r="AB1711" s="45" t="s">
        <v>8204</v>
      </c>
      <c r="AC1711" s="27"/>
      <c r="AD1711" s="27"/>
      <c r="AE1711" s="27"/>
      <c r="AF1711" s="28" t="s">
        <v>8203</v>
      </c>
      <c r="AG1711" s="28">
        <f t="shared" si="70"/>
        <v>3</v>
      </c>
      <c r="AH1711" s="29" t="str">
        <f t="shared" si="71"/>
        <v>KTK-110002</v>
      </c>
      <c r="AI1711" s="28">
        <v>31278347000</v>
      </c>
      <c r="AJ1711" s="30">
        <f>IFERROR(VLOOKUP($C1711,#REF!,2,FALSE)*1000000000,0)+IFERROR(VLOOKUP($D1711,#REF!,2,FALSE)*1000000,0)+IFERROR(VLOOKUP($E1711,#REF!,2,FALSE)*1000,0)+IFERROR(VLOOKUP($F1711,#REF!,2,FALSE),0)</f>
        <v>0</v>
      </c>
    </row>
    <row r="1712" spans="1:36" s="28" customFormat="1" ht="27" customHeight="1" x14ac:dyDescent="0.15">
      <c r="A1712" s="31" t="s">
        <v>32</v>
      </c>
      <c r="B1712" s="32">
        <v>1708</v>
      </c>
      <c r="C1712" s="33" t="s">
        <v>7733</v>
      </c>
      <c r="D1712" s="33" t="s">
        <v>8169</v>
      </c>
      <c r="E1712" s="33" t="s">
        <v>8169</v>
      </c>
      <c r="F1712" s="33"/>
      <c r="G1712" s="33" t="s">
        <v>8205</v>
      </c>
      <c r="H1712" s="33" t="s">
        <v>8206</v>
      </c>
      <c r="I1712" s="32">
        <v>1335400</v>
      </c>
      <c r="J1712" s="32">
        <v>5500000</v>
      </c>
      <c r="K1712" s="32" t="s">
        <v>8207</v>
      </c>
      <c r="L1712" s="36">
        <f t="shared" si="72"/>
        <v>0.75719999999999998</v>
      </c>
      <c r="M1712" s="32"/>
      <c r="N1712" s="32" t="s">
        <v>47</v>
      </c>
      <c r="O1712" s="32"/>
      <c r="P1712" s="40" t="s">
        <v>8208</v>
      </c>
      <c r="Q1712" s="32" t="s">
        <v>579</v>
      </c>
      <c r="R1712" s="32"/>
      <c r="S1712" s="32"/>
      <c r="T1712" s="32" t="s">
        <v>40</v>
      </c>
      <c r="U1712" s="42" t="s">
        <v>75</v>
      </c>
      <c r="V1712" s="42" t="s">
        <v>41</v>
      </c>
      <c r="W1712" s="42" t="s">
        <v>42</v>
      </c>
      <c r="X1712" s="42" t="s">
        <v>42</v>
      </c>
      <c r="Y1712" s="42" t="s">
        <v>42</v>
      </c>
      <c r="Z1712" s="42" t="s">
        <v>42</v>
      </c>
      <c r="AA1712" s="42" t="s">
        <v>41</v>
      </c>
      <c r="AB1712" s="45" t="s">
        <v>8209</v>
      </c>
      <c r="AC1712" s="27"/>
      <c r="AD1712" s="27"/>
      <c r="AE1712" s="27"/>
      <c r="AF1712" s="28" t="s">
        <v>8208</v>
      </c>
      <c r="AG1712" s="28">
        <f t="shared" si="70"/>
        <v>3</v>
      </c>
      <c r="AH1712" s="29" t="str">
        <f t="shared" si="71"/>
        <v>QSK-110005</v>
      </c>
      <c r="AI1712" s="28">
        <v>31278347000</v>
      </c>
      <c r="AJ1712" s="30">
        <f>IFERROR(VLOOKUP($C1712,#REF!,2,FALSE)*1000000000,0)+IFERROR(VLOOKUP($D1712,#REF!,2,FALSE)*1000000,0)+IFERROR(VLOOKUP($E1712,#REF!,2,FALSE)*1000,0)+IFERROR(VLOOKUP($F1712,#REF!,2,FALSE),0)</f>
        <v>0</v>
      </c>
    </row>
    <row r="1713" spans="1:36" s="28" customFormat="1" ht="27" customHeight="1" x14ac:dyDescent="0.15">
      <c r="A1713" s="31" t="s">
        <v>32</v>
      </c>
      <c r="B1713" s="32">
        <v>1709</v>
      </c>
      <c r="C1713" s="33" t="s">
        <v>7733</v>
      </c>
      <c r="D1713" s="33" t="s">
        <v>8169</v>
      </c>
      <c r="E1713" s="33" t="s">
        <v>8169</v>
      </c>
      <c r="F1713" s="33"/>
      <c r="G1713" s="33" t="s">
        <v>8210</v>
      </c>
      <c r="H1713" s="33" t="s">
        <v>8211</v>
      </c>
      <c r="I1713" s="32">
        <v>722800</v>
      </c>
      <c r="J1713" s="32">
        <v>3240000</v>
      </c>
      <c r="K1713" s="32" t="s">
        <v>8212</v>
      </c>
      <c r="L1713" s="36">
        <f t="shared" si="72"/>
        <v>0.77691358024691359</v>
      </c>
      <c r="M1713" s="32"/>
      <c r="N1713" s="32" t="s">
        <v>47</v>
      </c>
      <c r="O1713" s="32"/>
      <c r="P1713" s="40" t="s">
        <v>8213</v>
      </c>
      <c r="Q1713" s="32"/>
      <c r="R1713" s="32"/>
      <c r="S1713" s="32"/>
      <c r="T1713" s="32" t="s">
        <v>40</v>
      </c>
      <c r="U1713" s="42" t="s">
        <v>41</v>
      </c>
      <c r="V1713" s="42" t="s">
        <v>42</v>
      </c>
      <c r="W1713" s="42" t="s">
        <v>42</v>
      </c>
      <c r="X1713" s="42" t="s">
        <v>41</v>
      </c>
      <c r="Y1713" s="42" t="s">
        <v>42</v>
      </c>
      <c r="Z1713" s="42" t="s">
        <v>42</v>
      </c>
      <c r="AA1713" s="42" t="s">
        <v>42</v>
      </c>
      <c r="AB1713" s="45" t="s">
        <v>8214</v>
      </c>
      <c r="AC1713" s="27"/>
      <c r="AD1713" s="27"/>
      <c r="AE1713" s="27"/>
      <c r="AF1713" s="28" t="s">
        <v>8213</v>
      </c>
      <c r="AG1713" s="28">
        <f t="shared" si="70"/>
        <v>3</v>
      </c>
      <c r="AH1713" s="29" t="str">
        <f t="shared" si="71"/>
        <v>QSK-120008</v>
      </c>
      <c r="AI1713" s="28">
        <v>31278347000</v>
      </c>
      <c r="AJ1713" s="30">
        <f>IFERROR(VLOOKUP($C1713,#REF!,2,FALSE)*1000000000,0)+IFERROR(VLOOKUP($D1713,#REF!,2,FALSE)*1000000,0)+IFERROR(VLOOKUP($E1713,#REF!,2,FALSE)*1000,0)+IFERROR(VLOOKUP($F1713,#REF!,2,FALSE),0)</f>
        <v>0</v>
      </c>
    </row>
    <row r="1714" spans="1:36" s="28" customFormat="1" ht="27" customHeight="1" x14ac:dyDescent="0.15">
      <c r="A1714" s="31" t="s">
        <v>32</v>
      </c>
      <c r="B1714" s="32">
        <v>1710</v>
      </c>
      <c r="C1714" s="33" t="s">
        <v>7733</v>
      </c>
      <c r="D1714" s="33" t="s">
        <v>8169</v>
      </c>
      <c r="E1714" s="33" t="s">
        <v>8169</v>
      </c>
      <c r="F1714" s="33"/>
      <c r="G1714" s="33" t="s">
        <v>8215</v>
      </c>
      <c r="H1714" s="33" t="s">
        <v>8216</v>
      </c>
      <c r="I1714" s="32">
        <v>160000</v>
      </c>
      <c r="J1714" s="32">
        <v>740000</v>
      </c>
      <c r="K1714" s="32" t="s">
        <v>8217</v>
      </c>
      <c r="L1714" s="36">
        <f t="shared" si="72"/>
        <v>0.78378378378378377</v>
      </c>
      <c r="M1714" s="32"/>
      <c r="N1714" s="32" t="s">
        <v>47</v>
      </c>
      <c r="O1714" s="32"/>
      <c r="P1714" s="40" t="s">
        <v>8218</v>
      </c>
      <c r="Q1714" s="32"/>
      <c r="R1714" s="32"/>
      <c r="S1714" s="32"/>
      <c r="T1714" s="32" t="s">
        <v>40</v>
      </c>
      <c r="U1714" s="42" t="s">
        <v>42</v>
      </c>
      <c r="V1714" s="42" t="s">
        <v>41</v>
      </c>
      <c r="W1714" s="42" t="s">
        <v>42</v>
      </c>
      <c r="X1714" s="42" t="s">
        <v>41</v>
      </c>
      <c r="Y1714" s="42" t="s">
        <v>42</v>
      </c>
      <c r="Z1714" s="42" t="s">
        <v>42</v>
      </c>
      <c r="AA1714" s="42" t="s">
        <v>42</v>
      </c>
      <c r="AB1714" s="45" t="s">
        <v>8219</v>
      </c>
      <c r="AC1714" s="27"/>
      <c r="AD1714" s="27"/>
      <c r="AE1714" s="27"/>
      <c r="AF1714" s="28" t="s">
        <v>8218</v>
      </c>
      <c r="AG1714" s="28">
        <f t="shared" si="70"/>
        <v>3</v>
      </c>
      <c r="AH1714" s="29" t="str">
        <f t="shared" si="71"/>
        <v>QSK-140001</v>
      </c>
      <c r="AI1714" s="28">
        <v>31278347000</v>
      </c>
      <c r="AJ1714" s="30">
        <f>IFERROR(VLOOKUP($C1714,#REF!,2,FALSE)*1000000000,0)+IFERROR(VLOOKUP($D1714,#REF!,2,FALSE)*1000000,0)+IFERROR(VLOOKUP($E1714,#REF!,2,FALSE)*1000,0)+IFERROR(VLOOKUP($F1714,#REF!,2,FALSE),0)</f>
        <v>0</v>
      </c>
    </row>
    <row r="1715" spans="1:36" s="28" customFormat="1" ht="27" customHeight="1" x14ac:dyDescent="0.15">
      <c r="A1715" s="31" t="s">
        <v>32</v>
      </c>
      <c r="B1715" s="32">
        <v>1711</v>
      </c>
      <c r="C1715" s="33" t="s">
        <v>7733</v>
      </c>
      <c r="D1715" s="33" t="s">
        <v>8169</v>
      </c>
      <c r="E1715" s="33" t="s">
        <v>8169</v>
      </c>
      <c r="F1715" s="33"/>
      <c r="G1715" s="33" t="s">
        <v>8220</v>
      </c>
      <c r="H1715" s="33" t="s">
        <v>8221</v>
      </c>
      <c r="I1715" s="32">
        <v>672370</v>
      </c>
      <c r="J1715" s="32">
        <v>655370</v>
      </c>
      <c r="K1715" s="32" t="s">
        <v>227</v>
      </c>
      <c r="L1715" s="36">
        <f t="shared" si="72"/>
        <v>-2.5939545600195402E-2</v>
      </c>
      <c r="M1715" s="32"/>
      <c r="N1715" s="32" t="s">
        <v>47</v>
      </c>
      <c r="O1715" s="32"/>
      <c r="P1715" s="40" t="s">
        <v>8222</v>
      </c>
      <c r="Q1715" s="32"/>
      <c r="R1715" s="32"/>
      <c r="S1715" s="32"/>
      <c r="T1715" s="32" t="s">
        <v>40</v>
      </c>
      <c r="U1715" s="42" t="s">
        <v>42</v>
      </c>
      <c r="V1715" s="42" t="s">
        <v>42</v>
      </c>
      <c r="W1715" s="42" t="s">
        <v>42</v>
      </c>
      <c r="X1715" s="42" t="s">
        <v>41</v>
      </c>
      <c r="Y1715" s="42" t="s">
        <v>42</v>
      </c>
      <c r="Z1715" s="42" t="s">
        <v>42</v>
      </c>
      <c r="AA1715" s="42" t="s">
        <v>42</v>
      </c>
      <c r="AB1715" s="45" t="s">
        <v>8223</v>
      </c>
      <c r="AC1715" s="27"/>
      <c r="AD1715" s="27"/>
      <c r="AE1715" s="27"/>
      <c r="AF1715" s="28" t="s">
        <v>8222</v>
      </c>
      <c r="AG1715" s="28">
        <f t="shared" si="70"/>
        <v>3</v>
      </c>
      <c r="AH1715" s="29" t="str">
        <f t="shared" si="71"/>
        <v>THK-100001</v>
      </c>
      <c r="AI1715" s="28">
        <v>31278347000</v>
      </c>
      <c r="AJ1715" s="30">
        <f>IFERROR(VLOOKUP($C1715,#REF!,2,FALSE)*1000000000,0)+IFERROR(VLOOKUP($D1715,#REF!,2,FALSE)*1000000,0)+IFERROR(VLOOKUP($E1715,#REF!,2,FALSE)*1000,0)+IFERROR(VLOOKUP($F1715,#REF!,2,FALSE),0)</f>
        <v>0</v>
      </c>
    </row>
    <row r="1716" spans="1:36" s="28" customFormat="1" ht="27" customHeight="1" x14ac:dyDescent="0.15">
      <c r="A1716" s="31" t="s">
        <v>32</v>
      </c>
      <c r="B1716" s="32">
        <v>1712</v>
      </c>
      <c r="C1716" s="33" t="s">
        <v>7733</v>
      </c>
      <c r="D1716" s="33" t="s">
        <v>8169</v>
      </c>
      <c r="E1716" s="33" t="s">
        <v>8169</v>
      </c>
      <c r="F1716" s="33"/>
      <c r="G1716" s="33" t="s">
        <v>8224</v>
      </c>
      <c r="H1716" s="33" t="s">
        <v>8225</v>
      </c>
      <c r="I1716" s="47">
        <v>750000</v>
      </c>
      <c r="J1716" s="32">
        <v>820000</v>
      </c>
      <c r="K1716" s="32" t="s">
        <v>1410</v>
      </c>
      <c r="L1716" s="36">
        <f t="shared" si="72"/>
        <v>8.536585365853655E-2</v>
      </c>
      <c r="M1716" s="32"/>
      <c r="N1716" s="32" t="s">
        <v>47</v>
      </c>
      <c r="O1716" s="32" t="s">
        <v>47</v>
      </c>
      <c r="P1716" s="40" t="s">
        <v>8226</v>
      </c>
      <c r="Q1716" s="32" t="s">
        <v>130</v>
      </c>
      <c r="R1716" s="32" t="s">
        <v>40</v>
      </c>
      <c r="S1716" s="32"/>
      <c r="T1716" s="32" t="s">
        <v>715</v>
      </c>
      <c r="U1716" s="42" t="s">
        <v>509</v>
      </c>
      <c r="V1716" s="42" t="s">
        <v>509</v>
      </c>
      <c r="W1716" s="42" t="s">
        <v>509</v>
      </c>
      <c r="X1716" s="42" t="s">
        <v>509</v>
      </c>
      <c r="Y1716" s="42" t="s">
        <v>509</v>
      </c>
      <c r="Z1716" s="42" t="s">
        <v>509</v>
      </c>
      <c r="AA1716" s="42" t="s">
        <v>509</v>
      </c>
      <c r="AB1716" s="45" t="s">
        <v>8227</v>
      </c>
      <c r="AC1716" s="27"/>
      <c r="AD1716" s="27"/>
      <c r="AE1716" s="27"/>
      <c r="AF1716" s="28" t="s">
        <v>8226</v>
      </c>
      <c r="AG1716" s="28">
        <f t="shared" si="70"/>
        <v>3</v>
      </c>
      <c r="AH1716" s="29" t="str">
        <f t="shared" si="71"/>
        <v>KTK-180007</v>
      </c>
      <c r="AI1716" s="28">
        <v>31278347000</v>
      </c>
      <c r="AJ1716" s="30">
        <f>IFERROR(VLOOKUP($C1716,#REF!,2,FALSE)*1000000000,0)+IFERROR(VLOOKUP($D1716,#REF!,2,FALSE)*1000000,0)+IFERROR(VLOOKUP($E1716,#REF!,2,FALSE)*1000,0)+IFERROR(VLOOKUP($F1716,#REF!,2,FALSE),0)</f>
        <v>0</v>
      </c>
    </row>
    <row r="1717" spans="1:36" s="28" customFormat="1" ht="27" customHeight="1" x14ac:dyDescent="0.15">
      <c r="A1717" s="31" t="s">
        <v>32</v>
      </c>
      <c r="B1717" s="32">
        <v>1713</v>
      </c>
      <c r="C1717" s="33" t="s">
        <v>7733</v>
      </c>
      <c r="D1717" s="33" t="s">
        <v>8169</v>
      </c>
      <c r="E1717" s="33" t="s">
        <v>8169</v>
      </c>
      <c r="F1717" s="33"/>
      <c r="G1717" s="33" t="s">
        <v>8228</v>
      </c>
      <c r="H1717" s="33" t="s">
        <v>8229</v>
      </c>
      <c r="I1717" s="32">
        <v>2057610</v>
      </c>
      <c r="J1717" s="32">
        <v>2126970</v>
      </c>
      <c r="K1717" s="32" t="s">
        <v>1410</v>
      </c>
      <c r="L1717" s="36">
        <f t="shared" si="72"/>
        <v>3.2609768826076579E-2</v>
      </c>
      <c r="M1717" s="32"/>
      <c r="N1717" s="32" t="s">
        <v>47</v>
      </c>
      <c r="O1717" s="32" t="s">
        <v>47</v>
      </c>
      <c r="P1717" s="40" t="s">
        <v>8230</v>
      </c>
      <c r="Q1717" s="32" t="s">
        <v>130</v>
      </c>
      <c r="R1717" s="32"/>
      <c r="S1717" s="32"/>
      <c r="T1717" s="32" t="s">
        <v>40</v>
      </c>
      <c r="U1717" s="42" t="s">
        <v>41</v>
      </c>
      <c r="V1717" s="42" t="s">
        <v>41</v>
      </c>
      <c r="W1717" s="42" t="s">
        <v>42</v>
      </c>
      <c r="X1717" s="42" t="s">
        <v>41</v>
      </c>
      <c r="Y1717" s="42" t="s">
        <v>42</v>
      </c>
      <c r="Z1717" s="42" t="s">
        <v>42</v>
      </c>
      <c r="AA1717" s="42" t="s">
        <v>41</v>
      </c>
      <c r="AB1717" s="45" t="s">
        <v>8231</v>
      </c>
      <c r="AC1717" s="27"/>
      <c r="AD1717" s="27"/>
      <c r="AE1717" s="27"/>
      <c r="AF1717" s="28" t="s">
        <v>8232</v>
      </c>
      <c r="AG1717" s="28">
        <f t="shared" si="70"/>
        <v>3</v>
      </c>
      <c r="AH1717" s="29" t="str">
        <f t="shared" si="71"/>
        <v>HKK-150002</v>
      </c>
      <c r="AI1717" s="28">
        <v>31278347000</v>
      </c>
      <c r="AJ1717" s="30">
        <f>IFERROR(VLOOKUP($C1717,#REF!,2,FALSE)*1000000000,0)+IFERROR(VLOOKUP($D1717,#REF!,2,FALSE)*1000000,0)+IFERROR(VLOOKUP($E1717,#REF!,2,FALSE)*1000,0)+IFERROR(VLOOKUP($F1717,#REF!,2,FALSE),0)</f>
        <v>0</v>
      </c>
    </row>
    <row r="1718" spans="1:36" s="28" customFormat="1" ht="27" customHeight="1" x14ac:dyDescent="0.15">
      <c r="A1718" s="31" t="s">
        <v>32</v>
      </c>
      <c r="B1718" s="32">
        <v>1714</v>
      </c>
      <c r="C1718" s="33" t="s">
        <v>7733</v>
      </c>
      <c r="D1718" s="33" t="s">
        <v>8169</v>
      </c>
      <c r="E1718" s="33" t="s">
        <v>8169</v>
      </c>
      <c r="F1718" s="33"/>
      <c r="G1718" s="33" t="s">
        <v>8233</v>
      </c>
      <c r="H1718" s="33" t="s">
        <v>8234</v>
      </c>
      <c r="I1718" s="32">
        <v>973337</v>
      </c>
      <c r="J1718" s="32">
        <v>958337</v>
      </c>
      <c r="K1718" s="32" t="s">
        <v>227</v>
      </c>
      <c r="L1718" s="36">
        <f t="shared" si="72"/>
        <v>-1.5652114026694086E-2</v>
      </c>
      <c r="M1718" s="32"/>
      <c r="N1718" s="32" t="s">
        <v>47</v>
      </c>
      <c r="O1718" s="32" t="s">
        <v>47</v>
      </c>
      <c r="P1718" s="40" t="s">
        <v>8235</v>
      </c>
      <c r="Q1718" s="32" t="s">
        <v>130</v>
      </c>
      <c r="R1718" s="32"/>
      <c r="S1718" s="32"/>
      <c r="T1718" s="32" t="s">
        <v>40</v>
      </c>
      <c r="U1718" s="42" t="s">
        <v>42</v>
      </c>
      <c r="V1718" s="42" t="s">
        <v>42</v>
      </c>
      <c r="W1718" s="42" t="s">
        <v>42</v>
      </c>
      <c r="X1718" s="42" t="s">
        <v>41</v>
      </c>
      <c r="Y1718" s="42" t="s">
        <v>42</v>
      </c>
      <c r="Z1718" s="42" t="s">
        <v>42</v>
      </c>
      <c r="AA1718" s="42" t="s">
        <v>42</v>
      </c>
      <c r="AB1718" s="45" t="s">
        <v>8236</v>
      </c>
      <c r="AC1718" s="27"/>
      <c r="AD1718" s="27"/>
      <c r="AE1718" s="27"/>
      <c r="AF1718" s="28" t="s">
        <v>8237</v>
      </c>
      <c r="AG1718" s="28">
        <f t="shared" si="70"/>
        <v>3</v>
      </c>
      <c r="AH1718" s="29" t="str">
        <f t="shared" si="71"/>
        <v>KTK-150006</v>
      </c>
      <c r="AI1718" s="28">
        <v>31278347000</v>
      </c>
      <c r="AJ1718" s="30">
        <f>IFERROR(VLOOKUP($C1718,#REF!,2,FALSE)*1000000000,0)+IFERROR(VLOOKUP($D1718,#REF!,2,FALSE)*1000000,0)+IFERROR(VLOOKUP($E1718,#REF!,2,FALSE)*1000,0)+IFERROR(VLOOKUP($F1718,#REF!,2,FALSE),0)</f>
        <v>0</v>
      </c>
    </row>
    <row r="1719" spans="1:36" s="28" customFormat="1" ht="27" customHeight="1" x14ac:dyDescent="0.15">
      <c r="A1719" s="31" t="s">
        <v>32</v>
      </c>
      <c r="B1719" s="32">
        <v>1715</v>
      </c>
      <c r="C1719" s="33" t="s">
        <v>7733</v>
      </c>
      <c r="D1719" s="33" t="s">
        <v>8169</v>
      </c>
      <c r="E1719" s="33" t="s">
        <v>8169</v>
      </c>
      <c r="F1719" s="33"/>
      <c r="G1719" s="33" t="s">
        <v>8238</v>
      </c>
      <c r="H1719" s="33" t="s">
        <v>8239</v>
      </c>
      <c r="I1719" s="32">
        <v>3911590</v>
      </c>
      <c r="J1719" s="32">
        <v>5011590</v>
      </c>
      <c r="K1719" s="32" t="s">
        <v>8240</v>
      </c>
      <c r="L1719" s="36">
        <f t="shared" si="72"/>
        <v>0.21949121935353855</v>
      </c>
      <c r="M1719" s="32"/>
      <c r="N1719" s="32" t="s">
        <v>47</v>
      </c>
      <c r="O1719" s="32" t="s">
        <v>47</v>
      </c>
      <c r="P1719" s="40" t="s">
        <v>8241</v>
      </c>
      <c r="Q1719" s="32" t="s">
        <v>130</v>
      </c>
      <c r="R1719" s="32"/>
      <c r="S1719" s="32"/>
      <c r="T1719" s="32" t="s">
        <v>40</v>
      </c>
      <c r="U1719" s="42" t="s">
        <v>41</v>
      </c>
      <c r="V1719" s="42" t="s">
        <v>42</v>
      </c>
      <c r="W1719" s="42" t="s">
        <v>42</v>
      </c>
      <c r="X1719" s="42" t="s">
        <v>41</v>
      </c>
      <c r="Y1719" s="42" t="s">
        <v>41</v>
      </c>
      <c r="Z1719" s="42" t="s">
        <v>42</v>
      </c>
      <c r="AA1719" s="42" t="s">
        <v>42</v>
      </c>
      <c r="AB1719" s="45" t="s">
        <v>8242</v>
      </c>
      <c r="AC1719" s="27"/>
      <c r="AD1719" s="27"/>
      <c r="AE1719" s="27"/>
      <c r="AF1719" s="28" t="s">
        <v>8243</v>
      </c>
      <c r="AG1719" s="28">
        <f t="shared" si="70"/>
        <v>3</v>
      </c>
      <c r="AH1719" s="29" t="str">
        <f t="shared" si="71"/>
        <v>KTK-140009</v>
      </c>
      <c r="AI1719" s="28">
        <v>31278347000</v>
      </c>
      <c r="AJ1719" s="30">
        <f>IFERROR(VLOOKUP($C1719,#REF!,2,FALSE)*1000000000,0)+IFERROR(VLOOKUP($D1719,#REF!,2,FALSE)*1000000,0)+IFERROR(VLOOKUP($E1719,#REF!,2,FALSE)*1000,0)+IFERROR(VLOOKUP($F1719,#REF!,2,FALSE),0)</f>
        <v>0</v>
      </c>
    </row>
    <row r="1720" spans="1:36" s="28" customFormat="1" ht="27" customHeight="1" x14ac:dyDescent="0.15">
      <c r="A1720" s="31" t="s">
        <v>32</v>
      </c>
      <c r="B1720" s="32">
        <v>1716</v>
      </c>
      <c r="C1720" s="33" t="s">
        <v>7733</v>
      </c>
      <c r="D1720" s="33" t="s">
        <v>8169</v>
      </c>
      <c r="E1720" s="33" t="s">
        <v>8169</v>
      </c>
      <c r="F1720" s="33"/>
      <c r="G1720" s="33" t="s">
        <v>8244</v>
      </c>
      <c r="H1720" s="33" t="s">
        <v>8245</v>
      </c>
      <c r="I1720" s="32">
        <v>1770000</v>
      </c>
      <c r="J1720" s="32">
        <v>2072000</v>
      </c>
      <c r="K1720" s="32" t="s">
        <v>8246</v>
      </c>
      <c r="L1720" s="36">
        <f t="shared" si="72"/>
        <v>0.14575289575289574</v>
      </c>
      <c r="M1720" s="32"/>
      <c r="N1720" s="32" t="s">
        <v>47</v>
      </c>
      <c r="O1720" s="32" t="s">
        <v>47</v>
      </c>
      <c r="P1720" s="40" t="s">
        <v>8247</v>
      </c>
      <c r="Q1720" s="32" t="s">
        <v>130</v>
      </c>
      <c r="R1720" s="32"/>
      <c r="S1720" s="32"/>
      <c r="T1720" s="32" t="s">
        <v>40</v>
      </c>
      <c r="U1720" s="42" t="s">
        <v>42</v>
      </c>
      <c r="V1720" s="42" t="s">
        <v>42</v>
      </c>
      <c r="W1720" s="42" t="s">
        <v>42</v>
      </c>
      <c r="X1720" s="42" t="s">
        <v>41</v>
      </c>
      <c r="Y1720" s="42" t="s">
        <v>41</v>
      </c>
      <c r="Z1720" s="42" t="s">
        <v>42</v>
      </c>
      <c r="AA1720" s="42" t="s">
        <v>42</v>
      </c>
      <c r="AB1720" s="45" t="s">
        <v>8248</v>
      </c>
      <c r="AC1720" s="27"/>
      <c r="AD1720" s="27"/>
      <c r="AE1720" s="27"/>
      <c r="AF1720" s="28" t="s">
        <v>8247</v>
      </c>
      <c r="AG1720" s="28">
        <f t="shared" si="70"/>
        <v>3</v>
      </c>
      <c r="AH1720" s="29" t="str">
        <f t="shared" si="71"/>
        <v>KTK-130001</v>
      </c>
      <c r="AI1720" s="28">
        <v>31278347000</v>
      </c>
      <c r="AJ1720" s="30">
        <f>IFERROR(VLOOKUP($C1720,#REF!,2,FALSE)*1000000000,0)+IFERROR(VLOOKUP($D1720,#REF!,2,FALSE)*1000000,0)+IFERROR(VLOOKUP($E1720,#REF!,2,FALSE)*1000,0)+IFERROR(VLOOKUP($F1720,#REF!,2,FALSE),0)</f>
        <v>0</v>
      </c>
    </row>
    <row r="1721" spans="1:36" s="28" customFormat="1" ht="27" customHeight="1" x14ac:dyDescent="0.15">
      <c r="A1721" s="31" t="s">
        <v>32</v>
      </c>
      <c r="B1721" s="32">
        <v>1717</v>
      </c>
      <c r="C1721" s="33" t="s">
        <v>7733</v>
      </c>
      <c r="D1721" s="33" t="s">
        <v>8169</v>
      </c>
      <c r="E1721" s="33" t="s">
        <v>8169</v>
      </c>
      <c r="F1721" s="33" t="s">
        <v>130</v>
      </c>
      <c r="G1721" s="33" t="s">
        <v>8249</v>
      </c>
      <c r="H1721" s="33" t="s">
        <v>8250</v>
      </c>
      <c r="I1721" s="47">
        <v>533590</v>
      </c>
      <c r="J1721" s="47">
        <v>518590</v>
      </c>
      <c r="K1721" s="32" t="s">
        <v>227</v>
      </c>
      <c r="L1721" s="36">
        <f t="shared" si="72"/>
        <v>-2.8924583968067186E-2</v>
      </c>
      <c r="M1721" s="32"/>
      <c r="N1721" s="32" t="s">
        <v>47</v>
      </c>
      <c r="O1721" s="32" t="s">
        <v>47</v>
      </c>
      <c r="P1721" s="40" t="s">
        <v>8251</v>
      </c>
      <c r="Q1721" s="32" t="s">
        <v>130</v>
      </c>
      <c r="R1721" s="32" t="s">
        <v>130</v>
      </c>
      <c r="S1721" s="32" t="s">
        <v>130</v>
      </c>
      <c r="T1721" s="32" t="s">
        <v>158</v>
      </c>
      <c r="U1721" s="42" t="s">
        <v>42</v>
      </c>
      <c r="V1721" s="42" t="s">
        <v>41</v>
      </c>
      <c r="W1721" s="42" t="s">
        <v>42</v>
      </c>
      <c r="X1721" s="42" t="s">
        <v>41</v>
      </c>
      <c r="Y1721" s="42" t="s">
        <v>41</v>
      </c>
      <c r="Z1721" s="42" t="s">
        <v>41</v>
      </c>
      <c r="AA1721" s="42" t="s">
        <v>41</v>
      </c>
      <c r="AB1721" s="45" t="s">
        <v>8252</v>
      </c>
      <c r="AC1721" s="27"/>
      <c r="AD1721" s="27"/>
      <c r="AE1721" s="27"/>
      <c r="AF1721" s="28" t="s">
        <v>8253</v>
      </c>
      <c r="AG1721" s="28">
        <f t="shared" si="70"/>
        <v>3</v>
      </c>
      <c r="AH1721" s="29" t="str">
        <f t="shared" si="71"/>
        <v>KTK-150005</v>
      </c>
      <c r="AI1721" s="28">
        <v>31278347000</v>
      </c>
      <c r="AJ1721" s="30">
        <f>IFERROR(VLOOKUP($C1721,#REF!,2,FALSE)*1000000000,0)+IFERROR(VLOOKUP($D1721,#REF!,2,FALSE)*1000000,0)+IFERROR(VLOOKUP($E1721,#REF!,2,FALSE)*1000,0)+IFERROR(VLOOKUP($F1721,#REF!,2,FALSE),0)</f>
        <v>0</v>
      </c>
    </row>
    <row r="1722" spans="1:36" s="28" customFormat="1" ht="27" customHeight="1" x14ac:dyDescent="0.15">
      <c r="A1722" s="31" t="s">
        <v>32</v>
      </c>
      <c r="B1722" s="32">
        <v>1718</v>
      </c>
      <c r="C1722" s="33" t="s">
        <v>7733</v>
      </c>
      <c r="D1722" s="33" t="s">
        <v>8169</v>
      </c>
      <c r="E1722" s="33" t="s">
        <v>8169</v>
      </c>
      <c r="F1722" s="33" t="s">
        <v>130</v>
      </c>
      <c r="G1722" s="33" t="s">
        <v>8254</v>
      </c>
      <c r="H1722" s="33" t="s">
        <v>8255</v>
      </c>
      <c r="I1722" s="53">
        <v>49245.72</v>
      </c>
      <c r="J1722" s="53">
        <v>38050.800000000003</v>
      </c>
      <c r="K1722" s="42" t="s">
        <v>8256</v>
      </c>
      <c r="L1722" s="36">
        <f t="shared" si="72"/>
        <v>-0.29420984578510834</v>
      </c>
      <c r="M1722" s="32"/>
      <c r="N1722" s="32" t="s">
        <v>47</v>
      </c>
      <c r="O1722" s="32"/>
      <c r="P1722" s="40" t="s">
        <v>8257</v>
      </c>
      <c r="Q1722" s="32" t="s">
        <v>130</v>
      </c>
      <c r="R1722" s="32" t="s">
        <v>130</v>
      </c>
      <c r="S1722" s="32" t="s">
        <v>130</v>
      </c>
      <c r="T1722" s="32" t="s">
        <v>158</v>
      </c>
      <c r="U1722" s="42" t="s">
        <v>41</v>
      </c>
      <c r="V1722" s="42" t="s">
        <v>41</v>
      </c>
      <c r="W1722" s="42" t="s">
        <v>509</v>
      </c>
      <c r="X1722" s="42" t="s">
        <v>41</v>
      </c>
      <c r="Y1722" s="42" t="s">
        <v>41</v>
      </c>
      <c r="Z1722" s="42" t="s">
        <v>509</v>
      </c>
      <c r="AA1722" s="42" t="s">
        <v>41</v>
      </c>
      <c r="AB1722" s="45" t="s">
        <v>8258</v>
      </c>
      <c r="AC1722" s="27"/>
      <c r="AD1722" s="27"/>
      <c r="AE1722" s="27"/>
      <c r="AF1722" s="28" t="s">
        <v>8259</v>
      </c>
      <c r="AG1722" s="28">
        <f t="shared" si="70"/>
        <v>3</v>
      </c>
      <c r="AH1722" s="29" t="str">
        <f t="shared" si="71"/>
        <v>KTK-150004</v>
      </c>
      <c r="AI1722" s="28">
        <v>31278347000</v>
      </c>
      <c r="AJ1722" s="30">
        <f>IFERROR(VLOOKUP($C1722,#REF!,2,FALSE)*1000000000,0)+IFERROR(VLOOKUP($D1722,#REF!,2,FALSE)*1000000,0)+IFERROR(VLOOKUP($E1722,#REF!,2,FALSE)*1000,0)+IFERROR(VLOOKUP($F1722,#REF!,2,FALSE),0)</f>
        <v>0</v>
      </c>
    </row>
    <row r="1723" spans="1:36" s="28" customFormat="1" ht="27" customHeight="1" x14ac:dyDescent="0.15">
      <c r="A1723" s="31" t="s">
        <v>32</v>
      </c>
      <c r="B1723" s="32">
        <v>1719</v>
      </c>
      <c r="C1723" s="33" t="s">
        <v>7733</v>
      </c>
      <c r="D1723" s="33" t="s">
        <v>8169</v>
      </c>
      <c r="E1723" s="33" t="s">
        <v>8169</v>
      </c>
      <c r="F1723" s="33"/>
      <c r="G1723" s="33" t="s">
        <v>8260</v>
      </c>
      <c r="H1723" s="33" t="s">
        <v>8261</v>
      </c>
      <c r="I1723" s="32">
        <v>888400</v>
      </c>
      <c r="J1723" s="32">
        <v>1913750</v>
      </c>
      <c r="K1723" s="32" t="s">
        <v>6222</v>
      </c>
      <c r="L1723" s="36">
        <f t="shared" si="72"/>
        <v>0.5357805355976486</v>
      </c>
      <c r="M1723" s="32"/>
      <c r="N1723" s="32" t="s">
        <v>47</v>
      </c>
      <c r="O1723" s="32" t="s">
        <v>47</v>
      </c>
      <c r="P1723" s="40" t="s">
        <v>8262</v>
      </c>
      <c r="Q1723" s="32"/>
      <c r="R1723" s="32"/>
      <c r="S1723" s="32"/>
      <c r="T1723" s="32" t="s">
        <v>158</v>
      </c>
      <c r="U1723" s="42" t="s">
        <v>229</v>
      </c>
      <c r="V1723" s="42" t="s">
        <v>175</v>
      </c>
      <c r="W1723" s="42" t="s">
        <v>175</v>
      </c>
      <c r="X1723" s="42" t="s">
        <v>229</v>
      </c>
      <c r="Y1723" s="42" t="s">
        <v>229</v>
      </c>
      <c r="Z1723" s="42" t="s">
        <v>175</v>
      </c>
      <c r="AA1723" s="42" t="s">
        <v>176</v>
      </c>
      <c r="AB1723" s="45" t="s">
        <v>8263</v>
      </c>
      <c r="AC1723" s="27"/>
      <c r="AD1723" s="27"/>
      <c r="AE1723" s="27"/>
      <c r="AF1723" s="28" t="s">
        <v>8264</v>
      </c>
      <c r="AG1723" s="28">
        <f t="shared" si="70"/>
        <v>3</v>
      </c>
      <c r="AH1723" s="29" t="str">
        <f t="shared" si="71"/>
        <v>CBK-160004</v>
      </c>
      <c r="AJ1723" s="30">
        <f>IFERROR(VLOOKUP($C1723,#REF!,2,FALSE)*1000000000,0)+IFERROR(VLOOKUP($D1723,#REF!,2,FALSE)*1000000,0)+IFERROR(VLOOKUP($E1723,#REF!,2,FALSE)*1000,0)+IFERROR(VLOOKUP($F1723,#REF!,2,FALSE),0)</f>
        <v>0</v>
      </c>
    </row>
    <row r="1724" spans="1:36" s="28" customFormat="1" ht="27" customHeight="1" x14ac:dyDescent="0.15">
      <c r="A1724" s="31" t="s">
        <v>32</v>
      </c>
      <c r="B1724" s="32">
        <v>1720</v>
      </c>
      <c r="C1724" s="33" t="s">
        <v>7733</v>
      </c>
      <c r="D1724" s="33" t="s">
        <v>8169</v>
      </c>
      <c r="E1724" s="33" t="s">
        <v>8169</v>
      </c>
      <c r="F1724" s="33"/>
      <c r="G1724" s="33" t="s">
        <v>8265</v>
      </c>
      <c r="H1724" s="33" t="s">
        <v>8266</v>
      </c>
      <c r="I1724" s="32">
        <v>177569</v>
      </c>
      <c r="J1724" s="32">
        <v>148569</v>
      </c>
      <c r="K1724" s="32" t="s">
        <v>227</v>
      </c>
      <c r="L1724" s="36">
        <f t="shared" si="72"/>
        <v>-0.19519549838795447</v>
      </c>
      <c r="M1724" s="32"/>
      <c r="N1724" s="32" t="s">
        <v>47</v>
      </c>
      <c r="O1724" s="32"/>
      <c r="P1724" s="40" t="s">
        <v>8267</v>
      </c>
      <c r="Q1724" s="32"/>
      <c r="R1724" s="32"/>
      <c r="S1724" s="32"/>
      <c r="T1724" s="32" t="s">
        <v>158</v>
      </c>
      <c r="U1724" s="42" t="s">
        <v>174</v>
      </c>
      <c r="V1724" s="42" t="s">
        <v>175</v>
      </c>
      <c r="W1724" s="42" t="s">
        <v>175</v>
      </c>
      <c r="X1724" s="42" t="s">
        <v>229</v>
      </c>
      <c r="Y1724" s="42" t="s">
        <v>175</v>
      </c>
      <c r="Z1724" s="42" t="s">
        <v>175</v>
      </c>
      <c r="AA1724" s="42" t="s">
        <v>175</v>
      </c>
      <c r="AB1724" s="45" t="s">
        <v>8268</v>
      </c>
      <c r="AC1724" s="27"/>
      <c r="AD1724" s="27"/>
      <c r="AE1724" s="27"/>
      <c r="AF1724" s="28" t="s">
        <v>8269</v>
      </c>
      <c r="AG1724" s="28">
        <f t="shared" si="70"/>
        <v>3</v>
      </c>
      <c r="AH1724" s="29" t="str">
        <f t="shared" si="71"/>
        <v>KTK-160014</v>
      </c>
      <c r="AJ1724" s="30">
        <f>IFERROR(VLOOKUP($C1724,#REF!,2,FALSE)*1000000000,0)+IFERROR(VLOOKUP($D1724,#REF!,2,FALSE)*1000000,0)+IFERROR(VLOOKUP($E1724,#REF!,2,FALSE)*1000,0)+IFERROR(VLOOKUP($F1724,#REF!,2,FALSE),0)</f>
        <v>0</v>
      </c>
    </row>
    <row r="1725" spans="1:36" s="28" customFormat="1" ht="27" customHeight="1" x14ac:dyDescent="0.15">
      <c r="A1725" s="31" t="s">
        <v>32</v>
      </c>
      <c r="B1725" s="32">
        <v>1721</v>
      </c>
      <c r="C1725" s="33" t="s">
        <v>7733</v>
      </c>
      <c r="D1725" s="33" t="s">
        <v>8169</v>
      </c>
      <c r="E1725" s="33" t="s">
        <v>8169</v>
      </c>
      <c r="F1725" s="33"/>
      <c r="G1725" s="33" t="s">
        <v>8270</v>
      </c>
      <c r="H1725" s="33" t="s">
        <v>8271</v>
      </c>
      <c r="I1725" s="32">
        <v>120208</v>
      </c>
      <c r="J1725" s="32">
        <v>110208</v>
      </c>
      <c r="K1725" s="32" t="s">
        <v>227</v>
      </c>
      <c r="L1725" s="36">
        <f t="shared" si="72"/>
        <v>-9.0737514518002271E-2</v>
      </c>
      <c r="M1725" s="32"/>
      <c r="N1725" s="32" t="s">
        <v>47</v>
      </c>
      <c r="O1725" s="32"/>
      <c r="P1725" s="40" t="s">
        <v>8272</v>
      </c>
      <c r="Q1725" s="32"/>
      <c r="R1725" s="32"/>
      <c r="S1725" s="32"/>
      <c r="T1725" s="32" t="s">
        <v>158</v>
      </c>
      <c r="U1725" s="42" t="s">
        <v>174</v>
      </c>
      <c r="V1725" s="42" t="s">
        <v>175</v>
      </c>
      <c r="W1725" s="42" t="s">
        <v>175</v>
      </c>
      <c r="X1725" s="42" t="s">
        <v>229</v>
      </c>
      <c r="Y1725" s="42" t="s">
        <v>176</v>
      </c>
      <c r="Z1725" s="42" t="s">
        <v>175</v>
      </c>
      <c r="AA1725" s="42" t="s">
        <v>175</v>
      </c>
      <c r="AB1725" s="45" t="s">
        <v>8273</v>
      </c>
      <c r="AC1725" s="27"/>
      <c r="AD1725" s="27"/>
      <c r="AE1725" s="27"/>
      <c r="AF1725" s="28" t="s">
        <v>8274</v>
      </c>
      <c r="AG1725" s="28">
        <f t="shared" si="70"/>
        <v>3</v>
      </c>
      <c r="AH1725" s="29" t="str">
        <f t="shared" si="71"/>
        <v>KTK-150002</v>
      </c>
      <c r="AJ1725" s="30">
        <f>IFERROR(VLOOKUP($C1725,#REF!,2,FALSE)*1000000000,0)+IFERROR(VLOOKUP($D1725,#REF!,2,FALSE)*1000000,0)+IFERROR(VLOOKUP($E1725,#REF!,2,FALSE)*1000,0)+IFERROR(VLOOKUP($F1725,#REF!,2,FALSE),0)</f>
        <v>0</v>
      </c>
    </row>
    <row r="1726" spans="1:36" s="28" customFormat="1" ht="27" customHeight="1" x14ac:dyDescent="0.15">
      <c r="A1726" s="31" t="s">
        <v>32</v>
      </c>
      <c r="B1726" s="32">
        <v>1722</v>
      </c>
      <c r="C1726" s="33" t="s">
        <v>7733</v>
      </c>
      <c r="D1726" s="33" t="s">
        <v>8169</v>
      </c>
      <c r="E1726" s="33" t="s">
        <v>8169</v>
      </c>
      <c r="F1726" s="33"/>
      <c r="G1726" s="33" t="s">
        <v>8275</v>
      </c>
      <c r="H1726" s="46" t="s">
        <v>8276</v>
      </c>
      <c r="I1726" s="47">
        <v>1352000</v>
      </c>
      <c r="J1726" s="47">
        <v>3275000</v>
      </c>
      <c r="K1726" s="42" t="s">
        <v>8277</v>
      </c>
      <c r="L1726" s="36">
        <f t="shared" si="72"/>
        <v>0.58717557251908392</v>
      </c>
      <c r="M1726" s="32"/>
      <c r="N1726" s="32" t="s">
        <v>47</v>
      </c>
      <c r="O1726" s="32"/>
      <c r="P1726" s="40" t="s">
        <v>8278</v>
      </c>
      <c r="Q1726" s="32"/>
      <c r="R1726" s="32"/>
      <c r="S1726" s="32"/>
      <c r="T1726" s="32" t="s">
        <v>158</v>
      </c>
      <c r="U1726" s="42" t="s">
        <v>176</v>
      </c>
      <c r="V1726" s="42" t="s">
        <v>176</v>
      </c>
      <c r="W1726" s="42" t="s">
        <v>175</v>
      </c>
      <c r="X1726" s="42" t="s">
        <v>176</v>
      </c>
      <c r="Y1726" s="42" t="s">
        <v>175</v>
      </c>
      <c r="Z1726" s="42" t="s">
        <v>175</v>
      </c>
      <c r="AA1726" s="42" t="s">
        <v>175</v>
      </c>
      <c r="AB1726" s="45" t="s">
        <v>8279</v>
      </c>
      <c r="AC1726" s="27"/>
      <c r="AD1726" s="27"/>
      <c r="AE1726" s="27"/>
      <c r="AF1726" s="28" t="s">
        <v>8280</v>
      </c>
      <c r="AG1726" s="28">
        <f t="shared" si="70"/>
        <v>3</v>
      </c>
      <c r="AH1726" s="29" t="str">
        <f t="shared" si="71"/>
        <v>QSK-210001</v>
      </c>
      <c r="AJ1726" s="30">
        <f>IFERROR(VLOOKUP($C1726,#REF!,2,FALSE)*1000000000,0)+IFERROR(VLOOKUP($D1726,#REF!,2,FALSE)*1000000,0)+IFERROR(VLOOKUP($E1726,#REF!,2,FALSE)*1000,0)+IFERROR(VLOOKUP($F1726,#REF!,2,FALSE),0)</f>
        <v>0</v>
      </c>
    </row>
    <row r="1727" spans="1:36" s="28" customFormat="1" ht="27" customHeight="1" x14ac:dyDescent="0.15">
      <c r="A1727" s="31" t="s">
        <v>32</v>
      </c>
      <c r="B1727" s="32">
        <v>1723</v>
      </c>
      <c r="C1727" s="33" t="s">
        <v>7733</v>
      </c>
      <c r="D1727" s="33" t="s">
        <v>8169</v>
      </c>
      <c r="E1727" s="33" t="s">
        <v>8169</v>
      </c>
      <c r="F1727" s="33"/>
      <c r="G1727" s="33" t="s">
        <v>8281</v>
      </c>
      <c r="H1727" s="46" t="s">
        <v>8282</v>
      </c>
      <c r="I1727" s="47">
        <v>6513100</v>
      </c>
      <c r="J1727" s="47">
        <v>5804488</v>
      </c>
      <c r="K1727" s="42" t="s">
        <v>8283</v>
      </c>
      <c r="L1727" s="36">
        <f t="shared" si="72"/>
        <v>-0.12208001808255964</v>
      </c>
      <c r="M1727" s="32"/>
      <c r="N1727" s="32"/>
      <c r="O1727" s="32" t="s">
        <v>47</v>
      </c>
      <c r="P1727" s="40" t="s">
        <v>8284</v>
      </c>
      <c r="Q1727" s="32"/>
      <c r="R1727" s="32"/>
      <c r="S1727" s="32"/>
      <c r="T1727" s="32" t="s">
        <v>715</v>
      </c>
      <c r="U1727" s="42" t="s">
        <v>509</v>
      </c>
      <c r="V1727" s="42" t="s">
        <v>509</v>
      </c>
      <c r="W1727" s="42" t="s">
        <v>509</v>
      </c>
      <c r="X1727" s="42" t="s">
        <v>509</v>
      </c>
      <c r="Y1727" s="42" t="s">
        <v>509</v>
      </c>
      <c r="Z1727" s="42" t="s">
        <v>509</v>
      </c>
      <c r="AA1727" s="42" t="s">
        <v>509</v>
      </c>
      <c r="AB1727" s="45" t="s">
        <v>8285</v>
      </c>
      <c r="AC1727" s="27"/>
      <c r="AD1727" s="27"/>
      <c r="AE1727" s="27"/>
      <c r="AF1727" s="28" t="s">
        <v>8284</v>
      </c>
      <c r="AG1727" s="28">
        <f t="shared" si="70"/>
        <v>3</v>
      </c>
      <c r="AH1727" s="29" t="str">
        <f t="shared" si="71"/>
        <v>QSK-180001</v>
      </c>
      <c r="AJ1727" s="30">
        <f>IFERROR(VLOOKUP($C1727,#REF!,2,FALSE)*1000000000,0)+IFERROR(VLOOKUP($D1727,#REF!,2,FALSE)*1000000,0)+IFERROR(VLOOKUP($E1727,#REF!,2,FALSE)*1000,0)+IFERROR(VLOOKUP($F1727,#REF!,2,FALSE),0)</f>
        <v>0</v>
      </c>
    </row>
    <row r="1728" spans="1:36" s="28" customFormat="1" ht="27" customHeight="1" x14ac:dyDescent="0.15">
      <c r="A1728" s="31" t="s">
        <v>32</v>
      </c>
      <c r="B1728" s="32">
        <v>1724</v>
      </c>
      <c r="C1728" s="33" t="s">
        <v>7733</v>
      </c>
      <c r="D1728" s="46" t="s">
        <v>8168</v>
      </c>
      <c r="E1728" s="33" t="s">
        <v>8169</v>
      </c>
      <c r="F1728" s="33"/>
      <c r="G1728" s="33" t="s">
        <v>8286</v>
      </c>
      <c r="H1728" s="46" t="s">
        <v>8287</v>
      </c>
      <c r="I1728" s="47">
        <v>1770000</v>
      </c>
      <c r="J1728" s="47">
        <v>6696200</v>
      </c>
      <c r="K1728" s="42" t="s">
        <v>8198</v>
      </c>
      <c r="L1728" s="36">
        <f t="shared" si="72"/>
        <v>0.73567097756936772</v>
      </c>
      <c r="M1728" s="32"/>
      <c r="N1728" s="32"/>
      <c r="O1728" s="32" t="s">
        <v>47</v>
      </c>
      <c r="P1728" s="40" t="s">
        <v>8288</v>
      </c>
      <c r="Q1728" s="32"/>
      <c r="R1728" s="32"/>
      <c r="S1728" s="32"/>
      <c r="T1728" s="42" t="s">
        <v>40</v>
      </c>
      <c r="U1728" s="42" t="s">
        <v>176</v>
      </c>
      <c r="V1728" s="42" t="s">
        <v>509</v>
      </c>
      <c r="W1728" s="42" t="s">
        <v>509</v>
      </c>
      <c r="X1728" s="42" t="s">
        <v>176</v>
      </c>
      <c r="Y1728" s="42" t="s">
        <v>176</v>
      </c>
      <c r="Z1728" s="42" t="s">
        <v>509</v>
      </c>
      <c r="AA1728" s="42" t="s">
        <v>176</v>
      </c>
      <c r="AB1728" s="45" t="s">
        <v>8289</v>
      </c>
      <c r="AC1728" s="27"/>
      <c r="AD1728" s="27"/>
      <c r="AE1728" s="27"/>
      <c r="AF1728" s="28" t="s">
        <v>8290</v>
      </c>
      <c r="AG1728" s="28">
        <f t="shared" si="70"/>
        <v>3</v>
      </c>
      <c r="AH1728" s="29" t="str">
        <f t="shared" si="71"/>
        <v>KTK-170008</v>
      </c>
      <c r="AJ1728" s="30">
        <f>IFERROR(VLOOKUP($C1728,#REF!,2,FALSE)*1000000000,0)+IFERROR(VLOOKUP($D1728,#REF!,2,FALSE)*1000000,0)+IFERROR(VLOOKUP($E1728,#REF!,2,FALSE)*1000,0)+IFERROR(VLOOKUP($F1728,#REF!,2,FALSE),0)</f>
        <v>0</v>
      </c>
    </row>
    <row r="1729" spans="1:36" s="28" customFormat="1" ht="27" customHeight="1" x14ac:dyDescent="0.15">
      <c r="A1729" s="31" t="s">
        <v>32</v>
      </c>
      <c r="B1729" s="32">
        <v>1725</v>
      </c>
      <c r="C1729" s="33" t="s">
        <v>7733</v>
      </c>
      <c r="D1729" s="46" t="s">
        <v>8168</v>
      </c>
      <c r="E1729" s="33" t="s">
        <v>8169</v>
      </c>
      <c r="F1729" s="33"/>
      <c r="G1729" t="s">
        <v>8291</v>
      </c>
      <c r="H1729" s="46" t="s">
        <v>8292</v>
      </c>
      <c r="I1729" s="47">
        <v>472500</v>
      </c>
      <c r="J1729" s="47">
        <v>2892000</v>
      </c>
      <c r="K1729" s="32" t="s">
        <v>8207</v>
      </c>
      <c r="L1729" s="36">
        <f t="shared" si="72"/>
        <v>0.83661825726141081</v>
      </c>
      <c r="M1729" s="32"/>
      <c r="N1729" s="32"/>
      <c r="O1729" s="32" t="s">
        <v>47</v>
      </c>
      <c r="P1729" s="40" t="s">
        <v>8293</v>
      </c>
      <c r="Q1729" s="32"/>
      <c r="R1729" s="32"/>
      <c r="S1729" s="32"/>
      <c r="T1729" s="42" t="s">
        <v>40</v>
      </c>
      <c r="U1729" s="42" t="s">
        <v>176</v>
      </c>
      <c r="V1729" s="42" t="s">
        <v>509</v>
      </c>
      <c r="W1729" s="42" t="s">
        <v>509</v>
      </c>
      <c r="X1729" s="42" t="s">
        <v>176</v>
      </c>
      <c r="Y1729" s="42" t="s">
        <v>176</v>
      </c>
      <c r="Z1729" s="42" t="s">
        <v>176</v>
      </c>
      <c r="AA1729" s="42" t="s">
        <v>176</v>
      </c>
      <c r="AB1729" s="45" t="s">
        <v>8294</v>
      </c>
      <c r="AC1729" s="27"/>
      <c r="AD1729" s="27"/>
      <c r="AE1729" s="27"/>
      <c r="AF1729" s="28" t="s">
        <v>8295</v>
      </c>
      <c r="AG1729" s="28">
        <f t="shared" si="70"/>
        <v>3</v>
      </c>
      <c r="AH1729" s="29" t="str">
        <f t="shared" si="71"/>
        <v>KTK-170015</v>
      </c>
      <c r="AJ1729" s="30">
        <f>IFERROR(VLOOKUP($C1729,#REF!,2,FALSE)*1000000000,0)+IFERROR(VLOOKUP($D1729,#REF!,2,FALSE)*1000000,0)+IFERROR(VLOOKUP($E1729,#REF!,2,FALSE)*1000,0)+IFERROR(VLOOKUP($F1729,#REF!,2,FALSE),0)</f>
        <v>0</v>
      </c>
    </row>
    <row r="1730" spans="1:36" s="28" customFormat="1" ht="27" customHeight="1" x14ac:dyDescent="0.15">
      <c r="A1730" s="31" t="s">
        <v>32</v>
      </c>
      <c r="B1730" s="32">
        <v>1726</v>
      </c>
      <c r="C1730" s="33" t="s">
        <v>7733</v>
      </c>
      <c r="D1730" s="46" t="s">
        <v>8168</v>
      </c>
      <c r="E1730" s="33" t="s">
        <v>8169</v>
      </c>
      <c r="F1730" s="33"/>
      <c r="G1730" s="46" t="s">
        <v>8296</v>
      </c>
      <c r="H1730" s="46" t="s">
        <v>8297</v>
      </c>
      <c r="I1730" s="47">
        <v>15500</v>
      </c>
      <c r="J1730" s="47">
        <v>8200</v>
      </c>
      <c r="K1730" s="32" t="s">
        <v>8298</v>
      </c>
      <c r="L1730" s="36">
        <f t="shared" si="72"/>
        <v>-0.89024390243902429</v>
      </c>
      <c r="M1730" s="32"/>
      <c r="N1730" s="32"/>
      <c r="O1730" s="32" t="s">
        <v>47</v>
      </c>
      <c r="P1730" s="40" t="s">
        <v>8299</v>
      </c>
      <c r="Q1730" s="32"/>
      <c r="R1730" s="32"/>
      <c r="S1730" s="32"/>
      <c r="T1730" s="42" t="s">
        <v>40</v>
      </c>
      <c r="U1730" s="42" t="s">
        <v>174</v>
      </c>
      <c r="V1730" s="42" t="s">
        <v>509</v>
      </c>
      <c r="W1730" s="42" t="s">
        <v>509</v>
      </c>
      <c r="X1730" s="42" t="s">
        <v>176</v>
      </c>
      <c r="Y1730" s="42" t="s">
        <v>176</v>
      </c>
      <c r="Z1730" s="42" t="s">
        <v>509</v>
      </c>
      <c r="AA1730" s="42" t="s">
        <v>42</v>
      </c>
      <c r="AB1730" s="45" t="s">
        <v>8300</v>
      </c>
      <c r="AC1730" s="27"/>
      <c r="AD1730" s="27"/>
      <c r="AE1730" s="27"/>
      <c r="AF1730" s="28" t="s">
        <v>8299</v>
      </c>
      <c r="AG1730" s="28">
        <f t="shared" si="70"/>
        <v>3</v>
      </c>
      <c r="AH1730" s="29" t="str">
        <f t="shared" si="71"/>
        <v>KTK-210005</v>
      </c>
      <c r="AJ1730" s="30">
        <f>IFERROR(VLOOKUP($C1730,#REF!,2,FALSE)*1000000000,0)+IFERROR(VLOOKUP($D1730,#REF!,2,FALSE)*1000000,0)+IFERROR(VLOOKUP($E1730,#REF!,2,FALSE)*1000,0)+IFERROR(VLOOKUP($F1730,#REF!,2,FALSE),0)</f>
        <v>0</v>
      </c>
    </row>
    <row r="1731" spans="1:36" s="28" customFormat="1" ht="27" customHeight="1" x14ac:dyDescent="0.15">
      <c r="A1731" s="31" t="s">
        <v>32</v>
      </c>
      <c r="B1731" s="32">
        <v>1727</v>
      </c>
      <c r="C1731" s="33" t="s">
        <v>7733</v>
      </c>
      <c r="D1731" s="46" t="s">
        <v>8168</v>
      </c>
      <c r="E1731" s="33" t="s">
        <v>8169</v>
      </c>
      <c r="F1731" s="33"/>
      <c r="G1731" s="46" t="s">
        <v>8301</v>
      </c>
      <c r="H1731" s="46" t="s">
        <v>8302</v>
      </c>
      <c r="I1731" s="47">
        <v>1468000</v>
      </c>
      <c r="J1731" s="47">
        <v>1874400</v>
      </c>
      <c r="K1731" s="42" t="s">
        <v>8303</v>
      </c>
      <c r="L1731" s="36">
        <f t="shared" si="72"/>
        <v>0.21681604780196329</v>
      </c>
      <c r="M1731" s="32"/>
      <c r="N1731" s="32"/>
      <c r="O1731" s="32" t="s">
        <v>47</v>
      </c>
      <c r="P1731" s="40" t="s">
        <v>8304</v>
      </c>
      <c r="Q1731" s="32" t="s">
        <v>105</v>
      </c>
      <c r="R1731" s="32"/>
      <c r="S1731" s="32"/>
      <c r="T1731" s="42" t="s">
        <v>40</v>
      </c>
      <c r="U1731" s="42" t="s">
        <v>42</v>
      </c>
      <c r="V1731" s="42" t="s">
        <v>509</v>
      </c>
      <c r="W1731" s="42" t="s">
        <v>509</v>
      </c>
      <c r="X1731" s="42" t="s">
        <v>176</v>
      </c>
      <c r="Y1731" s="42" t="s">
        <v>176</v>
      </c>
      <c r="Z1731" s="42" t="s">
        <v>509</v>
      </c>
      <c r="AA1731" s="42" t="s">
        <v>176</v>
      </c>
      <c r="AB1731" s="45" t="s">
        <v>8305</v>
      </c>
      <c r="AC1731" s="27"/>
      <c r="AD1731" s="27"/>
      <c r="AE1731" s="27"/>
      <c r="AF1731" s="28" t="s">
        <v>8304</v>
      </c>
      <c r="AG1731" s="28">
        <f t="shared" si="70"/>
        <v>3</v>
      </c>
      <c r="AH1731" s="29" t="str">
        <f t="shared" si="71"/>
        <v>QSK-190007</v>
      </c>
      <c r="AJ1731" s="30">
        <f>IFERROR(VLOOKUP($C1731,#REF!,2,FALSE)*1000000000,0)+IFERROR(VLOOKUP($D1731,#REF!,2,FALSE)*1000000,0)+IFERROR(VLOOKUP($E1731,#REF!,2,FALSE)*1000,0)+IFERROR(VLOOKUP($F1731,#REF!,2,FALSE),0)</f>
        <v>0</v>
      </c>
    </row>
    <row r="1732" spans="1:36" s="28" customFormat="1" ht="27" customHeight="1" x14ac:dyDescent="0.15">
      <c r="A1732" s="31" t="s">
        <v>32</v>
      </c>
      <c r="B1732" s="32">
        <v>1728</v>
      </c>
      <c r="C1732" s="33" t="s">
        <v>7733</v>
      </c>
      <c r="D1732" s="33" t="s">
        <v>8169</v>
      </c>
      <c r="E1732" s="33" t="s">
        <v>8169</v>
      </c>
      <c r="F1732" s="33"/>
      <c r="G1732" s="46" t="s">
        <v>8306</v>
      </c>
      <c r="H1732" s="46" t="s">
        <v>8307</v>
      </c>
      <c r="I1732" s="47">
        <v>7081704</v>
      </c>
      <c r="J1732" s="47">
        <v>7955262</v>
      </c>
      <c r="K1732" s="42" t="s">
        <v>8308</v>
      </c>
      <c r="L1732" s="36">
        <f t="shared" si="72"/>
        <v>0.10980882842073592</v>
      </c>
      <c r="M1732" s="32"/>
      <c r="N1732" s="32"/>
      <c r="O1732" s="32" t="s">
        <v>47</v>
      </c>
      <c r="P1732" s="40" t="s">
        <v>8309</v>
      </c>
      <c r="Q1732" s="32" t="s">
        <v>105</v>
      </c>
      <c r="R1732" s="32"/>
      <c r="S1732" s="32"/>
      <c r="T1732" s="42" t="s">
        <v>40</v>
      </c>
      <c r="U1732" s="42" t="s">
        <v>42</v>
      </c>
      <c r="V1732" s="42" t="s">
        <v>509</v>
      </c>
      <c r="W1732" s="42" t="s">
        <v>509</v>
      </c>
      <c r="X1732" s="42" t="s">
        <v>176</v>
      </c>
      <c r="Y1732" s="42" t="s">
        <v>509</v>
      </c>
      <c r="Z1732" s="42" t="s">
        <v>509</v>
      </c>
      <c r="AA1732" s="42" t="s">
        <v>176</v>
      </c>
      <c r="AB1732" s="45" t="s">
        <v>8310</v>
      </c>
      <c r="AC1732" s="27"/>
      <c r="AD1732" s="27"/>
      <c r="AE1732" s="27"/>
      <c r="AF1732" s="28" t="s">
        <v>8309</v>
      </c>
      <c r="AG1732" s="28">
        <f t="shared" si="70"/>
        <v>3</v>
      </c>
      <c r="AH1732" s="29" t="str">
        <f t="shared" si="71"/>
        <v>KTK-190007</v>
      </c>
      <c r="AJ1732" s="30">
        <f>IFERROR(VLOOKUP($C1732,#REF!,2,FALSE)*1000000000,0)+IFERROR(VLOOKUP($D1732,#REF!,2,FALSE)*1000000,0)+IFERROR(VLOOKUP($E1732,#REF!,2,FALSE)*1000,0)+IFERROR(VLOOKUP($F1732,#REF!,2,FALSE),0)</f>
        <v>0</v>
      </c>
    </row>
    <row r="1733" spans="1:36" s="28" customFormat="1" ht="27" customHeight="1" x14ac:dyDescent="0.15">
      <c r="A1733" s="31" t="s">
        <v>32</v>
      </c>
      <c r="B1733" s="32">
        <v>1729</v>
      </c>
      <c r="C1733" s="33" t="s">
        <v>7733</v>
      </c>
      <c r="D1733" s="33" t="s">
        <v>8169</v>
      </c>
      <c r="E1733" s="33" t="s">
        <v>8169</v>
      </c>
      <c r="F1733" s="33"/>
      <c r="G1733" s="46" t="s">
        <v>8311</v>
      </c>
      <c r="H1733" s="46" t="s">
        <v>8312</v>
      </c>
      <c r="I1733" s="47">
        <v>1187900</v>
      </c>
      <c r="J1733" s="47">
        <v>3405487</v>
      </c>
      <c r="K1733" s="42" t="s">
        <v>8303</v>
      </c>
      <c r="L1733" s="36">
        <f t="shared" si="72"/>
        <v>0.65118058004626067</v>
      </c>
      <c r="M1733" s="32"/>
      <c r="N1733" s="32" t="s">
        <v>47</v>
      </c>
      <c r="O1733" s="32" t="s">
        <v>47</v>
      </c>
      <c r="P1733" s="40" t="s">
        <v>8313</v>
      </c>
      <c r="Q1733" s="32" t="s">
        <v>105</v>
      </c>
      <c r="R1733" s="32"/>
      <c r="S1733" s="32"/>
      <c r="T1733" s="42" t="s">
        <v>40</v>
      </c>
      <c r="U1733" s="42" t="s">
        <v>42</v>
      </c>
      <c r="V1733" s="42" t="s">
        <v>509</v>
      </c>
      <c r="W1733" s="42" t="s">
        <v>509</v>
      </c>
      <c r="X1733" s="42" t="s">
        <v>176</v>
      </c>
      <c r="Y1733" s="42" t="s">
        <v>176</v>
      </c>
      <c r="Z1733" s="42" t="s">
        <v>509</v>
      </c>
      <c r="AA1733" s="42" t="s">
        <v>176</v>
      </c>
      <c r="AB1733" s="45" t="s">
        <v>8314</v>
      </c>
      <c r="AC1733" s="27"/>
      <c r="AD1733" s="27"/>
      <c r="AE1733" s="27"/>
      <c r="AF1733" s="28" t="s">
        <v>8313</v>
      </c>
      <c r="AG1733" s="28">
        <f t="shared" si="70"/>
        <v>3</v>
      </c>
      <c r="AH1733" s="29" t="str">
        <f t="shared" si="71"/>
        <v>KKK-180002</v>
      </c>
      <c r="AJ1733" s="30">
        <f>IFERROR(VLOOKUP($C1733,#REF!,2,FALSE)*1000000000,0)+IFERROR(VLOOKUP($D1733,#REF!,2,FALSE)*1000000,0)+IFERROR(VLOOKUP($E1733,#REF!,2,FALSE)*1000,0)+IFERROR(VLOOKUP($F1733,#REF!,2,FALSE),0)</f>
        <v>0</v>
      </c>
    </row>
    <row r="1734" spans="1:36" s="28" customFormat="1" ht="27" customHeight="1" x14ac:dyDescent="0.15">
      <c r="A1734" s="31" t="s">
        <v>32</v>
      </c>
      <c r="B1734" s="32">
        <v>1730</v>
      </c>
      <c r="C1734" s="33" t="s">
        <v>7733</v>
      </c>
      <c r="D1734" s="33" t="s">
        <v>8169</v>
      </c>
      <c r="E1734" s="33" t="s">
        <v>8169</v>
      </c>
      <c r="F1734" s="33"/>
      <c r="G1734" s="46" t="s">
        <v>8315</v>
      </c>
      <c r="H1734" s="46" t="s">
        <v>8316</v>
      </c>
      <c r="I1734" s="47">
        <v>4268490</v>
      </c>
      <c r="J1734" s="47">
        <v>4238490</v>
      </c>
      <c r="K1734" s="32" t="s">
        <v>227</v>
      </c>
      <c r="L1734" s="36">
        <f t="shared" si="72"/>
        <v>-7.0779923982362547E-3</v>
      </c>
      <c r="M1734" s="32"/>
      <c r="N1734" s="32" t="s">
        <v>47</v>
      </c>
      <c r="O1734" s="32" t="s">
        <v>47</v>
      </c>
      <c r="P1734" s="40" t="s">
        <v>8317</v>
      </c>
      <c r="Q1734" s="32" t="s">
        <v>105</v>
      </c>
      <c r="R1734" s="32"/>
      <c r="S1734" s="32"/>
      <c r="T1734" s="42" t="s">
        <v>40</v>
      </c>
      <c r="U1734" s="42" t="s">
        <v>42</v>
      </c>
      <c r="V1734" s="42" t="s">
        <v>176</v>
      </c>
      <c r="W1734" s="42" t="s">
        <v>176</v>
      </c>
      <c r="X1734" s="42" t="s">
        <v>176</v>
      </c>
      <c r="Y1734" s="42" t="s">
        <v>176</v>
      </c>
      <c r="Z1734" s="42" t="s">
        <v>509</v>
      </c>
      <c r="AA1734" s="42" t="s">
        <v>176</v>
      </c>
      <c r="AB1734" s="45" t="s">
        <v>8318</v>
      </c>
      <c r="AC1734" s="27"/>
      <c r="AD1734" s="27"/>
      <c r="AE1734" s="27"/>
      <c r="AF1734" s="28" t="s">
        <v>8317</v>
      </c>
      <c r="AG1734" s="28">
        <f t="shared" si="70"/>
        <v>3</v>
      </c>
      <c r="AH1734" s="29" t="str">
        <f t="shared" si="71"/>
        <v>KKK-170009</v>
      </c>
      <c r="AJ1734" s="30">
        <f>IFERROR(VLOOKUP($C1734,#REF!,2,FALSE)*1000000000,0)+IFERROR(VLOOKUP($D1734,#REF!,2,FALSE)*1000000,0)+IFERROR(VLOOKUP($E1734,#REF!,2,FALSE)*1000,0)+IFERROR(VLOOKUP($F1734,#REF!,2,FALSE),0)</f>
        <v>0</v>
      </c>
    </row>
    <row r="1735" spans="1:36" s="28" customFormat="1" ht="27" customHeight="1" x14ac:dyDescent="0.15">
      <c r="A1735" s="31" t="s">
        <v>32</v>
      </c>
      <c r="B1735" s="32">
        <v>1731</v>
      </c>
      <c r="C1735" s="33" t="s">
        <v>7733</v>
      </c>
      <c r="D1735" s="46" t="s">
        <v>640</v>
      </c>
      <c r="E1735" s="33"/>
      <c r="F1735" s="33"/>
      <c r="G1735" s="33" t="s">
        <v>8319</v>
      </c>
      <c r="H1735" s="33" t="s">
        <v>8320</v>
      </c>
      <c r="I1735" s="32">
        <v>22000</v>
      </c>
      <c r="J1735" s="32">
        <v>18000</v>
      </c>
      <c r="K1735" s="32" t="s">
        <v>8298</v>
      </c>
      <c r="L1735" s="36">
        <f t="shared" si="72"/>
        <v>-0.22222222222222232</v>
      </c>
      <c r="M1735" s="32"/>
      <c r="N1735" s="32"/>
      <c r="O1735" s="32" t="s">
        <v>47</v>
      </c>
      <c r="P1735" s="40" t="s">
        <v>8321</v>
      </c>
      <c r="Q1735" s="32" t="s">
        <v>130</v>
      </c>
      <c r="R1735" s="32"/>
      <c r="S1735" s="32"/>
      <c r="T1735" s="32" t="s">
        <v>40</v>
      </c>
      <c r="U1735" s="42" t="s">
        <v>42</v>
      </c>
      <c r="V1735" s="42" t="s">
        <v>42</v>
      </c>
      <c r="W1735" s="42" t="s">
        <v>42</v>
      </c>
      <c r="X1735" s="42" t="s">
        <v>41</v>
      </c>
      <c r="Y1735" s="42" t="s">
        <v>42</v>
      </c>
      <c r="Z1735" s="42" t="s">
        <v>42</v>
      </c>
      <c r="AA1735" s="42" t="s">
        <v>42</v>
      </c>
      <c r="AB1735" s="45" t="s">
        <v>8322</v>
      </c>
      <c r="AC1735" s="27"/>
      <c r="AD1735" s="27"/>
      <c r="AE1735" s="27"/>
      <c r="AF1735" s="28" t="s">
        <v>8323</v>
      </c>
      <c r="AG1735" s="28">
        <f t="shared" si="70"/>
        <v>3</v>
      </c>
      <c r="AH1735" s="29" t="str">
        <f t="shared" si="71"/>
        <v>KKK-140001</v>
      </c>
      <c r="AI1735" s="28">
        <v>31291000000</v>
      </c>
      <c r="AJ1735" s="30">
        <f>IFERROR(VLOOKUP($C1735,#REF!,2,FALSE)*1000000000,0)+IFERROR(VLOOKUP($D1735,#REF!,2,FALSE)*1000000,0)+IFERROR(VLOOKUP($E1735,#REF!,2,FALSE)*1000,0)+IFERROR(VLOOKUP($F1735,#REF!,2,FALSE),0)</f>
        <v>0</v>
      </c>
    </row>
    <row r="1736" spans="1:36" s="28" customFormat="1" ht="27" customHeight="1" x14ac:dyDescent="0.15">
      <c r="A1736" s="31" t="s">
        <v>32</v>
      </c>
      <c r="B1736" s="32">
        <v>1732</v>
      </c>
      <c r="C1736" s="33" t="s">
        <v>7733</v>
      </c>
      <c r="D1736" s="33" t="s">
        <v>387</v>
      </c>
      <c r="E1736" s="33"/>
      <c r="F1736" s="33"/>
      <c r="G1736" s="33" t="s">
        <v>8324</v>
      </c>
      <c r="H1736" s="33" t="s">
        <v>8325</v>
      </c>
      <c r="I1736" s="32">
        <v>0</v>
      </c>
      <c r="J1736" s="32">
        <v>0</v>
      </c>
      <c r="K1736" s="32">
        <v>0</v>
      </c>
      <c r="L1736" s="49">
        <v>0</v>
      </c>
      <c r="M1736" s="32"/>
      <c r="N1736" s="32" t="s">
        <v>47</v>
      </c>
      <c r="O1736" s="32" t="s">
        <v>47</v>
      </c>
      <c r="P1736" s="40" t="s">
        <v>8326</v>
      </c>
      <c r="Q1736" s="32"/>
      <c r="R1736" s="32"/>
      <c r="S1736" s="32"/>
      <c r="T1736" s="32" t="s">
        <v>40</v>
      </c>
      <c r="U1736" s="42" t="s">
        <v>175</v>
      </c>
      <c r="V1736" s="42" t="s">
        <v>175</v>
      </c>
      <c r="W1736" s="42" t="s">
        <v>175</v>
      </c>
      <c r="X1736" s="42" t="s">
        <v>176</v>
      </c>
      <c r="Y1736" s="42" t="s">
        <v>176</v>
      </c>
      <c r="Z1736" s="42" t="s">
        <v>509</v>
      </c>
      <c r="AA1736" s="42" t="s">
        <v>175</v>
      </c>
      <c r="AB1736" s="45" t="s">
        <v>8327</v>
      </c>
      <c r="AC1736" s="27"/>
      <c r="AD1736" s="27"/>
      <c r="AE1736" s="27"/>
      <c r="AF1736" s="28" t="s">
        <v>8328</v>
      </c>
      <c r="AG1736" s="28">
        <f t="shared" si="70"/>
        <v>3</v>
      </c>
      <c r="AH1736" s="29" t="str">
        <f t="shared" si="71"/>
        <v>KTK-160004</v>
      </c>
      <c r="AJ1736" s="30">
        <f>IFERROR(VLOOKUP($C1736,#REF!,2,FALSE)*1000000000,0)+IFERROR(VLOOKUP($D1736,#REF!,2,FALSE)*1000000,0)+IFERROR(VLOOKUP($E1736,#REF!,2,FALSE)*1000,0)+IFERROR(VLOOKUP($F1736,#REF!,2,FALSE),0)</f>
        <v>0</v>
      </c>
    </row>
    <row r="1737" spans="1:36" s="28" customFormat="1" ht="27" customHeight="1" x14ac:dyDescent="0.15">
      <c r="A1737" s="31" t="s">
        <v>32</v>
      </c>
      <c r="B1737" s="32">
        <v>1733</v>
      </c>
      <c r="C1737" s="33" t="s">
        <v>7733</v>
      </c>
      <c r="D1737" s="33"/>
      <c r="E1737" s="33"/>
      <c r="F1737" s="33"/>
      <c r="G1737" s="46" t="s">
        <v>8329</v>
      </c>
      <c r="H1737" s="46" t="s">
        <v>8330</v>
      </c>
      <c r="I1737" s="47">
        <v>335000</v>
      </c>
      <c r="J1737" s="47">
        <v>166000</v>
      </c>
      <c r="K1737" s="32">
        <v>0</v>
      </c>
      <c r="L1737" s="36">
        <f t="shared" ref="L1737:L1761" si="73">1-I1737/J1737</f>
        <v>-1.0180722891566263</v>
      </c>
      <c r="M1737" s="32"/>
      <c r="N1737" s="32" t="s">
        <v>47</v>
      </c>
      <c r="O1737" s="32" t="s">
        <v>47</v>
      </c>
      <c r="P1737" s="40" t="s">
        <v>8331</v>
      </c>
      <c r="Q1737" s="32" t="s">
        <v>105</v>
      </c>
      <c r="R1737" s="32"/>
      <c r="S1737" s="32"/>
      <c r="T1737" s="42" t="s">
        <v>40</v>
      </c>
      <c r="U1737" s="42" t="s">
        <v>175</v>
      </c>
      <c r="V1737" s="42" t="s">
        <v>175</v>
      </c>
      <c r="W1737" s="42" t="s">
        <v>229</v>
      </c>
      <c r="X1737" s="42" t="s">
        <v>229</v>
      </c>
      <c r="Y1737" s="42" t="s">
        <v>175</v>
      </c>
      <c r="Z1737" s="42" t="s">
        <v>175</v>
      </c>
      <c r="AA1737" s="42" t="s">
        <v>176</v>
      </c>
      <c r="AB1737" s="45" t="s">
        <v>8332</v>
      </c>
      <c r="AC1737" s="27"/>
      <c r="AD1737" s="27"/>
      <c r="AE1737" s="27"/>
      <c r="AF1737" s="28" t="s">
        <v>8333</v>
      </c>
      <c r="AG1737" s="28">
        <f t="shared" si="70"/>
        <v>3</v>
      </c>
      <c r="AH1737" s="29" t="str">
        <f t="shared" si="71"/>
        <v>KKK-190002</v>
      </c>
      <c r="AJ1737" s="30">
        <f>IFERROR(VLOOKUP($C1737,#REF!,2,FALSE)*1000000000,0)+IFERROR(VLOOKUP($D1737,#REF!,2,FALSE)*1000000,0)+IFERROR(VLOOKUP($E1737,#REF!,2,FALSE)*1000,0)+IFERROR(VLOOKUP($F1737,#REF!,2,FALSE),0)</f>
        <v>0</v>
      </c>
    </row>
    <row r="1738" spans="1:36" s="28" customFormat="1" ht="27" customHeight="1" x14ac:dyDescent="0.15">
      <c r="A1738" s="31" t="s">
        <v>32</v>
      </c>
      <c r="B1738" s="32">
        <v>1734</v>
      </c>
      <c r="C1738" s="33" t="s">
        <v>7733</v>
      </c>
      <c r="D1738" s="33"/>
      <c r="E1738" s="33"/>
      <c r="F1738" s="33"/>
      <c r="G1738" t="s">
        <v>8334</v>
      </c>
      <c r="H1738" s="46" t="s">
        <v>8335</v>
      </c>
      <c r="I1738" s="47">
        <v>229034</v>
      </c>
      <c r="J1738" s="47">
        <v>437100</v>
      </c>
      <c r="K1738" s="42" t="s">
        <v>8336</v>
      </c>
      <c r="L1738" s="43">
        <f t="shared" si="73"/>
        <v>0.47601464195836196</v>
      </c>
      <c r="M1738" s="32"/>
      <c r="N1738" s="32" t="s">
        <v>47</v>
      </c>
      <c r="O1738" s="32"/>
      <c r="P1738" s="40" t="s">
        <v>8337</v>
      </c>
      <c r="Q1738" s="32" t="s">
        <v>105</v>
      </c>
      <c r="R1738" s="32"/>
      <c r="S1738" s="32"/>
      <c r="T1738" s="42" t="s">
        <v>40</v>
      </c>
      <c r="U1738" s="42" t="s">
        <v>175</v>
      </c>
      <c r="V1738" s="42" t="s">
        <v>176</v>
      </c>
      <c r="W1738" s="42" t="s">
        <v>176</v>
      </c>
      <c r="X1738" s="42" t="s">
        <v>176</v>
      </c>
      <c r="Y1738" s="42" t="s">
        <v>176</v>
      </c>
      <c r="Z1738" s="42" t="s">
        <v>509</v>
      </c>
      <c r="AA1738" s="42" t="s">
        <v>176</v>
      </c>
      <c r="AB1738" s="45" t="s">
        <v>8338</v>
      </c>
      <c r="AC1738" s="27"/>
      <c r="AD1738" s="27"/>
      <c r="AE1738" s="27"/>
      <c r="AF1738" s="28" t="s">
        <v>8339</v>
      </c>
      <c r="AG1738" s="28">
        <f t="shared" si="70"/>
        <v>3</v>
      </c>
      <c r="AH1738" s="29" t="str">
        <f t="shared" si="71"/>
        <v>KKK-190001</v>
      </c>
      <c r="AJ1738" s="30">
        <f>IFERROR(VLOOKUP($C1738,#REF!,2,FALSE)*1000000000,0)+IFERROR(VLOOKUP($D1738,#REF!,2,FALSE)*1000000,0)+IFERROR(VLOOKUP($E1738,#REF!,2,FALSE)*1000,0)+IFERROR(VLOOKUP($F1738,#REF!,2,FALSE),0)</f>
        <v>0</v>
      </c>
    </row>
    <row r="1739" spans="1:36" s="28" customFormat="1" ht="27" customHeight="1" x14ac:dyDescent="0.15">
      <c r="A1739" s="31" t="s">
        <v>32</v>
      </c>
      <c r="B1739" s="32">
        <v>1735</v>
      </c>
      <c r="C1739" s="46" t="s">
        <v>8340</v>
      </c>
      <c r="D1739" s="33" t="s">
        <v>4419</v>
      </c>
      <c r="E1739" s="33"/>
      <c r="F1739" s="33"/>
      <c r="G1739" s="33" t="s">
        <v>8341</v>
      </c>
      <c r="H1739" s="33" t="s">
        <v>8342</v>
      </c>
      <c r="I1739" s="32">
        <v>13183.2</v>
      </c>
      <c r="J1739" s="32">
        <v>16680</v>
      </c>
      <c r="K1739" s="32" t="s">
        <v>150</v>
      </c>
      <c r="L1739" s="36">
        <f t="shared" si="73"/>
        <v>0.20964028776978416</v>
      </c>
      <c r="M1739" s="32"/>
      <c r="N1739" s="32" t="s">
        <v>47</v>
      </c>
      <c r="O1739" s="32" t="s">
        <v>47</v>
      </c>
      <c r="P1739" s="40" t="s">
        <v>8343</v>
      </c>
      <c r="Q1739" s="32" t="s">
        <v>130</v>
      </c>
      <c r="R1739" s="32"/>
      <c r="S1739" s="32"/>
      <c r="T1739" s="32" t="s">
        <v>40</v>
      </c>
      <c r="U1739" s="42" t="s">
        <v>42</v>
      </c>
      <c r="V1739" s="42" t="s">
        <v>42</v>
      </c>
      <c r="W1739" s="42" t="s">
        <v>42</v>
      </c>
      <c r="X1739" s="42" t="s">
        <v>41</v>
      </c>
      <c r="Y1739" s="42" t="s">
        <v>41</v>
      </c>
      <c r="Z1739" s="42" t="s">
        <v>75</v>
      </c>
      <c r="AA1739" s="42" t="s">
        <v>41</v>
      </c>
      <c r="AB1739" s="45" t="s">
        <v>8344</v>
      </c>
      <c r="AC1739" s="27"/>
      <c r="AD1739" s="27"/>
      <c r="AE1739" s="27"/>
      <c r="AF1739" s="28" t="s">
        <v>8345</v>
      </c>
      <c r="AG1739" s="28">
        <f t="shared" si="70"/>
        <v>3</v>
      </c>
      <c r="AH1739" s="29" t="str">
        <f t="shared" si="71"/>
        <v>HKK-140001</v>
      </c>
      <c r="AI1739" s="28">
        <v>33068000000</v>
      </c>
      <c r="AJ1739" s="30">
        <f>IFERROR(VLOOKUP($C1739,#REF!,2,FALSE)*1000000000,0)+IFERROR(VLOOKUP($D1739,#REF!,2,FALSE)*1000000,0)+IFERROR(VLOOKUP($E1739,#REF!,2,FALSE)*1000,0)+IFERROR(VLOOKUP($F1739,#REF!,2,FALSE),0)</f>
        <v>0</v>
      </c>
    </row>
    <row r="1740" spans="1:36" s="28" customFormat="1" ht="27" customHeight="1" x14ac:dyDescent="0.15">
      <c r="A1740" s="31" t="s">
        <v>32</v>
      </c>
      <c r="B1740" s="32">
        <v>1736</v>
      </c>
      <c r="C1740" s="33" t="s">
        <v>387</v>
      </c>
      <c r="D1740" s="33" t="s">
        <v>387</v>
      </c>
      <c r="E1740" s="33"/>
      <c r="F1740" s="33"/>
      <c r="G1740" s="33" t="s">
        <v>8346</v>
      </c>
      <c r="H1740" s="33" t="s">
        <v>8347</v>
      </c>
      <c r="I1740" s="32">
        <v>3564520</v>
      </c>
      <c r="J1740" s="32">
        <v>3524520</v>
      </c>
      <c r="K1740" s="32" t="s">
        <v>3333</v>
      </c>
      <c r="L1740" s="36">
        <f t="shared" si="73"/>
        <v>-1.13490631348383E-2</v>
      </c>
      <c r="M1740" s="32"/>
      <c r="N1740" s="32" t="s">
        <v>47</v>
      </c>
      <c r="O1740" s="32"/>
      <c r="P1740" s="37" t="s">
        <v>8348</v>
      </c>
      <c r="Q1740" s="32"/>
      <c r="R1740" s="32"/>
      <c r="S1740" s="32"/>
      <c r="T1740" s="32" t="s">
        <v>40</v>
      </c>
      <c r="U1740" s="42" t="s">
        <v>42</v>
      </c>
      <c r="V1740" s="42" t="s">
        <v>42</v>
      </c>
      <c r="W1740" s="42" t="s">
        <v>42</v>
      </c>
      <c r="X1740" s="42" t="s">
        <v>41</v>
      </c>
      <c r="Y1740" s="42" t="s">
        <v>42</v>
      </c>
      <c r="Z1740" s="42" t="s">
        <v>42</v>
      </c>
      <c r="AA1740" s="42" t="s">
        <v>42</v>
      </c>
      <c r="AB1740" s="45" t="s">
        <v>8349</v>
      </c>
      <c r="AC1740" s="27"/>
      <c r="AD1740" s="27"/>
      <c r="AE1740" s="27"/>
      <c r="AF1740" s="28" t="s">
        <v>8348</v>
      </c>
      <c r="AG1740" s="28">
        <f t="shared" si="70"/>
        <v>2</v>
      </c>
      <c r="AH1740" s="29" t="str">
        <f t="shared" si="71"/>
        <v>CG-100032</v>
      </c>
      <c r="AI1740" s="28">
        <v>36291000000</v>
      </c>
      <c r="AJ1740" s="30">
        <f>IFERROR(VLOOKUP($C1740,#REF!,2,FALSE)*1000000000,0)+IFERROR(VLOOKUP($D1740,#REF!,2,FALSE)*1000000,0)+IFERROR(VLOOKUP($E1740,#REF!,2,FALSE)*1000,0)+IFERROR(VLOOKUP($F1740,#REF!,2,FALSE),0)</f>
        <v>0</v>
      </c>
    </row>
    <row r="1741" spans="1:36" s="28" customFormat="1" ht="27" customHeight="1" x14ac:dyDescent="0.15">
      <c r="A1741" s="31" t="s">
        <v>32</v>
      </c>
      <c r="B1741" s="32">
        <v>1737</v>
      </c>
      <c r="C1741" s="33" t="s">
        <v>387</v>
      </c>
      <c r="D1741" s="33" t="s">
        <v>387</v>
      </c>
      <c r="E1741" s="33"/>
      <c r="F1741" s="33"/>
      <c r="G1741" s="33" t="s">
        <v>8350</v>
      </c>
      <c r="H1741" s="33" t="s">
        <v>8351</v>
      </c>
      <c r="I1741" s="32">
        <v>432000</v>
      </c>
      <c r="J1741" s="32">
        <v>4050</v>
      </c>
      <c r="K1741" s="32" t="s">
        <v>1480</v>
      </c>
      <c r="L1741" s="36">
        <f t="shared" si="73"/>
        <v>-105.66666666666667</v>
      </c>
      <c r="M1741" s="32"/>
      <c r="N1741" s="32" t="s">
        <v>47</v>
      </c>
      <c r="O1741" s="32"/>
      <c r="P1741" s="37" t="s">
        <v>8352</v>
      </c>
      <c r="Q1741" s="32"/>
      <c r="R1741" s="32"/>
      <c r="S1741" s="32"/>
      <c r="T1741" s="32" t="s">
        <v>40</v>
      </c>
      <c r="U1741" s="42" t="s">
        <v>74</v>
      </c>
      <c r="V1741" s="42" t="s">
        <v>42</v>
      </c>
      <c r="W1741" s="42" t="s">
        <v>42</v>
      </c>
      <c r="X1741" s="42" t="s">
        <v>41</v>
      </c>
      <c r="Y1741" s="42" t="s">
        <v>42</v>
      </c>
      <c r="Z1741" s="42" t="s">
        <v>41</v>
      </c>
      <c r="AA1741" s="42" t="s">
        <v>42</v>
      </c>
      <c r="AB1741" s="45" t="s">
        <v>8353</v>
      </c>
      <c r="AC1741" s="27"/>
      <c r="AD1741" s="27"/>
      <c r="AE1741" s="27"/>
      <c r="AF1741" s="28" t="s">
        <v>8352</v>
      </c>
      <c r="AG1741" s="28">
        <f t="shared" si="70"/>
        <v>2</v>
      </c>
      <c r="AH1741" s="29" t="str">
        <f t="shared" si="71"/>
        <v>HK-100022</v>
      </c>
      <c r="AI1741" s="28">
        <v>36291000000</v>
      </c>
      <c r="AJ1741" s="30">
        <f>IFERROR(VLOOKUP($C1741,#REF!,2,FALSE)*1000000000,0)+IFERROR(VLOOKUP($D1741,#REF!,2,FALSE)*1000000,0)+IFERROR(VLOOKUP($E1741,#REF!,2,FALSE)*1000,0)+IFERROR(VLOOKUP($F1741,#REF!,2,FALSE),0)</f>
        <v>0</v>
      </c>
    </row>
    <row r="1742" spans="1:36" s="28" customFormat="1" ht="27" customHeight="1" x14ac:dyDescent="0.15">
      <c r="A1742" s="31" t="s">
        <v>32</v>
      </c>
      <c r="B1742" s="32">
        <v>1738</v>
      </c>
      <c r="C1742" s="33" t="s">
        <v>387</v>
      </c>
      <c r="D1742" s="33" t="s">
        <v>387</v>
      </c>
      <c r="E1742" s="33"/>
      <c r="F1742" s="33"/>
      <c r="G1742" s="33" t="s">
        <v>8354</v>
      </c>
      <c r="H1742" s="33" t="s">
        <v>8355</v>
      </c>
      <c r="I1742" s="32">
        <v>9077200</v>
      </c>
      <c r="J1742" s="32">
        <v>11128500</v>
      </c>
      <c r="K1742" s="32" t="s">
        <v>8356</v>
      </c>
      <c r="L1742" s="36">
        <f t="shared" si="73"/>
        <v>0.18432852585703374</v>
      </c>
      <c r="M1742" s="32"/>
      <c r="N1742" s="32" t="s">
        <v>47</v>
      </c>
      <c r="O1742" s="32"/>
      <c r="P1742" s="37" t="s">
        <v>8357</v>
      </c>
      <c r="Q1742" s="32"/>
      <c r="R1742" s="32"/>
      <c r="S1742" s="32"/>
      <c r="T1742" s="32" t="s">
        <v>40</v>
      </c>
      <c r="U1742" s="42" t="s">
        <v>42</v>
      </c>
      <c r="V1742" s="42" t="s">
        <v>42</v>
      </c>
      <c r="W1742" s="42" t="s">
        <v>42</v>
      </c>
      <c r="X1742" s="42" t="s">
        <v>41</v>
      </c>
      <c r="Y1742" s="42" t="s">
        <v>42</v>
      </c>
      <c r="Z1742" s="42" t="s">
        <v>42</v>
      </c>
      <c r="AA1742" s="42" t="s">
        <v>42</v>
      </c>
      <c r="AB1742" s="45" t="s">
        <v>8358</v>
      </c>
      <c r="AC1742" s="27"/>
      <c r="AD1742" s="27"/>
      <c r="AE1742" s="27"/>
      <c r="AF1742" s="28" t="s">
        <v>8357</v>
      </c>
      <c r="AG1742" s="28">
        <f t="shared" si="70"/>
        <v>2</v>
      </c>
      <c r="AH1742" s="29" t="str">
        <f t="shared" si="71"/>
        <v>HK-120024</v>
      </c>
      <c r="AI1742" s="28">
        <v>36291000000</v>
      </c>
      <c r="AJ1742" s="30">
        <f>IFERROR(VLOOKUP($C1742,#REF!,2,FALSE)*1000000000,0)+IFERROR(VLOOKUP($D1742,#REF!,2,FALSE)*1000000,0)+IFERROR(VLOOKUP($E1742,#REF!,2,FALSE)*1000,0)+IFERROR(VLOOKUP($F1742,#REF!,2,FALSE),0)</f>
        <v>0</v>
      </c>
    </row>
    <row r="1743" spans="1:36" s="28" customFormat="1" ht="27" customHeight="1" x14ac:dyDescent="0.15">
      <c r="A1743" s="31" t="s">
        <v>32</v>
      </c>
      <c r="B1743" s="32">
        <v>1739</v>
      </c>
      <c r="C1743" s="33" t="s">
        <v>387</v>
      </c>
      <c r="D1743" s="33" t="s">
        <v>387</v>
      </c>
      <c r="E1743" s="33"/>
      <c r="F1743" s="33"/>
      <c r="G1743" s="33" t="s">
        <v>8359</v>
      </c>
      <c r="H1743" s="33" t="s">
        <v>8360</v>
      </c>
      <c r="I1743" s="32">
        <v>165000</v>
      </c>
      <c r="J1743" s="32">
        <v>120000</v>
      </c>
      <c r="K1743" s="32" t="s">
        <v>8361</v>
      </c>
      <c r="L1743" s="43">
        <f t="shared" si="73"/>
        <v>-0.375</v>
      </c>
      <c r="M1743" s="32"/>
      <c r="N1743" s="32" t="s">
        <v>47</v>
      </c>
      <c r="O1743" s="32"/>
      <c r="P1743" s="37" t="s">
        <v>8362</v>
      </c>
      <c r="Q1743" s="32"/>
      <c r="R1743" s="32"/>
      <c r="S1743" s="32"/>
      <c r="T1743" s="32" t="s">
        <v>40</v>
      </c>
      <c r="U1743" s="42" t="s">
        <v>74</v>
      </c>
      <c r="V1743" s="42" t="s">
        <v>42</v>
      </c>
      <c r="W1743" s="42" t="s">
        <v>42</v>
      </c>
      <c r="X1743" s="42" t="s">
        <v>42</v>
      </c>
      <c r="Y1743" s="42" t="s">
        <v>42</v>
      </c>
      <c r="Z1743" s="42" t="s">
        <v>41</v>
      </c>
      <c r="AA1743" s="42" t="s">
        <v>42</v>
      </c>
      <c r="AB1743" s="45" t="s">
        <v>8363</v>
      </c>
      <c r="AC1743" s="27"/>
      <c r="AD1743" s="27"/>
      <c r="AE1743" s="27"/>
      <c r="AF1743" s="28" t="s">
        <v>8362</v>
      </c>
      <c r="AG1743" s="28">
        <f t="shared" si="70"/>
        <v>2</v>
      </c>
      <c r="AH1743" s="29" t="str">
        <f t="shared" si="71"/>
        <v>KK-080011</v>
      </c>
      <c r="AI1743" s="28">
        <v>36291000000</v>
      </c>
      <c r="AJ1743" s="30">
        <f>IFERROR(VLOOKUP($C1743,#REF!,2,FALSE)*1000000000,0)+IFERROR(VLOOKUP($D1743,#REF!,2,FALSE)*1000000,0)+IFERROR(VLOOKUP($E1743,#REF!,2,FALSE)*1000,0)+IFERROR(VLOOKUP($F1743,#REF!,2,FALSE),0)</f>
        <v>0</v>
      </c>
    </row>
    <row r="1744" spans="1:36" s="28" customFormat="1" ht="27" customHeight="1" x14ac:dyDescent="0.15">
      <c r="A1744" s="31" t="s">
        <v>32</v>
      </c>
      <c r="B1744" s="32">
        <v>1740</v>
      </c>
      <c r="C1744" s="33" t="s">
        <v>387</v>
      </c>
      <c r="D1744" s="33" t="s">
        <v>387</v>
      </c>
      <c r="E1744" s="33"/>
      <c r="F1744" s="33"/>
      <c r="G1744" s="33" t="s">
        <v>8364</v>
      </c>
      <c r="H1744" s="33" t="s">
        <v>8365</v>
      </c>
      <c r="I1744" s="32">
        <v>900000</v>
      </c>
      <c r="J1744" s="32">
        <v>2282400</v>
      </c>
      <c r="K1744" s="32" t="s">
        <v>8361</v>
      </c>
      <c r="L1744" s="36">
        <f t="shared" si="73"/>
        <v>0.60567823343848581</v>
      </c>
      <c r="M1744" s="32"/>
      <c r="N1744" s="32" t="s">
        <v>47</v>
      </c>
      <c r="O1744" s="32"/>
      <c r="P1744" s="37" t="s">
        <v>8366</v>
      </c>
      <c r="Q1744" s="32" t="s">
        <v>105</v>
      </c>
      <c r="R1744" s="32"/>
      <c r="S1744" s="32"/>
      <c r="T1744" s="32" t="s">
        <v>40</v>
      </c>
      <c r="U1744" s="42" t="s">
        <v>41</v>
      </c>
      <c r="V1744" s="42" t="s">
        <v>42</v>
      </c>
      <c r="W1744" s="42" t="s">
        <v>42</v>
      </c>
      <c r="X1744" s="42" t="s">
        <v>41</v>
      </c>
      <c r="Y1744" s="42" t="s">
        <v>42</v>
      </c>
      <c r="Z1744" s="42" t="s">
        <v>41</v>
      </c>
      <c r="AA1744" s="42" t="s">
        <v>41</v>
      </c>
      <c r="AB1744" s="45" t="s">
        <v>8367</v>
      </c>
      <c r="AC1744" s="27"/>
      <c r="AD1744" s="27"/>
      <c r="AE1744" s="27"/>
      <c r="AF1744" s="28" t="s">
        <v>8366</v>
      </c>
      <c r="AG1744" s="28">
        <f t="shared" si="70"/>
        <v>2</v>
      </c>
      <c r="AH1744" s="29" t="str">
        <f t="shared" si="71"/>
        <v>KK-100021</v>
      </c>
      <c r="AI1744" s="28">
        <v>36291000000</v>
      </c>
      <c r="AJ1744" s="30">
        <f>IFERROR(VLOOKUP($C1744,#REF!,2,FALSE)*1000000000,0)+IFERROR(VLOOKUP($D1744,#REF!,2,FALSE)*1000000,0)+IFERROR(VLOOKUP($E1744,#REF!,2,FALSE)*1000,0)+IFERROR(VLOOKUP($F1744,#REF!,2,FALSE),0)</f>
        <v>0</v>
      </c>
    </row>
    <row r="1745" spans="1:36" s="28" customFormat="1" ht="27" customHeight="1" x14ac:dyDescent="0.15">
      <c r="A1745" s="31" t="s">
        <v>32</v>
      </c>
      <c r="B1745" s="32">
        <v>1741</v>
      </c>
      <c r="C1745" s="33" t="s">
        <v>387</v>
      </c>
      <c r="D1745" s="33" t="s">
        <v>387</v>
      </c>
      <c r="E1745" s="33"/>
      <c r="F1745" s="33"/>
      <c r="G1745" s="33" t="s">
        <v>8368</v>
      </c>
      <c r="H1745" s="33" t="s">
        <v>8369</v>
      </c>
      <c r="I1745" s="32">
        <v>148000</v>
      </c>
      <c r="J1745" s="32">
        <v>119000</v>
      </c>
      <c r="K1745" s="32" t="s">
        <v>2389</v>
      </c>
      <c r="L1745" s="36">
        <f t="shared" si="73"/>
        <v>-0.24369747899159666</v>
      </c>
      <c r="M1745" s="32"/>
      <c r="N1745" s="32" t="s">
        <v>47</v>
      </c>
      <c r="O1745" s="32"/>
      <c r="P1745" s="37" t="s">
        <v>8370</v>
      </c>
      <c r="Q1745" s="32"/>
      <c r="R1745" s="32"/>
      <c r="S1745" s="32"/>
      <c r="T1745" s="32" t="s">
        <v>40</v>
      </c>
      <c r="U1745" s="42" t="s">
        <v>74</v>
      </c>
      <c r="V1745" s="42" t="s">
        <v>42</v>
      </c>
      <c r="W1745" s="42" t="s">
        <v>42</v>
      </c>
      <c r="X1745" s="42" t="s">
        <v>41</v>
      </c>
      <c r="Y1745" s="42" t="s">
        <v>42</v>
      </c>
      <c r="Z1745" s="42" t="s">
        <v>42</v>
      </c>
      <c r="AA1745" s="42" t="s">
        <v>42</v>
      </c>
      <c r="AB1745" s="45" t="s">
        <v>8371</v>
      </c>
      <c r="AC1745" s="27"/>
      <c r="AD1745" s="27"/>
      <c r="AE1745" s="27"/>
      <c r="AF1745" s="28" t="s">
        <v>8370</v>
      </c>
      <c r="AG1745" s="28">
        <f t="shared" si="70"/>
        <v>2</v>
      </c>
      <c r="AH1745" s="29" t="str">
        <f t="shared" si="71"/>
        <v>KK-110016</v>
      </c>
      <c r="AI1745" s="28">
        <v>36291000000</v>
      </c>
      <c r="AJ1745" s="30">
        <f>IFERROR(VLOOKUP($C1745,#REF!,2,FALSE)*1000000000,0)+IFERROR(VLOOKUP($D1745,#REF!,2,FALSE)*1000000,0)+IFERROR(VLOOKUP($E1745,#REF!,2,FALSE)*1000,0)+IFERROR(VLOOKUP($F1745,#REF!,2,FALSE),0)</f>
        <v>0</v>
      </c>
    </row>
    <row r="1746" spans="1:36" s="28" customFormat="1" ht="27" customHeight="1" x14ac:dyDescent="0.15">
      <c r="A1746" s="31" t="s">
        <v>32</v>
      </c>
      <c r="B1746" s="32">
        <v>1742</v>
      </c>
      <c r="C1746" s="33" t="s">
        <v>387</v>
      </c>
      <c r="D1746" s="33" t="s">
        <v>387</v>
      </c>
      <c r="E1746" s="33"/>
      <c r="F1746" s="33"/>
      <c r="G1746" s="33" t="s">
        <v>8372</v>
      </c>
      <c r="H1746" s="33" t="s">
        <v>8373</v>
      </c>
      <c r="I1746" s="32">
        <v>299000</v>
      </c>
      <c r="J1746" s="32">
        <v>28000</v>
      </c>
      <c r="K1746" s="32" t="s">
        <v>308</v>
      </c>
      <c r="L1746" s="36">
        <f t="shared" si="73"/>
        <v>-9.6785714285714288</v>
      </c>
      <c r="M1746" s="32"/>
      <c r="N1746" s="32" t="s">
        <v>47</v>
      </c>
      <c r="O1746" s="32"/>
      <c r="P1746" s="37" t="s">
        <v>8374</v>
      </c>
      <c r="Q1746" s="32"/>
      <c r="R1746" s="32"/>
      <c r="S1746" s="32"/>
      <c r="T1746" s="32" t="s">
        <v>40</v>
      </c>
      <c r="U1746" s="42" t="s">
        <v>74</v>
      </c>
      <c r="V1746" s="42" t="s">
        <v>41</v>
      </c>
      <c r="W1746" s="42" t="s">
        <v>42</v>
      </c>
      <c r="X1746" s="42" t="s">
        <v>41</v>
      </c>
      <c r="Y1746" s="42" t="s">
        <v>42</v>
      </c>
      <c r="Z1746" s="42" t="s">
        <v>42</v>
      </c>
      <c r="AA1746" s="42" t="s">
        <v>42</v>
      </c>
      <c r="AB1746" s="45" t="s">
        <v>8375</v>
      </c>
      <c r="AC1746" s="27"/>
      <c r="AD1746" s="27"/>
      <c r="AE1746" s="27"/>
      <c r="AF1746" s="28" t="s">
        <v>8374</v>
      </c>
      <c r="AG1746" s="28">
        <f t="shared" si="70"/>
        <v>2</v>
      </c>
      <c r="AH1746" s="29" t="str">
        <f t="shared" si="71"/>
        <v>KT-080029</v>
      </c>
      <c r="AI1746" s="28">
        <v>36291000000</v>
      </c>
      <c r="AJ1746" s="30">
        <f>IFERROR(VLOOKUP($C1746,#REF!,2,FALSE)*1000000000,0)+IFERROR(VLOOKUP($D1746,#REF!,2,FALSE)*1000000,0)+IFERROR(VLOOKUP($E1746,#REF!,2,FALSE)*1000,0)+IFERROR(VLOOKUP($F1746,#REF!,2,FALSE),0)</f>
        <v>0</v>
      </c>
    </row>
    <row r="1747" spans="1:36" s="28" customFormat="1" ht="27" customHeight="1" x14ac:dyDescent="0.15">
      <c r="A1747" s="31" t="s">
        <v>32</v>
      </c>
      <c r="B1747" s="32">
        <v>1743</v>
      </c>
      <c r="C1747" s="33" t="s">
        <v>387</v>
      </c>
      <c r="D1747" s="33" t="s">
        <v>387</v>
      </c>
      <c r="E1747" s="33"/>
      <c r="F1747" s="33"/>
      <c r="G1747" s="33" t="s">
        <v>8376</v>
      </c>
      <c r="H1747" s="33" t="s">
        <v>8373</v>
      </c>
      <c r="I1747" s="32">
        <v>180000</v>
      </c>
      <c r="J1747" s="32">
        <v>5820</v>
      </c>
      <c r="K1747" s="32" t="s">
        <v>308</v>
      </c>
      <c r="L1747" s="36">
        <f t="shared" si="73"/>
        <v>-29.927835051546392</v>
      </c>
      <c r="M1747" s="32"/>
      <c r="N1747" s="32" t="s">
        <v>47</v>
      </c>
      <c r="O1747" s="32"/>
      <c r="P1747" s="37" t="s">
        <v>8377</v>
      </c>
      <c r="Q1747" s="32"/>
      <c r="R1747" s="32"/>
      <c r="S1747" s="32"/>
      <c r="T1747" s="32" t="s">
        <v>40</v>
      </c>
      <c r="U1747" s="42" t="s">
        <v>74</v>
      </c>
      <c r="V1747" s="42" t="s">
        <v>41</v>
      </c>
      <c r="W1747" s="42" t="s">
        <v>42</v>
      </c>
      <c r="X1747" s="42" t="s">
        <v>41</v>
      </c>
      <c r="Y1747" s="42" t="s">
        <v>42</v>
      </c>
      <c r="Z1747" s="42" t="s">
        <v>42</v>
      </c>
      <c r="AA1747" s="42" t="s">
        <v>42</v>
      </c>
      <c r="AB1747" s="45" t="s">
        <v>8378</v>
      </c>
      <c r="AC1747" s="27"/>
      <c r="AD1747" s="27"/>
      <c r="AE1747" s="27"/>
      <c r="AF1747" s="28" t="s">
        <v>8377</v>
      </c>
      <c r="AG1747" s="28">
        <f t="shared" si="70"/>
        <v>2</v>
      </c>
      <c r="AH1747" s="29" t="str">
        <f t="shared" si="71"/>
        <v>KT-090057</v>
      </c>
      <c r="AI1747" s="28">
        <v>36291000000</v>
      </c>
      <c r="AJ1747" s="30">
        <f>IFERROR(VLOOKUP($C1747,#REF!,2,FALSE)*1000000000,0)+IFERROR(VLOOKUP($D1747,#REF!,2,FALSE)*1000000,0)+IFERROR(VLOOKUP($E1747,#REF!,2,FALSE)*1000,0)+IFERROR(VLOOKUP($F1747,#REF!,2,FALSE),0)</f>
        <v>0</v>
      </c>
    </row>
    <row r="1748" spans="1:36" s="28" customFormat="1" ht="27" customHeight="1" x14ac:dyDescent="0.15">
      <c r="A1748" s="31" t="s">
        <v>32</v>
      </c>
      <c r="B1748" s="32">
        <v>1744</v>
      </c>
      <c r="C1748" s="33" t="s">
        <v>387</v>
      </c>
      <c r="D1748" s="33" t="s">
        <v>387</v>
      </c>
      <c r="E1748" s="33"/>
      <c r="F1748" s="33"/>
      <c r="G1748" s="33" t="s">
        <v>8379</v>
      </c>
      <c r="H1748" s="33" t="s">
        <v>4843</v>
      </c>
      <c r="I1748" s="32">
        <v>331932</v>
      </c>
      <c r="J1748" s="32">
        <v>99202</v>
      </c>
      <c r="K1748" s="32" t="s">
        <v>308</v>
      </c>
      <c r="L1748" s="43">
        <f t="shared" si="73"/>
        <v>-2.3460212495715811</v>
      </c>
      <c r="M1748" s="32"/>
      <c r="N1748" s="32" t="s">
        <v>47</v>
      </c>
      <c r="O1748" s="32"/>
      <c r="P1748" s="37" t="s">
        <v>8380</v>
      </c>
      <c r="Q1748" s="42"/>
      <c r="R1748" s="32"/>
      <c r="S1748" s="32"/>
      <c r="T1748" s="32" t="s">
        <v>40</v>
      </c>
      <c r="U1748" s="42" t="s">
        <v>74</v>
      </c>
      <c r="V1748" s="42" t="s">
        <v>509</v>
      </c>
      <c r="W1748" s="42" t="s">
        <v>509</v>
      </c>
      <c r="X1748" s="42" t="s">
        <v>41</v>
      </c>
      <c r="Y1748" s="42" t="s">
        <v>41</v>
      </c>
      <c r="Z1748" s="42" t="s">
        <v>42</v>
      </c>
      <c r="AA1748" s="42" t="s">
        <v>42</v>
      </c>
      <c r="AB1748" s="45" t="s">
        <v>8381</v>
      </c>
      <c r="AC1748" s="27"/>
      <c r="AD1748" s="27"/>
      <c r="AE1748" s="27"/>
      <c r="AF1748" s="28" t="s">
        <v>8380</v>
      </c>
      <c r="AG1748" s="28">
        <f t="shared" si="70"/>
        <v>2</v>
      </c>
      <c r="AH1748" s="29" t="str">
        <f t="shared" si="71"/>
        <v>KT-100103</v>
      </c>
      <c r="AI1748" s="28">
        <v>36291000000</v>
      </c>
      <c r="AJ1748" s="30">
        <f>IFERROR(VLOOKUP($C1748,#REF!,2,FALSE)*1000000000,0)+IFERROR(VLOOKUP($D1748,#REF!,2,FALSE)*1000000,0)+IFERROR(VLOOKUP($E1748,#REF!,2,FALSE)*1000,0)+IFERROR(VLOOKUP($F1748,#REF!,2,FALSE),0)</f>
        <v>0</v>
      </c>
    </row>
    <row r="1749" spans="1:36" s="28" customFormat="1" ht="27" customHeight="1" x14ac:dyDescent="0.15">
      <c r="A1749" s="31" t="s">
        <v>32</v>
      </c>
      <c r="B1749" s="32">
        <v>1745</v>
      </c>
      <c r="C1749" s="33" t="s">
        <v>387</v>
      </c>
      <c r="D1749" s="33" t="s">
        <v>387</v>
      </c>
      <c r="E1749" s="33"/>
      <c r="F1749" s="33"/>
      <c r="G1749" s="33" t="s">
        <v>8382</v>
      </c>
      <c r="H1749" s="33" t="s">
        <v>5906</v>
      </c>
      <c r="I1749" s="32">
        <v>3130940</v>
      </c>
      <c r="J1749" s="32">
        <v>3011040</v>
      </c>
      <c r="K1749" s="32" t="s">
        <v>1410</v>
      </c>
      <c r="L1749" s="36">
        <f t="shared" si="73"/>
        <v>-3.982012859344275E-2</v>
      </c>
      <c r="M1749" s="32"/>
      <c r="N1749" s="32" t="s">
        <v>47</v>
      </c>
      <c r="O1749" s="32"/>
      <c r="P1749" s="37" t="s">
        <v>8383</v>
      </c>
      <c r="Q1749" s="32" t="s">
        <v>130</v>
      </c>
      <c r="R1749" s="32"/>
      <c r="S1749" s="32"/>
      <c r="T1749" s="32" t="s">
        <v>40</v>
      </c>
      <c r="U1749" s="42" t="s">
        <v>42</v>
      </c>
      <c r="V1749" s="42" t="s">
        <v>42</v>
      </c>
      <c r="W1749" s="42" t="s">
        <v>509</v>
      </c>
      <c r="X1749" s="42" t="s">
        <v>41</v>
      </c>
      <c r="Y1749" s="42" t="s">
        <v>41</v>
      </c>
      <c r="Z1749" s="42" t="s">
        <v>42</v>
      </c>
      <c r="AA1749" s="42" t="s">
        <v>42</v>
      </c>
      <c r="AB1749" s="45" t="s">
        <v>8384</v>
      </c>
      <c r="AC1749" s="27"/>
      <c r="AD1749" s="27"/>
      <c r="AE1749" s="27"/>
      <c r="AF1749" s="28" t="s">
        <v>8383</v>
      </c>
      <c r="AG1749" s="28">
        <f t="shared" si="70"/>
        <v>2</v>
      </c>
      <c r="AH1749" s="29" t="str">
        <f t="shared" si="71"/>
        <v>QS-150004</v>
      </c>
      <c r="AI1749" s="28">
        <v>36291000000</v>
      </c>
      <c r="AJ1749" s="30">
        <f>IFERROR(VLOOKUP($C1749,#REF!,2,FALSE)*1000000000,0)+IFERROR(VLOOKUP($D1749,#REF!,2,FALSE)*1000000,0)+IFERROR(VLOOKUP($E1749,#REF!,2,FALSE)*1000,0)+IFERROR(VLOOKUP($F1749,#REF!,2,FALSE),0)</f>
        <v>0</v>
      </c>
    </row>
    <row r="1750" spans="1:36" s="28" customFormat="1" ht="27" customHeight="1" x14ac:dyDescent="0.15">
      <c r="A1750" s="31" t="s">
        <v>32</v>
      </c>
      <c r="B1750" s="32">
        <v>1746</v>
      </c>
      <c r="C1750" s="33" t="s">
        <v>387</v>
      </c>
      <c r="D1750" s="33" t="s">
        <v>387</v>
      </c>
      <c r="E1750" s="33"/>
      <c r="F1750" s="33"/>
      <c r="G1750" s="33" t="s">
        <v>8385</v>
      </c>
      <c r="H1750" s="33" t="s">
        <v>8386</v>
      </c>
      <c r="I1750" s="32">
        <v>3660000</v>
      </c>
      <c r="J1750" s="32">
        <v>14000000</v>
      </c>
      <c r="K1750" s="32" t="s">
        <v>8387</v>
      </c>
      <c r="L1750" s="36">
        <f t="shared" si="73"/>
        <v>0.73857142857142855</v>
      </c>
      <c r="M1750" s="32"/>
      <c r="N1750" s="32"/>
      <c r="O1750" s="32" t="s">
        <v>47</v>
      </c>
      <c r="P1750" s="37" t="s">
        <v>8388</v>
      </c>
      <c r="Q1750" s="32" t="s">
        <v>130</v>
      </c>
      <c r="R1750" s="32"/>
      <c r="S1750" s="32"/>
      <c r="T1750" s="32" t="s">
        <v>40</v>
      </c>
      <c r="U1750" s="42" t="s">
        <v>41</v>
      </c>
      <c r="V1750" s="42" t="s">
        <v>41</v>
      </c>
      <c r="W1750" s="42" t="s">
        <v>42</v>
      </c>
      <c r="X1750" s="42" t="s">
        <v>41</v>
      </c>
      <c r="Y1750" s="42" t="s">
        <v>42</v>
      </c>
      <c r="Z1750" s="42" t="s">
        <v>509</v>
      </c>
      <c r="AA1750" s="42" t="s">
        <v>41</v>
      </c>
      <c r="AB1750" s="45" t="s">
        <v>8389</v>
      </c>
      <c r="AC1750" s="10"/>
      <c r="AD1750" s="27"/>
      <c r="AE1750" s="27"/>
      <c r="AF1750" s="28" t="s">
        <v>8388</v>
      </c>
      <c r="AG1750" s="28">
        <f t="shared" si="70"/>
        <v>2</v>
      </c>
      <c r="AH1750" s="29" t="str">
        <f t="shared" si="71"/>
        <v>KT-140096</v>
      </c>
      <c r="AI1750" s="28">
        <v>36291000000</v>
      </c>
      <c r="AJ1750" s="30">
        <f>IFERROR(VLOOKUP($C1750,#REF!,2,FALSE)*1000000000,0)+IFERROR(VLOOKUP($D1750,#REF!,2,FALSE)*1000000,0)+IFERROR(VLOOKUP($E1750,#REF!,2,FALSE)*1000,0)+IFERROR(VLOOKUP($F1750,#REF!,2,FALSE),0)</f>
        <v>0</v>
      </c>
    </row>
    <row r="1751" spans="1:36" s="28" customFormat="1" ht="27" customHeight="1" x14ac:dyDescent="0.15">
      <c r="A1751" s="31" t="s">
        <v>32</v>
      </c>
      <c r="B1751" s="32">
        <v>1747</v>
      </c>
      <c r="C1751" s="33" t="s">
        <v>387</v>
      </c>
      <c r="D1751" s="33" t="s">
        <v>387</v>
      </c>
      <c r="E1751" s="33"/>
      <c r="F1751" s="33"/>
      <c r="G1751" s="33" t="s">
        <v>8390</v>
      </c>
      <c r="H1751" s="33" t="s">
        <v>8391</v>
      </c>
      <c r="I1751" s="32">
        <v>4900</v>
      </c>
      <c r="J1751" s="32">
        <v>2340</v>
      </c>
      <c r="K1751" s="32" t="s">
        <v>1615</v>
      </c>
      <c r="L1751" s="43">
        <f t="shared" si="73"/>
        <v>-1.0940170940170941</v>
      </c>
      <c r="M1751" s="32"/>
      <c r="N1751" s="32"/>
      <c r="O1751" s="32" t="s">
        <v>47</v>
      </c>
      <c r="P1751" s="37" t="s">
        <v>8392</v>
      </c>
      <c r="Q1751" s="32" t="s">
        <v>130</v>
      </c>
      <c r="R1751" s="32"/>
      <c r="S1751" s="32"/>
      <c r="T1751" s="32" t="s">
        <v>40</v>
      </c>
      <c r="U1751" s="42" t="s">
        <v>74</v>
      </c>
      <c r="V1751" s="42" t="s">
        <v>509</v>
      </c>
      <c r="W1751" s="42" t="s">
        <v>509</v>
      </c>
      <c r="X1751" s="42" t="s">
        <v>41</v>
      </c>
      <c r="Y1751" s="42" t="s">
        <v>509</v>
      </c>
      <c r="Z1751" s="42" t="s">
        <v>509</v>
      </c>
      <c r="AA1751" s="42" t="s">
        <v>42</v>
      </c>
      <c r="AB1751" s="45" t="s">
        <v>8393</v>
      </c>
      <c r="AC1751" s="27"/>
      <c r="AD1751" s="27"/>
      <c r="AE1751" s="27"/>
      <c r="AF1751" s="28" t="s">
        <v>8392</v>
      </c>
      <c r="AG1751" s="28">
        <f t="shared" si="70"/>
        <v>2</v>
      </c>
      <c r="AH1751" s="29" t="str">
        <f t="shared" si="71"/>
        <v>HR-140016</v>
      </c>
      <c r="AI1751" s="28">
        <v>36291000000</v>
      </c>
      <c r="AJ1751" s="30">
        <f>IFERROR(VLOOKUP($C1751,#REF!,2,FALSE)*1000000000,0)+IFERROR(VLOOKUP($D1751,#REF!,2,FALSE)*1000000,0)+IFERROR(VLOOKUP($E1751,#REF!,2,FALSE)*1000,0)+IFERROR(VLOOKUP($F1751,#REF!,2,FALSE),0)</f>
        <v>0</v>
      </c>
    </row>
    <row r="1752" spans="1:36" s="28" customFormat="1" ht="27" customHeight="1" x14ac:dyDescent="0.15">
      <c r="A1752" s="31" t="s">
        <v>32</v>
      </c>
      <c r="B1752" s="32">
        <v>1748</v>
      </c>
      <c r="C1752" s="33" t="s">
        <v>387</v>
      </c>
      <c r="D1752" s="46" t="s">
        <v>640</v>
      </c>
      <c r="E1752" s="33" t="s">
        <v>130</v>
      </c>
      <c r="F1752" s="33" t="s">
        <v>130</v>
      </c>
      <c r="G1752" s="33" t="s">
        <v>8394</v>
      </c>
      <c r="H1752" s="33" t="s">
        <v>8395</v>
      </c>
      <c r="I1752" s="32">
        <v>351000</v>
      </c>
      <c r="J1752" s="32">
        <v>201000</v>
      </c>
      <c r="K1752" s="32" t="s">
        <v>6274</v>
      </c>
      <c r="L1752" s="36">
        <f t="shared" si="73"/>
        <v>-0.74626865671641784</v>
      </c>
      <c r="M1752" s="32"/>
      <c r="N1752" s="32"/>
      <c r="O1752" s="32" t="s">
        <v>47</v>
      </c>
      <c r="P1752" s="37" t="s">
        <v>8396</v>
      </c>
      <c r="Q1752" s="38" t="s">
        <v>105</v>
      </c>
      <c r="R1752" s="32" t="s">
        <v>130</v>
      </c>
      <c r="S1752" s="32" t="s">
        <v>130</v>
      </c>
      <c r="T1752" s="32" t="s">
        <v>158</v>
      </c>
      <c r="U1752" s="42" t="s">
        <v>74</v>
      </c>
      <c r="V1752" s="42" t="s">
        <v>42</v>
      </c>
      <c r="W1752" s="42" t="s">
        <v>42</v>
      </c>
      <c r="X1752" s="42" t="s">
        <v>75</v>
      </c>
      <c r="Y1752" s="42" t="s">
        <v>42</v>
      </c>
      <c r="Z1752" s="42" t="s">
        <v>42</v>
      </c>
      <c r="AA1752" s="42" t="s">
        <v>42</v>
      </c>
      <c r="AB1752" s="45" t="s">
        <v>8397</v>
      </c>
      <c r="AC1752" s="27"/>
      <c r="AD1752" s="27"/>
      <c r="AE1752" s="27"/>
      <c r="AF1752" s="28" t="s">
        <v>8396</v>
      </c>
      <c r="AG1752" s="28">
        <f t="shared" si="70"/>
        <v>2</v>
      </c>
      <c r="AH1752" s="29" t="str">
        <f t="shared" si="71"/>
        <v>QS-190006</v>
      </c>
      <c r="AI1752" s="28">
        <v>36291000000</v>
      </c>
      <c r="AJ1752" s="30">
        <f>IFERROR(VLOOKUP($C1752,#REF!,2,FALSE)*1000000000,0)+IFERROR(VLOOKUP($D1752,#REF!,2,FALSE)*1000000,0)+IFERROR(VLOOKUP($E1752,#REF!,2,FALSE)*1000,0)+IFERROR(VLOOKUP($F1752,#REF!,2,FALSE),0)</f>
        <v>0</v>
      </c>
    </row>
    <row r="1753" spans="1:36" s="28" customFormat="1" ht="27" customHeight="1" x14ac:dyDescent="0.15">
      <c r="A1753" s="31" t="s">
        <v>32</v>
      </c>
      <c r="B1753" s="32">
        <v>1749</v>
      </c>
      <c r="C1753" s="33" t="s">
        <v>387</v>
      </c>
      <c r="D1753" s="33" t="s">
        <v>387</v>
      </c>
      <c r="E1753" s="33"/>
      <c r="F1753" s="33"/>
      <c r="G1753" s="33" t="s">
        <v>8398</v>
      </c>
      <c r="H1753" s="33" t="s">
        <v>8399</v>
      </c>
      <c r="I1753" s="32">
        <v>218875</v>
      </c>
      <c r="J1753" s="32">
        <v>306075</v>
      </c>
      <c r="K1753" s="32" t="s">
        <v>8400</v>
      </c>
      <c r="L1753" s="36">
        <f t="shared" si="73"/>
        <v>0.28489749244466223</v>
      </c>
      <c r="M1753" s="32"/>
      <c r="N1753" s="32"/>
      <c r="O1753" s="32" t="s">
        <v>47</v>
      </c>
      <c r="P1753" s="37" t="s">
        <v>8401</v>
      </c>
      <c r="Q1753" s="32"/>
      <c r="R1753" s="32"/>
      <c r="S1753" s="32"/>
      <c r="T1753" s="32" t="s">
        <v>158</v>
      </c>
      <c r="U1753" s="42" t="s">
        <v>176</v>
      </c>
      <c r="V1753" s="42" t="s">
        <v>176</v>
      </c>
      <c r="W1753" s="42" t="s">
        <v>176</v>
      </c>
      <c r="X1753" s="42" t="s">
        <v>176</v>
      </c>
      <c r="Y1753" s="42" t="s">
        <v>176</v>
      </c>
      <c r="Z1753" s="42" t="s">
        <v>175</v>
      </c>
      <c r="AA1753" s="42" t="s">
        <v>176</v>
      </c>
      <c r="AB1753" s="45" t="s">
        <v>8402</v>
      </c>
      <c r="AC1753" s="27"/>
      <c r="AD1753" s="27"/>
      <c r="AE1753" s="27"/>
      <c r="AF1753" s="28" t="s">
        <v>8401</v>
      </c>
      <c r="AG1753" s="28">
        <f t="shared" si="70"/>
        <v>2</v>
      </c>
      <c r="AH1753" s="29" t="str">
        <f t="shared" si="71"/>
        <v>HK-190006</v>
      </c>
      <c r="AJ1753" s="30">
        <f>IFERROR(VLOOKUP($C1753,#REF!,2,FALSE)*1000000000,0)+IFERROR(VLOOKUP($D1753,#REF!,2,FALSE)*1000000,0)+IFERROR(VLOOKUP($E1753,#REF!,2,FALSE)*1000,0)+IFERROR(VLOOKUP($F1753,#REF!,2,FALSE),0)</f>
        <v>0</v>
      </c>
    </row>
    <row r="1754" spans="1:36" s="28" customFormat="1" ht="27" customHeight="1" x14ac:dyDescent="0.15">
      <c r="A1754" s="31" t="s">
        <v>32</v>
      </c>
      <c r="B1754" s="32">
        <v>1750</v>
      </c>
      <c r="C1754" s="33" t="s">
        <v>387</v>
      </c>
      <c r="D1754" s="33" t="s">
        <v>387</v>
      </c>
      <c r="E1754" s="33"/>
      <c r="F1754" s="33"/>
      <c r="G1754" s="33" t="s">
        <v>8403</v>
      </c>
      <c r="H1754" s="33" t="s">
        <v>8404</v>
      </c>
      <c r="I1754" s="32">
        <v>3041100</v>
      </c>
      <c r="J1754" s="32">
        <v>2965000</v>
      </c>
      <c r="K1754" s="32" t="s">
        <v>7415</v>
      </c>
      <c r="L1754" s="36">
        <f t="shared" si="73"/>
        <v>-2.5666104553119684E-2</v>
      </c>
      <c r="M1754" s="32"/>
      <c r="N1754" s="32"/>
      <c r="O1754" s="32" t="s">
        <v>47</v>
      </c>
      <c r="P1754" s="37" t="s">
        <v>8405</v>
      </c>
      <c r="Q1754" s="32"/>
      <c r="R1754" s="32"/>
      <c r="S1754" s="32"/>
      <c r="T1754" s="32" t="s">
        <v>158</v>
      </c>
      <c r="U1754" s="42" t="s">
        <v>174</v>
      </c>
      <c r="V1754" s="42" t="s">
        <v>175</v>
      </c>
      <c r="W1754" s="42" t="s">
        <v>175</v>
      </c>
      <c r="X1754" s="42" t="s">
        <v>176</v>
      </c>
      <c r="Y1754" s="42" t="s">
        <v>175</v>
      </c>
      <c r="Z1754" s="42" t="s">
        <v>176</v>
      </c>
      <c r="AA1754" s="42" t="s">
        <v>175</v>
      </c>
      <c r="AB1754" s="45" t="s">
        <v>8406</v>
      </c>
      <c r="AC1754" s="27"/>
      <c r="AD1754" s="27"/>
      <c r="AE1754" s="27"/>
      <c r="AF1754" s="28" t="s">
        <v>8405</v>
      </c>
      <c r="AG1754" s="28">
        <f t="shared" si="70"/>
        <v>2</v>
      </c>
      <c r="AH1754" s="29" t="str">
        <f t="shared" si="71"/>
        <v>QS-190007</v>
      </c>
      <c r="AJ1754" s="30">
        <f>IFERROR(VLOOKUP($C1754,#REF!,2,FALSE)*1000000000,0)+IFERROR(VLOOKUP($D1754,#REF!,2,FALSE)*1000000,0)+IFERROR(VLOOKUP($E1754,#REF!,2,FALSE)*1000,0)+IFERROR(VLOOKUP($F1754,#REF!,2,FALSE),0)</f>
        <v>0</v>
      </c>
    </row>
    <row r="1755" spans="1:36" s="28" customFormat="1" ht="27" customHeight="1" x14ac:dyDescent="0.15">
      <c r="A1755" s="31" t="s">
        <v>32</v>
      </c>
      <c r="B1755" s="32">
        <v>1751</v>
      </c>
      <c r="C1755" s="33" t="s">
        <v>387</v>
      </c>
      <c r="D1755" s="33" t="s">
        <v>387</v>
      </c>
      <c r="E1755" s="33"/>
      <c r="F1755" s="33"/>
      <c r="G1755" s="33" t="s">
        <v>8407</v>
      </c>
      <c r="H1755" s="46" t="s">
        <v>8408</v>
      </c>
      <c r="I1755" s="47">
        <v>120000</v>
      </c>
      <c r="J1755" s="47">
        <v>46635</v>
      </c>
      <c r="K1755" s="42" t="s">
        <v>8277</v>
      </c>
      <c r="L1755" s="36">
        <f t="shared" si="73"/>
        <v>-1.5731746542296556</v>
      </c>
      <c r="M1755" s="32"/>
      <c r="N1755" s="32"/>
      <c r="O1755" s="32" t="s">
        <v>47</v>
      </c>
      <c r="P1755" s="40" t="s">
        <v>8409</v>
      </c>
      <c r="Q1755" s="32"/>
      <c r="R1755" s="32"/>
      <c r="S1755" s="32"/>
      <c r="T1755" s="42" t="s">
        <v>40</v>
      </c>
      <c r="U1755" s="42" t="s">
        <v>174</v>
      </c>
      <c r="V1755" s="42" t="s">
        <v>175</v>
      </c>
      <c r="W1755" s="42" t="s">
        <v>176</v>
      </c>
      <c r="X1755" s="42" t="s">
        <v>176</v>
      </c>
      <c r="Y1755" s="42" t="s">
        <v>175</v>
      </c>
      <c r="Z1755" s="42" t="s">
        <v>175</v>
      </c>
      <c r="AA1755" s="42" t="s">
        <v>175</v>
      </c>
      <c r="AB1755" s="45" t="s">
        <v>8410</v>
      </c>
      <c r="AC1755" s="27"/>
      <c r="AD1755" s="27"/>
      <c r="AE1755" s="27"/>
      <c r="AF1755" s="28" t="s">
        <v>8409</v>
      </c>
      <c r="AG1755" s="28">
        <f t="shared" si="70"/>
        <v>2</v>
      </c>
      <c r="AH1755" s="29" t="str">
        <f t="shared" si="71"/>
        <v>HK-200003</v>
      </c>
      <c r="AJ1755" s="30">
        <f>IFERROR(VLOOKUP($C1755,#REF!,2,FALSE)*1000000000,0)+IFERROR(VLOOKUP($D1755,#REF!,2,FALSE)*1000000,0)+IFERROR(VLOOKUP($E1755,#REF!,2,FALSE)*1000,0)+IFERROR(VLOOKUP($F1755,#REF!,2,FALSE),0)</f>
        <v>0</v>
      </c>
    </row>
    <row r="1756" spans="1:36" s="28" customFormat="1" ht="27" customHeight="1" x14ac:dyDescent="0.15">
      <c r="A1756" s="31" t="s">
        <v>32</v>
      </c>
      <c r="B1756" s="32">
        <v>1752</v>
      </c>
      <c r="C1756" s="33" t="s">
        <v>387</v>
      </c>
      <c r="D1756" s="33" t="s">
        <v>387</v>
      </c>
      <c r="E1756" s="33"/>
      <c r="F1756" s="33"/>
      <c r="G1756" s="33" t="s">
        <v>8411</v>
      </c>
      <c r="H1756" s="46" t="s">
        <v>8412</v>
      </c>
      <c r="I1756" s="47">
        <v>1416000</v>
      </c>
      <c r="J1756" s="47">
        <v>2760000</v>
      </c>
      <c r="K1756" s="42" t="s">
        <v>2684</v>
      </c>
      <c r="L1756" s="43">
        <f t="shared" si="73"/>
        <v>0.4869565217391304</v>
      </c>
      <c r="M1756" s="32"/>
      <c r="N1756" s="32"/>
      <c r="O1756" s="32" t="s">
        <v>47</v>
      </c>
      <c r="P1756" s="40" t="s">
        <v>8413</v>
      </c>
      <c r="Q1756" s="32"/>
      <c r="R1756" s="32"/>
      <c r="S1756" s="32"/>
      <c r="T1756" s="42" t="s">
        <v>40</v>
      </c>
      <c r="U1756" s="42" t="s">
        <v>176</v>
      </c>
      <c r="V1756" s="42" t="s">
        <v>175</v>
      </c>
      <c r="W1756" s="42" t="s">
        <v>175</v>
      </c>
      <c r="X1756" s="42" t="s">
        <v>176</v>
      </c>
      <c r="Y1756" s="42" t="s">
        <v>176</v>
      </c>
      <c r="Z1756" s="42" t="s">
        <v>509</v>
      </c>
      <c r="AA1756" s="42" t="s">
        <v>175</v>
      </c>
      <c r="AB1756" s="45" t="s">
        <v>8414</v>
      </c>
      <c r="AC1756" s="27"/>
      <c r="AD1756" s="27"/>
      <c r="AE1756" s="27"/>
      <c r="AF1756" s="28" t="s">
        <v>8413</v>
      </c>
      <c r="AG1756" s="28">
        <f t="shared" si="70"/>
        <v>2</v>
      </c>
      <c r="AH1756" s="29" t="str">
        <f t="shared" si="71"/>
        <v>KT-190064</v>
      </c>
      <c r="AJ1756" s="30">
        <f>IFERROR(VLOOKUP($C1756,#REF!,2,FALSE)*1000000000,0)+IFERROR(VLOOKUP($D1756,#REF!,2,FALSE)*1000000,0)+IFERROR(VLOOKUP($E1756,#REF!,2,FALSE)*1000,0)+IFERROR(VLOOKUP($F1756,#REF!,2,FALSE),0)</f>
        <v>0</v>
      </c>
    </row>
    <row r="1757" spans="1:36" s="28" customFormat="1" ht="27" customHeight="1" x14ac:dyDescent="0.15">
      <c r="A1757" s="31" t="s">
        <v>32</v>
      </c>
      <c r="B1757" s="32">
        <v>1753</v>
      </c>
      <c r="C1757" s="33" t="s">
        <v>387</v>
      </c>
      <c r="D1757" s="33" t="s">
        <v>387</v>
      </c>
      <c r="E1757" s="33"/>
      <c r="F1757" s="33"/>
      <c r="G1757" s="33" t="s">
        <v>8415</v>
      </c>
      <c r="H1757" s="46" t="s">
        <v>8416</v>
      </c>
      <c r="I1757" s="47">
        <v>72200</v>
      </c>
      <c r="J1757" s="47">
        <v>74190</v>
      </c>
      <c r="K1757" s="42" t="s">
        <v>227</v>
      </c>
      <c r="L1757" s="36">
        <f t="shared" si="73"/>
        <v>2.6823021970616034E-2</v>
      </c>
      <c r="M1757" s="32"/>
      <c r="N1757" s="32"/>
      <c r="O1757" s="32" t="s">
        <v>47</v>
      </c>
      <c r="P1757" s="40" t="s">
        <v>8417</v>
      </c>
      <c r="Q1757" s="32"/>
      <c r="R1757" s="32"/>
      <c r="S1757" s="32"/>
      <c r="T1757" s="42" t="s">
        <v>40</v>
      </c>
      <c r="U1757" s="42" t="s">
        <v>174</v>
      </c>
      <c r="V1757" s="42" t="s">
        <v>175</v>
      </c>
      <c r="W1757" s="42" t="s">
        <v>509</v>
      </c>
      <c r="X1757" s="42" t="s">
        <v>176</v>
      </c>
      <c r="Y1757" s="42" t="s">
        <v>176</v>
      </c>
      <c r="Z1757" s="42" t="s">
        <v>509</v>
      </c>
      <c r="AA1757" s="42" t="s">
        <v>175</v>
      </c>
      <c r="AB1757" s="45" t="s">
        <v>8418</v>
      </c>
      <c r="AC1757" s="27"/>
      <c r="AD1757" s="27"/>
      <c r="AE1757" s="27"/>
      <c r="AF1757" s="28" t="s">
        <v>8417</v>
      </c>
      <c r="AG1757" s="28">
        <f t="shared" si="70"/>
        <v>2</v>
      </c>
      <c r="AH1757" s="29" t="str">
        <f t="shared" si="71"/>
        <v>KT-190030</v>
      </c>
      <c r="AJ1757" s="30">
        <f>IFERROR(VLOOKUP($C1757,#REF!,2,FALSE)*1000000000,0)+IFERROR(VLOOKUP($D1757,#REF!,2,FALSE)*1000000,0)+IFERROR(VLOOKUP($E1757,#REF!,2,FALSE)*1000,0)+IFERROR(VLOOKUP($F1757,#REF!,2,FALSE),0)</f>
        <v>0</v>
      </c>
    </row>
    <row r="1758" spans="1:36" s="28" customFormat="1" ht="27" customHeight="1" x14ac:dyDescent="0.15">
      <c r="A1758" s="31" t="s">
        <v>32</v>
      </c>
      <c r="B1758" s="32">
        <v>1754</v>
      </c>
      <c r="C1758" s="33" t="s">
        <v>387</v>
      </c>
      <c r="D1758" s="33" t="s">
        <v>387</v>
      </c>
      <c r="E1758" s="33"/>
      <c r="F1758" s="33"/>
      <c r="G1758" s="33" t="s">
        <v>8419</v>
      </c>
      <c r="H1758" s="46" t="s">
        <v>242</v>
      </c>
      <c r="I1758" s="47">
        <v>1439204</v>
      </c>
      <c r="J1758" s="47">
        <v>1322204</v>
      </c>
      <c r="K1758" s="42" t="s">
        <v>8420</v>
      </c>
      <c r="L1758" s="36">
        <f t="shared" si="73"/>
        <v>-8.8488614464938831E-2</v>
      </c>
      <c r="M1758" s="32"/>
      <c r="N1758" s="32"/>
      <c r="O1758" s="32" t="s">
        <v>47</v>
      </c>
      <c r="P1758" s="40" t="s">
        <v>8421</v>
      </c>
      <c r="Q1758" s="38" t="s">
        <v>105</v>
      </c>
      <c r="R1758" s="32"/>
      <c r="S1758" s="32"/>
      <c r="T1758" s="42" t="s">
        <v>40</v>
      </c>
      <c r="U1758" s="42" t="s">
        <v>174</v>
      </c>
      <c r="V1758" s="42" t="s">
        <v>175</v>
      </c>
      <c r="W1758" s="42" t="s">
        <v>509</v>
      </c>
      <c r="X1758" s="42" t="s">
        <v>229</v>
      </c>
      <c r="Y1758" s="42" t="s">
        <v>176</v>
      </c>
      <c r="Z1758" s="42" t="s">
        <v>176</v>
      </c>
      <c r="AA1758" s="42" t="s">
        <v>176</v>
      </c>
      <c r="AB1758" s="45" t="s">
        <v>8422</v>
      </c>
      <c r="AC1758" s="27"/>
      <c r="AD1758" s="27"/>
      <c r="AE1758" s="27"/>
      <c r="AF1758" s="28" t="s">
        <v>8421</v>
      </c>
      <c r="AG1758" s="28">
        <f t="shared" si="70"/>
        <v>2</v>
      </c>
      <c r="AH1758" s="29" t="str">
        <f t="shared" si="71"/>
        <v>QS-190009</v>
      </c>
      <c r="AJ1758" s="30">
        <f>IFERROR(VLOOKUP($C1758,#REF!,2,FALSE)*1000000000,0)+IFERROR(VLOOKUP($D1758,#REF!,2,FALSE)*1000000,0)+IFERROR(VLOOKUP($E1758,#REF!,2,FALSE)*1000,0)+IFERROR(VLOOKUP($F1758,#REF!,2,FALSE),0)</f>
        <v>0</v>
      </c>
    </row>
    <row r="1759" spans="1:36" s="28" customFormat="1" ht="27" customHeight="1" x14ac:dyDescent="0.15">
      <c r="A1759" s="31" t="s">
        <v>32</v>
      </c>
      <c r="B1759" s="32">
        <v>1755</v>
      </c>
      <c r="C1759" s="33" t="s">
        <v>387</v>
      </c>
      <c r="D1759" s="33" t="s">
        <v>387</v>
      </c>
      <c r="E1759" s="33"/>
      <c r="F1759" s="33"/>
      <c r="G1759" s="46" t="s">
        <v>8423</v>
      </c>
      <c r="H1759" s="89" t="s">
        <v>8424</v>
      </c>
      <c r="I1759" s="47">
        <v>683500</v>
      </c>
      <c r="J1759" s="47">
        <v>615075</v>
      </c>
      <c r="K1759" s="42" t="s">
        <v>2684</v>
      </c>
      <c r="L1759" s="36">
        <f t="shared" si="73"/>
        <v>-0.11124659594358421</v>
      </c>
      <c r="M1759" s="32" t="s">
        <v>47</v>
      </c>
      <c r="N1759" s="32" t="s">
        <v>47</v>
      </c>
      <c r="O1759" s="32" t="s">
        <v>47</v>
      </c>
      <c r="P1759" s="40" t="s">
        <v>8425</v>
      </c>
      <c r="Q1759" s="38"/>
      <c r="R1759" s="32"/>
      <c r="S1759" s="32"/>
      <c r="T1759" s="42" t="s">
        <v>40</v>
      </c>
      <c r="U1759" s="42" t="s">
        <v>174</v>
      </c>
      <c r="V1759" s="42" t="s">
        <v>176</v>
      </c>
      <c r="W1759" s="42" t="s">
        <v>509</v>
      </c>
      <c r="X1759" s="42" t="s">
        <v>176</v>
      </c>
      <c r="Y1759" s="42" t="s">
        <v>509</v>
      </c>
      <c r="Z1759" s="42" t="s">
        <v>509</v>
      </c>
      <c r="AA1759" s="42" t="s">
        <v>175</v>
      </c>
      <c r="AB1759" s="45" t="s">
        <v>8426</v>
      </c>
      <c r="AC1759" s="27"/>
      <c r="AD1759" s="27"/>
      <c r="AE1759" s="27"/>
      <c r="AF1759" s="28" t="s">
        <v>8425</v>
      </c>
      <c r="AG1759" s="28">
        <f t="shared" si="70"/>
        <v>2</v>
      </c>
      <c r="AH1759" s="29" t="str">
        <f t="shared" si="71"/>
        <v>KT-220169</v>
      </c>
      <c r="AJ1759" s="30">
        <f>IFERROR(VLOOKUP($C1759,#REF!,2,FALSE)*1000000000,0)+IFERROR(VLOOKUP($D1759,#REF!,2,FALSE)*1000000,0)+IFERROR(VLOOKUP($E1759,#REF!,2,FALSE)*1000,0)+IFERROR(VLOOKUP($F1759,#REF!,2,FALSE),0)</f>
        <v>0</v>
      </c>
    </row>
    <row r="1760" spans="1:36" s="28" customFormat="1" ht="27" customHeight="1" x14ac:dyDescent="0.15">
      <c r="A1760" s="31" t="s">
        <v>32</v>
      </c>
      <c r="B1760" s="32">
        <v>1756</v>
      </c>
      <c r="C1760" s="33" t="s">
        <v>387</v>
      </c>
      <c r="D1760" s="33" t="s">
        <v>387</v>
      </c>
      <c r="E1760" s="33"/>
      <c r="F1760" s="33"/>
      <c r="G1760" s="46" t="s">
        <v>8427</v>
      </c>
      <c r="H1760" s="89" t="s">
        <v>8428</v>
      </c>
      <c r="I1760" s="47">
        <v>542535</v>
      </c>
      <c r="J1760" s="47">
        <v>257000</v>
      </c>
      <c r="K1760" s="42" t="s">
        <v>6980</v>
      </c>
      <c r="L1760" s="43">
        <f t="shared" si="73"/>
        <v>-1.1110311284046692</v>
      </c>
      <c r="M1760" s="32"/>
      <c r="N1760" s="32"/>
      <c r="O1760" s="32" t="s">
        <v>47</v>
      </c>
      <c r="P1760" s="40" t="s">
        <v>8429</v>
      </c>
      <c r="Q1760" s="38"/>
      <c r="R1760" s="32"/>
      <c r="S1760" s="32"/>
      <c r="T1760" s="42" t="s">
        <v>40</v>
      </c>
      <c r="U1760" s="42" t="s">
        <v>175</v>
      </c>
      <c r="V1760" s="42" t="s">
        <v>176</v>
      </c>
      <c r="W1760" s="42" t="s">
        <v>509</v>
      </c>
      <c r="X1760" s="42" t="s">
        <v>509</v>
      </c>
      <c r="Y1760" s="42" t="s">
        <v>176</v>
      </c>
      <c r="Z1760" s="42" t="s">
        <v>176</v>
      </c>
      <c r="AA1760" s="42" t="s">
        <v>176</v>
      </c>
      <c r="AB1760" s="45" t="s">
        <v>8430</v>
      </c>
      <c r="AC1760" s="27"/>
      <c r="AD1760" s="27"/>
      <c r="AE1760" s="27"/>
      <c r="AF1760" s="28" t="s">
        <v>8429</v>
      </c>
      <c r="AG1760" s="28">
        <f t="shared" si="70"/>
        <v>2</v>
      </c>
      <c r="AH1760" s="29" t="str">
        <f t="shared" si="71"/>
        <v>QS-210024</v>
      </c>
      <c r="AJ1760" s="30">
        <f>IFERROR(VLOOKUP($C1760,#REF!,2,FALSE)*1000000000,0)+IFERROR(VLOOKUP($D1760,#REF!,2,FALSE)*1000000,0)+IFERROR(VLOOKUP($E1760,#REF!,2,FALSE)*1000,0)+IFERROR(VLOOKUP($F1760,#REF!,2,FALSE),0)</f>
        <v>0</v>
      </c>
    </row>
    <row r="1761" spans="1:36" s="28" customFormat="1" ht="27" customHeight="1" x14ac:dyDescent="0.15">
      <c r="A1761" s="31" t="s">
        <v>32</v>
      </c>
      <c r="B1761" s="32">
        <v>1757</v>
      </c>
      <c r="C1761" s="46" t="s">
        <v>640</v>
      </c>
      <c r="D1761" s="33"/>
      <c r="E1761" s="33"/>
      <c r="F1761" s="33"/>
      <c r="G1761" s="46" t="s">
        <v>8431</v>
      </c>
      <c r="H1761" s="46" t="s">
        <v>8432</v>
      </c>
      <c r="I1761" s="47">
        <v>6302080</v>
      </c>
      <c r="J1761" s="47">
        <v>6882000</v>
      </c>
      <c r="K1761" s="42" t="s">
        <v>8277</v>
      </c>
      <c r="L1761" s="36">
        <f t="shared" si="73"/>
        <v>8.4266201685556541E-2</v>
      </c>
      <c r="M1761" s="32"/>
      <c r="N1761" s="32"/>
      <c r="O1761" s="32" t="s">
        <v>47</v>
      </c>
      <c r="P1761" s="40" t="s">
        <v>8433</v>
      </c>
      <c r="Q1761" s="32"/>
      <c r="R1761" s="32"/>
      <c r="S1761" s="32"/>
      <c r="T1761" s="42" t="s">
        <v>40</v>
      </c>
      <c r="U1761" s="42" t="s">
        <v>175</v>
      </c>
      <c r="V1761" s="42" t="s">
        <v>229</v>
      </c>
      <c r="W1761" s="42" t="s">
        <v>509</v>
      </c>
      <c r="X1761" s="42" t="s">
        <v>509</v>
      </c>
      <c r="Y1761" s="42" t="s">
        <v>176</v>
      </c>
      <c r="Z1761" s="42" t="s">
        <v>176</v>
      </c>
      <c r="AA1761" s="42" t="s">
        <v>176</v>
      </c>
      <c r="AB1761" s="45" t="s">
        <v>8434</v>
      </c>
      <c r="AC1761" s="27"/>
      <c r="AD1761" s="27"/>
      <c r="AE1761" s="27"/>
      <c r="AF1761" s="28" t="s">
        <v>8433</v>
      </c>
      <c r="AG1761" s="28">
        <f t="shared" si="70"/>
        <v>2</v>
      </c>
      <c r="AH1761" s="29" t="str">
        <f t="shared" si="71"/>
        <v>QS-190054</v>
      </c>
      <c r="AJ1761" s="30">
        <f>IFERROR(VLOOKUP($C1761,#REF!,2,FALSE)*1000000000,0)+IFERROR(VLOOKUP($D1761,#REF!,2,FALSE)*1000000,0)+IFERROR(VLOOKUP($E1761,#REF!,2,FALSE)*1000,0)+IFERROR(VLOOKUP($F1761,#REF!,2,FALSE),0)</f>
        <v>0</v>
      </c>
    </row>
  </sheetData>
  <autoFilter ref="A4:AN1761" xr:uid="{00000000-0009-0000-0000-000000000000}"/>
  <mergeCells count="13">
    <mergeCell ref="M3:O3"/>
    <mergeCell ref="A3:A4"/>
    <mergeCell ref="C3:F3"/>
    <mergeCell ref="G3:G4"/>
    <mergeCell ref="H3:H4"/>
    <mergeCell ref="I3:L3"/>
    <mergeCell ref="AB3:AB4"/>
    <mergeCell ref="P3:P4"/>
    <mergeCell ref="Q3:Q4"/>
    <mergeCell ref="R3:R4"/>
    <mergeCell ref="S3:S4"/>
    <mergeCell ref="T3:T4"/>
    <mergeCell ref="U3:AA3"/>
  </mergeCells>
  <phoneticPr fontId="3"/>
  <conditionalFormatting sqref="L5:L1761">
    <cfRule type="expression" dxfId="32" priority="6">
      <formula>L5&lt;0</formula>
    </cfRule>
  </conditionalFormatting>
  <conditionalFormatting sqref="N833:N838">
    <cfRule type="expression" dxfId="31" priority="1">
      <formula>N833=""</formula>
    </cfRule>
  </conditionalFormatting>
  <conditionalFormatting sqref="U565">
    <cfRule type="expression" dxfId="30" priority="24">
      <formula>U565=""</formula>
    </cfRule>
  </conditionalFormatting>
  <conditionalFormatting sqref="U5:AA108">
    <cfRule type="expression" dxfId="29" priority="15">
      <formula>U5="Ｄ"</formula>
    </cfRule>
    <cfRule type="expression" dxfId="28" priority="16">
      <formula>U5="Ｃ"</formula>
    </cfRule>
    <cfRule type="expression" dxfId="27" priority="17">
      <formula>U5="Ｂ"</formula>
    </cfRule>
    <cfRule type="expression" dxfId="26" priority="18">
      <formula>U5="Ａ"</formula>
    </cfRule>
  </conditionalFormatting>
  <conditionalFormatting sqref="U109:AA131">
    <cfRule type="expression" dxfId="25" priority="30">
      <formula>U109="Ｄ"</formula>
    </cfRule>
    <cfRule type="expression" dxfId="24" priority="31">
      <formula>U109="Ｃ"</formula>
    </cfRule>
    <cfRule type="expression" dxfId="23" priority="32">
      <formula>U109="Ｂ"</formula>
    </cfRule>
    <cfRule type="expression" dxfId="22" priority="33">
      <formula>U109="Ａ"</formula>
    </cfRule>
  </conditionalFormatting>
  <conditionalFormatting sqref="U132:AA527">
    <cfRule type="expression" dxfId="21" priority="2">
      <formula>U132="Ｄ"</formula>
    </cfRule>
    <cfRule type="expression" dxfId="20" priority="3">
      <formula>U132="Ｃ"</formula>
    </cfRule>
    <cfRule type="expression" dxfId="19" priority="4">
      <formula>U132="Ｂ"</formula>
    </cfRule>
    <cfRule type="expression" dxfId="18" priority="5">
      <formula>U132="Ａ"</formula>
    </cfRule>
  </conditionalFormatting>
  <conditionalFormatting sqref="U528:AA978">
    <cfRule type="expression" dxfId="17" priority="25">
      <formula>U528="Ｄ"</formula>
    </cfRule>
    <cfRule type="expression" dxfId="16" priority="26">
      <formula>U528="Ｃ"</formula>
    </cfRule>
    <cfRule type="expression" dxfId="15" priority="27">
      <formula>U528="Ｂ"</formula>
    </cfRule>
    <cfRule type="expression" dxfId="14" priority="28">
      <formula>U528="Ａ"</formula>
    </cfRule>
  </conditionalFormatting>
  <conditionalFormatting sqref="U979:AA979">
    <cfRule type="expression" dxfId="13" priority="11">
      <formula>U979="Ｄ"</formula>
    </cfRule>
    <cfRule type="expression" dxfId="12" priority="12">
      <formula>U979="Ｃ"</formula>
    </cfRule>
    <cfRule type="expression" dxfId="11" priority="13">
      <formula>U979="Ｂ"</formula>
    </cfRule>
    <cfRule type="expression" dxfId="10" priority="14">
      <formula>U979="Ａ"</formula>
    </cfRule>
  </conditionalFormatting>
  <conditionalFormatting sqref="U980:AA1011">
    <cfRule type="expression" dxfId="9" priority="20">
      <formula>U980="Ｄ"</formula>
    </cfRule>
    <cfRule type="expression" dxfId="8" priority="21">
      <formula>U980="Ｃ"</formula>
    </cfRule>
    <cfRule type="expression" dxfId="7" priority="22">
      <formula>U980="Ｂ"</formula>
    </cfRule>
    <cfRule type="expression" dxfId="6" priority="23">
      <formula>U980="Ａ"</formula>
    </cfRule>
  </conditionalFormatting>
  <conditionalFormatting sqref="U1010:AA1011">
    <cfRule type="expression" dxfId="5" priority="19">
      <formula>U1010=""</formula>
    </cfRule>
  </conditionalFormatting>
  <conditionalFormatting sqref="U1012:AA1761">
    <cfRule type="expression" dxfId="4" priority="7">
      <formula>U1012="Ｄ"</formula>
    </cfRule>
    <cfRule type="expression" dxfId="3" priority="8">
      <formula>U1012="Ｃ"</formula>
    </cfRule>
    <cfRule type="expression" dxfId="2" priority="9">
      <formula>U1012="Ｂ"</formula>
    </cfRule>
    <cfRule type="expression" dxfId="1" priority="10">
      <formula>U1012="Ａ"</formula>
    </cfRule>
  </conditionalFormatting>
  <conditionalFormatting sqref="Z112">
    <cfRule type="expression" dxfId="0" priority="29">
      <formula>Z112=""</formula>
    </cfRule>
  </conditionalFormatting>
  <pageMargins left="0.70866141732283472" right="0.31496062992125984" top="0.55118110236220474" bottom="0.35433070866141736" header="0.51181102362204722" footer="0.31496062992125984"/>
  <pageSetup paperSize="8"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R6.10</vt:lpstr>
      <vt:lpstr>R6.10!Print_Area</vt:lpstr>
      <vt:lpstr>R6.10!Print_Titles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2025-04-24T23:45:24Z</dcterms:created>
  <dcterms:modified xsi:type="dcterms:W3CDTF">2025-04-24T23:46:21Z</dcterms:modified>
</cp:coreProperties>
</file>