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V:\002_検査係\＠岡田→久次米フォルダ\ＨＰ更新\ＨＰ更新（R6.2.14）【ウィークリースタンス実施要領】（更新）\"/>
    </mc:Choice>
  </mc:AlternateContent>
  <xr:revisionPtr revIDLastSave="0" documentId="13_ncr:1_{B0460B1B-C239-4CD8-BC82-42530FB27B27}" xr6:coauthVersionLast="47" xr6:coauthVersionMax="47" xr10:uidLastSave="{00000000-0000-0000-0000-000000000000}"/>
  <bookViews>
    <workbookView xWindow="3465" yWindow="3465" windowWidth="21600" windowHeight="11385" xr2:uid="{00000000-000D-0000-FFFF-FFFF00000000}"/>
  </bookViews>
  <sheets>
    <sheet name="WSﾁｪｯｸｼｰﾄ" sheetId="9" r:id="rId1"/>
    <sheet name="WSﾁｪｯｸｼｰﾄ (記載例) " sheetId="10" r:id="rId2"/>
    <sheet name="リスト" sheetId="2" r:id="rId3"/>
    <sheet name="集計" sheetId="8" r:id="rId4"/>
  </sheets>
  <definedNames>
    <definedName name="_xlnm.Print_Area" localSheetId="0">WSﾁｪｯｸｼｰﾄ!$A$1:$N$47</definedName>
    <definedName name="_xlnm.Print_Area" localSheetId="1">'WSﾁｪｯｸｼｰﾄ (記載例) '!$A$1:$N$47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0" l="1"/>
  <c r="Q30" i="10"/>
  <c r="P30" i="9"/>
  <c r="Q30" i="9"/>
  <c r="Q27" i="9"/>
  <c r="Q28" i="10" l="1"/>
  <c r="P28" i="10"/>
  <c r="Q28" i="9"/>
  <c r="W2" i="8" s="1"/>
  <c r="P28" i="9"/>
  <c r="V2" i="8" s="1"/>
  <c r="Q44" i="10" l="1"/>
  <c r="P44" i="10"/>
  <c r="Q43" i="10"/>
  <c r="P43" i="10"/>
  <c r="Q42" i="10"/>
  <c r="P42" i="10"/>
  <c r="Q41" i="10"/>
  <c r="P41" i="10"/>
  <c r="Q34" i="10"/>
  <c r="P34" i="10"/>
  <c r="Q33" i="10"/>
  <c r="P33" i="10"/>
  <c r="Q32" i="10"/>
  <c r="P32" i="10"/>
  <c r="Q29" i="10"/>
  <c r="P29" i="10"/>
  <c r="Q27" i="10"/>
  <c r="P27" i="10"/>
  <c r="Q26" i="10"/>
  <c r="P26" i="10"/>
  <c r="Q25" i="10"/>
  <c r="P25" i="10"/>
  <c r="Q24" i="10"/>
  <c r="P24" i="10"/>
  <c r="P34" i="9" l="1"/>
  <c r="P33" i="9"/>
  <c r="P32" i="9"/>
  <c r="P29" i="9"/>
  <c r="P27" i="9"/>
  <c r="P25" i="9"/>
  <c r="P26" i="9"/>
  <c r="P24" i="9"/>
  <c r="Q41" i="9"/>
  <c r="Q34" i="9"/>
  <c r="Q33" i="9"/>
  <c r="Q32" i="9"/>
  <c r="Q29" i="9"/>
  <c r="Q26" i="9"/>
  <c r="Q25" i="9"/>
  <c r="Q24" i="9"/>
  <c r="Q42" i="9"/>
  <c r="Q43" i="9"/>
  <c r="Q44" i="9"/>
  <c r="P44" i="9"/>
  <c r="P43" i="9"/>
  <c r="P42" i="9"/>
  <c r="P41" i="9"/>
  <c r="AH2" i="8" l="1"/>
  <c r="AI2" i="8"/>
  <c r="AJ2" i="8"/>
  <c r="AK2" i="8"/>
  <c r="AL2" i="8"/>
  <c r="AM2" i="8"/>
  <c r="AG2" i="8"/>
  <c r="AF2" i="8"/>
  <c r="P2" i="8"/>
  <c r="Q2" i="8"/>
  <c r="R2" i="8"/>
  <c r="S2" i="8"/>
  <c r="T2" i="8"/>
  <c r="U2" i="8"/>
  <c r="X2" i="8"/>
  <c r="Y2" i="8"/>
  <c r="Z2" i="8"/>
  <c r="AA2" i="8"/>
  <c r="AB2" i="8"/>
  <c r="AC2" i="8"/>
  <c r="AD2" i="8"/>
  <c r="AE2" i="8"/>
  <c r="O2" i="8"/>
  <c r="N2" i="8"/>
  <c r="M2" i="8"/>
  <c r="L2" i="8"/>
  <c r="K2" i="8"/>
  <c r="J2" i="8"/>
  <c r="I2" i="8"/>
  <c r="H2" i="8"/>
  <c r="G2" i="8"/>
  <c r="F2" i="8"/>
  <c r="E2" i="8"/>
  <c r="D2" i="8"/>
  <c r="C2" i="8"/>
  <c r="B2" i="8"/>
</calcChain>
</file>

<file path=xl/sharedStrings.xml><?xml version="1.0" encoding="utf-8"?>
<sst xmlns="http://schemas.openxmlformats.org/spreadsheetml/2006/main" count="158" uniqueCount="94">
  <si>
    <t>発注者</t>
    <rPh sb="0" eb="3">
      <t>ハッチュウシャ</t>
    </rPh>
    <phoneticPr fontId="1"/>
  </si>
  <si>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</si>
  <si>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</si>
  <si>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</si>
  <si>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</si>
  <si>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</si>
  <si>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</si>
  <si>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</si>
  <si>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</si>
  <si>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業務名</t>
    <rPh sb="0" eb="3">
      <t>ギョウムメイ</t>
    </rPh>
    <phoneticPr fontId="1"/>
  </si>
  <si>
    <t>事務所名</t>
    <rPh sb="0" eb="2">
      <t>ジム</t>
    </rPh>
    <rPh sb="2" eb="3">
      <t>ショ</t>
    </rPh>
    <rPh sb="3" eb="4">
      <t>メイ</t>
    </rPh>
    <phoneticPr fontId="3"/>
  </si>
  <si>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</si>
  <si>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</si>
  <si>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</si>
  <si>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(管理技術者)</t>
    <rPh sb="1" eb="3">
      <t>カンリ</t>
    </rPh>
    <rPh sb="3" eb="5">
      <t>ギジュツ</t>
    </rPh>
    <rPh sb="5" eb="6">
      <t>シャ</t>
    </rPh>
    <phoneticPr fontId="3"/>
  </si>
  <si>
    <t>参加者名</t>
    <rPh sb="0" eb="2">
      <t>サンカ</t>
    </rPh>
    <rPh sb="2" eb="3">
      <t>シャ</t>
    </rPh>
    <rPh sb="3" eb="4">
      <t>メイ</t>
    </rPh>
    <phoneticPr fontId="3"/>
  </si>
  <si>
    <t>実施日</t>
    <rPh sb="0" eb="2">
      <t>ジッシ</t>
    </rPh>
    <rPh sb="2" eb="3">
      <t>ヒ</t>
    </rPh>
    <phoneticPr fontId="3"/>
  </si>
  <si>
    <t>業務名</t>
    <rPh sb="0" eb="2">
      <t>ギョウム</t>
    </rPh>
    <rPh sb="2" eb="3">
      <t>メイ</t>
    </rPh>
    <phoneticPr fontId="3"/>
  </si>
  <si>
    <t>工期</t>
    <rPh sb="0" eb="2">
      <t>コウキ</t>
    </rPh>
    <phoneticPr fontId="3"/>
  </si>
  <si>
    <t>～</t>
  </si>
  <si>
    <t>設計書コード</t>
    <rPh sb="0" eb="2">
      <t>セッケイ</t>
    </rPh>
    <rPh sb="2" eb="3">
      <t>ショ</t>
    </rPh>
    <phoneticPr fontId="3"/>
  </si>
  <si>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</si>
  <si>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</si>
  <si>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</si>
  <si>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</si>
  <si>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</si>
  <si>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t>
    <phoneticPr fontId="1"/>
  </si>
  <si>
    <t>○○河川国道事務所</t>
    <phoneticPr fontId="1"/>
  </si>
  <si>
    <t>＊＊＊＊＊＊＊＊</t>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</si>
  <si>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</si>
  <si>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</si>
  <si>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</si>
  <si>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</si>
  <si>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</si>
  <si>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</si>
  <si>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</si>
  <si>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</si>
  <si>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</si>
  <si>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</si>
  <si>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</si>
  <si>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</si>
  <si>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毎週水、金曜日、毎月16日</t>
    <rPh sb="0" eb="2">
      <t>マイシュウ</t>
    </rPh>
    <rPh sb="2" eb="3">
      <t>ミズ</t>
    </rPh>
    <rPh sb="4" eb="7">
      <t>キンヨウビ</t>
    </rPh>
    <rPh sb="8" eb="10">
      <t>マイツキ</t>
    </rPh>
    <rPh sb="12" eb="13">
      <t>ニチ</t>
    </rPh>
    <phoneticPr fontId="1"/>
  </si>
  <si>
    <t>（１）は電子納品事前協議ﾁｪｯｸｼｰﾄと同じ体裁としているためコピーペーストが能。</t>
    <rPh sb="4" eb="6">
      <t>デンシ</t>
    </rPh>
    <rPh sb="6" eb="8">
      <t>ノウヒン</t>
    </rPh>
    <rPh sb="8" eb="10">
      <t>ジゼン</t>
    </rPh>
    <rPh sb="10" eb="12">
      <t>キョウギ</t>
    </rPh>
    <rPh sb="20" eb="21">
      <t>オナ</t>
    </rPh>
    <rPh sb="22" eb="24">
      <t>テイサイ</t>
    </rPh>
    <rPh sb="39" eb="40">
      <t>ノウ</t>
    </rPh>
    <phoneticPr fontId="1"/>
  </si>
  <si>
    <t>※　受注者の希望する実施項目は「□」とし、
　　初回打合せを踏まえ実施する項目を「■」とする。</t>
    <rPh sb="2" eb="5">
      <t>ジュチュウシャ</t>
    </rPh>
    <rPh sb="6" eb="8">
      <t>キボウ</t>
    </rPh>
    <rPh sb="10" eb="12">
      <t>ジッシ</t>
    </rPh>
    <rPh sb="12" eb="14">
      <t>コウモク</t>
    </rPh>
    <rPh sb="24" eb="26">
      <t>ショカイ</t>
    </rPh>
    <rPh sb="26" eb="28">
      <t>ウチアワ</t>
    </rPh>
    <rPh sb="30" eb="31">
      <t>フ</t>
    </rPh>
    <rPh sb="33" eb="35">
      <t>ジッシ</t>
    </rPh>
    <rPh sb="37" eb="39">
      <t>コウモク</t>
    </rPh>
    <phoneticPr fontId="1"/>
  </si>
  <si>
    <t>工期（始）</t>
    <rPh sb="0" eb="2">
      <t>コウキ</t>
    </rPh>
    <rPh sb="3" eb="4">
      <t>ハジメ</t>
    </rPh>
    <phoneticPr fontId="1"/>
  </si>
  <si>
    <t>工期（終）</t>
    <rPh sb="0" eb="2">
      <t>コウキ</t>
    </rPh>
    <rPh sb="3" eb="4">
      <t>オワリ</t>
    </rPh>
    <phoneticPr fontId="1"/>
  </si>
  <si>
    <t>設計書ｺｰﾄﾞ</t>
    <rPh sb="0" eb="3">
      <t>セッケイショ</t>
    </rPh>
    <phoneticPr fontId="1"/>
  </si>
  <si>
    <t>発：営業（始）</t>
    <rPh sb="0" eb="1">
      <t>ハツ</t>
    </rPh>
    <rPh sb="2" eb="4">
      <t>エイギョウ</t>
    </rPh>
    <rPh sb="5" eb="6">
      <t>ハジ</t>
    </rPh>
    <phoneticPr fontId="1"/>
  </si>
  <si>
    <t>発：営業（終）</t>
    <rPh sb="0" eb="1">
      <t>ハツ</t>
    </rPh>
    <rPh sb="2" eb="4">
      <t>エイギョウ</t>
    </rPh>
    <rPh sb="5" eb="6">
      <t>オ</t>
    </rPh>
    <phoneticPr fontId="1"/>
  </si>
  <si>
    <t>受：営業（始）</t>
    <rPh sb="2" eb="4">
      <t>エイギョウ</t>
    </rPh>
    <rPh sb="5" eb="6">
      <t>ハジ</t>
    </rPh>
    <phoneticPr fontId="1"/>
  </si>
  <si>
    <t>受：営業（終）</t>
    <rPh sb="2" eb="4">
      <t>エイギョウ</t>
    </rPh>
    <rPh sb="5" eb="6">
      <t>オ</t>
    </rPh>
    <phoneticPr fontId="1"/>
  </si>
  <si>
    <t>発：ノー残業</t>
    <rPh sb="0" eb="1">
      <t>ハツ</t>
    </rPh>
    <rPh sb="4" eb="6">
      <t>ザンギョウ</t>
    </rPh>
    <phoneticPr fontId="1"/>
  </si>
  <si>
    <t>受：ノー残業</t>
    <rPh sb="0" eb="1">
      <t>ジュ</t>
    </rPh>
    <rPh sb="4" eb="6">
      <t>ザンギョウ</t>
    </rPh>
    <phoneticPr fontId="1"/>
  </si>
  <si>
    <t>(1)</t>
    <phoneticPr fontId="1"/>
  </si>
  <si>
    <t>(2)</t>
  </si>
  <si>
    <t>(3)</t>
  </si>
  <si>
    <t>(4)</t>
  </si>
  <si>
    <t>(5)</t>
  </si>
  <si>
    <t>緊急時-1</t>
    <rPh sb="0" eb="3">
      <t>キンキュウジ</t>
    </rPh>
    <phoneticPr fontId="1"/>
  </si>
  <si>
    <t>緊急時-2</t>
    <rPh sb="0" eb="3">
      <t>キンキュウジ</t>
    </rPh>
    <phoneticPr fontId="1"/>
  </si>
  <si>
    <t>その他-1</t>
    <rPh sb="2" eb="3">
      <t>タ</t>
    </rPh>
    <phoneticPr fontId="1"/>
  </si>
  <si>
    <t>その他-2</t>
    <rPh sb="2" eb="3">
      <t>タ</t>
    </rPh>
    <phoneticPr fontId="1"/>
  </si>
  <si>
    <t>※　業務の内容や特性を踏まえ、緊急的な対応、第三者等の要求に伴う対応及び
　　休日又は夜間作業等により、設定した取り組みが実施出来ない場合の対処方
　　法（依頼や期限に関する特例、代休、振替休日の措置等）について双方で確
　　認し設定</t>
    <phoneticPr fontId="1"/>
  </si>
  <si>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</si>
  <si>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</si>
  <si>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</si>
  <si>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</si>
  <si>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</si>
  <si>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</si>
  <si>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</si>
  <si>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（１）は電子納品事前協議ﾁｪｯｸｼｰﾄと同じ体裁としているためコピーペーストが可能。</t>
    <rPh sb="4" eb="6">
      <t>デンシ</t>
    </rPh>
    <rPh sb="6" eb="8">
      <t>ノウヒン</t>
    </rPh>
    <rPh sb="8" eb="10">
      <t>ジゼン</t>
    </rPh>
    <rPh sb="10" eb="12">
      <t>キョウギ</t>
    </rPh>
    <rPh sb="20" eb="21">
      <t>オナ</t>
    </rPh>
    <rPh sb="22" eb="24">
      <t>テイサイ</t>
    </rPh>
    <rPh sb="39" eb="40">
      <t>カ</t>
    </rPh>
    <rPh sb="40" eb="41">
      <t>ノウ</t>
    </rPh>
    <phoneticPr fontId="1"/>
  </si>
  <si>
    <t>（１）月曜日（休日明け）を依頼の期限日としない</t>
    <phoneticPr fontId="1"/>
  </si>
  <si>
    <t>（２）ノー残業デーは勤務時間外の依頼はしない</t>
    <phoneticPr fontId="1"/>
  </si>
  <si>
    <t>（３）金曜日（休日前）に依頼しない</t>
    <phoneticPr fontId="1"/>
  </si>
  <si>
    <t>（４）打合せの開始時に終了時刻を定め、原則
　　　その時刻内に完了する</t>
    <phoneticPr fontId="1"/>
  </si>
  <si>
    <t>※　受注者の希望する実施項目は「□」とし、
　　初回打合せを踏まえ実施する項目を「■」とする</t>
    <rPh sb="2" eb="5">
      <t>ジュチュウシャ</t>
    </rPh>
    <rPh sb="6" eb="8">
      <t>キボウ</t>
    </rPh>
    <rPh sb="10" eb="12">
      <t>ジッシ</t>
    </rPh>
    <rPh sb="12" eb="14">
      <t>コウモク</t>
    </rPh>
    <rPh sb="24" eb="26">
      <t>ショカイ</t>
    </rPh>
    <rPh sb="26" eb="28">
      <t>ウチアワ</t>
    </rPh>
    <rPh sb="30" eb="31">
      <t>フ</t>
    </rPh>
    <rPh sb="33" eb="35">
      <t>ジッシ</t>
    </rPh>
    <rPh sb="37" eb="39">
      <t>コウモク</t>
    </rPh>
    <phoneticPr fontId="1"/>
  </si>
  <si>
    <t>（６）作業内容に見合った作業期間を確保する。</t>
    <phoneticPr fontId="1"/>
  </si>
  <si>
    <t>(6)</t>
    <phoneticPr fontId="1"/>
  </si>
  <si>
    <t>(7)-1</t>
    <phoneticPr fontId="1"/>
  </si>
  <si>
    <t>(7)-2</t>
    <phoneticPr fontId="1"/>
  </si>
  <si>
    <t>(7)-3</t>
    <phoneticPr fontId="1"/>
  </si>
  <si>
    <t>１６時以降開始する打合せを行わない。</t>
    <rPh sb="1" eb="2">
      <t>ジ</t>
    </rPh>
    <rPh sb="2" eb="4">
      <t>イコウ</t>
    </rPh>
    <rPh sb="5" eb="7">
      <t>カイシ</t>
    </rPh>
    <rPh sb="9" eb="11">
      <t>ウチアワ</t>
    </rPh>
    <rPh sb="12" eb="13">
      <t>オコナ</t>
    </rPh>
    <phoneticPr fontId="1"/>
  </si>
  <si>
    <t>ノー残業デーは定時の帰宅に心がける</t>
    <phoneticPr fontId="1"/>
  </si>
  <si>
    <t>●●詳細設計業務</t>
    <phoneticPr fontId="1"/>
  </si>
  <si>
    <t>（４）打合せの開始時に終了時刻を定め、原則
　　　その時刻内に完了する</t>
    <phoneticPr fontId="1"/>
  </si>
  <si>
    <t>※2　(1)～(6)以外で取り組む内容がある場合に記入すること</t>
    <rPh sb="10" eb="12">
      <t>イガイ</t>
    </rPh>
    <rPh sb="13" eb="14">
      <t>ト</t>
    </rPh>
    <rPh sb="15" eb="16">
      <t>ク</t>
    </rPh>
    <rPh sb="17" eb="19">
      <t>ナイヨウ</t>
    </rPh>
    <rPh sb="22" eb="24">
      <t>バアイ</t>
    </rPh>
    <rPh sb="25" eb="27">
      <t>キニュウ</t>
    </rPh>
    <phoneticPr fontId="1"/>
  </si>
  <si>
    <t>※2　(1)～(6)以外で取り組む内容がある場合に記入する</t>
    <rPh sb="10" eb="12">
      <t>イガイ</t>
    </rPh>
    <rPh sb="13" eb="14">
      <t>ト</t>
    </rPh>
    <rPh sb="15" eb="16">
      <t>ク</t>
    </rPh>
    <rPh sb="17" eb="19">
      <t>ナイヨウ</t>
    </rPh>
    <rPh sb="22" eb="24">
      <t>バアイ</t>
    </rPh>
    <rPh sb="25" eb="27">
      <t>キニュウ</t>
    </rPh>
    <phoneticPr fontId="1"/>
  </si>
  <si>
    <t>（５）１６時以降は、打合せ開始時間に設定しない</t>
    <phoneticPr fontId="1"/>
  </si>
  <si>
    <t>（５）１６時以降は、打合せ開始時間に設定しない</t>
    <phoneticPr fontId="1"/>
  </si>
  <si>
    <t>（８）その他の項目※2</t>
    <rPh sb="7" eb="9">
      <t>コウモク</t>
    </rPh>
    <phoneticPr fontId="1"/>
  </si>
  <si>
    <t>（７）業務時間外に応答が必要な連絡を行わない。</t>
    <rPh sb="3" eb="5">
      <t>ギョウム</t>
    </rPh>
    <rPh sb="5" eb="8">
      <t>ジカンガイ</t>
    </rPh>
    <rPh sb="9" eb="11">
      <t>オウトウ</t>
    </rPh>
    <rPh sb="12" eb="14">
      <t>ヒツヨウ</t>
    </rPh>
    <rPh sb="15" eb="17">
      <t>レンラク</t>
    </rPh>
    <rPh sb="18" eb="19">
      <t>オコナ</t>
    </rPh>
    <phoneticPr fontId="1"/>
  </si>
  <si>
    <t>別紙－１（業務）</t>
    <rPh sb="0" eb="2">
      <t>ベッシ</t>
    </rPh>
    <rPh sb="5" eb="7">
      <t>ギョウム</t>
    </rPh>
    <phoneticPr fontId="1"/>
  </si>
  <si>
    <t>打合せはＷＥＢ会議を活用するなど、効率的な実施に努める</t>
    <rPh sb="24" eb="25">
      <t>ツト</t>
    </rPh>
    <phoneticPr fontId="1"/>
  </si>
  <si>
    <t>【記載例】</t>
    <rPh sb="1" eb="4">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</si>
</sst>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gge&quot;年&quot;m&quot;月&quot;d&quot;日&quot;;@"/>
  </numFmts>
  <fonts count="23">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1"/>
      <color theme="0"/>
      <name val="ＭＳゴシック"/>
      <family val="3"/>
      <charset val="128"/>
    </font>
    <font>
      <sz val="12"/>
      <color theme="1"/>
      <name val="ＭＳゴシック"/>
      <family val="3"/>
      <charset val="128"/>
    </font>
    <font>
      <sz val="12"/>
      <color rgb="FFFF0000"/>
      <name val="ＭＳゴシック"/>
      <family val="3"/>
      <charset val="128"/>
    </font>
    <font>
      <sz val="10"/>
      <color theme="1"/>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sz val="10"/>
      <color rgb="FFFF0000"/>
      <name val="ＭＳ Ｐゴシック"/>
      <family val="3"/>
      <charset val="128"/>
      <scheme val="major"/>
    </font>
    <font>
      <sz val="10"/>
      <name val="ＭＳ Ｐゴシック"/>
      <family val="3"/>
      <charset val="128"/>
      <scheme val="major"/>
    </font>
    <font>
      <sz val="11"/>
      <name val="ＭＳ Ｐゴシック"/>
      <family val="3"/>
      <charset val="128"/>
      <scheme val="major"/>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000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54">
    <xf numFmtId="0" fontId="0" fillId="0" borderId="0" xfId="0">
      <alignment vertical="center"/>
    </xf>
    <xf numFmtId="0" fontId="0" fillId="0" borderId="3" xfId="0" applyBorder="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shrinkToFit="1"/>
    </xf>
    <xf numFmtId="0" fontId="2" fillId="2" borderId="14" xfId="0" applyFont="1" applyFill="1" applyBorder="1" applyAlignment="1">
      <alignment vertical="center" shrinkToFit="1"/>
    </xf>
    <xf numFmtId="0" fontId="2" fillId="0" borderId="10" xfId="0" applyFont="1" applyBorder="1" applyAlignment="1">
      <alignment horizontal="centerContinuous"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1" xfId="0" applyFont="1" applyFill="1" applyBorder="1" applyAlignment="1">
      <alignment vertical="center" shrinkToFit="1"/>
    </xf>
    <xf numFmtId="0" fontId="2" fillId="2" borderId="6" xfId="0" applyFont="1" applyFill="1" applyBorder="1" applyAlignment="1">
      <alignment vertical="center" shrinkToFit="1"/>
    </xf>
    <xf numFmtId="0" fontId="2" fillId="0" borderId="22"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0" fillId="0" borderId="4" xfId="0" applyBorder="1">
      <alignment vertical="center"/>
    </xf>
    <xf numFmtId="0" fontId="0" fillId="0" borderId="5" xfId="0" applyBorder="1">
      <alignment vertical="center"/>
    </xf>
    <xf numFmtId="57" fontId="0" fillId="0" borderId="3" xfId="0" applyNumberFormat="1" applyBorder="1">
      <alignment vertical="center"/>
    </xf>
    <xf numFmtId="176" fontId="0" fillId="0" borderId="3" xfId="0" applyNumberFormat="1" applyBorder="1">
      <alignment vertical="center"/>
    </xf>
    <xf numFmtId="0" fontId="0" fillId="0" borderId="4" xfId="0" quotePrefix="1" applyBorder="1">
      <alignment vertical="center"/>
    </xf>
    <xf numFmtId="0" fontId="0" fillId="0" borderId="2" xfId="0" applyBorder="1">
      <alignment vertical="center"/>
    </xf>
    <xf numFmtId="0" fontId="2" fillId="2" borderId="16" xfId="0" applyFont="1" applyFill="1" applyBorder="1" applyAlignment="1">
      <alignment vertical="center" shrinkToFit="1"/>
    </xf>
    <xf numFmtId="0" fontId="5" fillId="0" borderId="0" xfId="0" applyFont="1">
      <alignment vertical="center"/>
    </xf>
    <xf numFmtId="0" fontId="2" fillId="0" borderId="17" xfId="0" applyFont="1" applyBorder="1" applyAlignment="1">
      <alignment vertical="center" shrinkToFit="1"/>
    </xf>
    <xf numFmtId="0" fontId="11" fillId="0" borderId="0" xfId="0" applyFont="1">
      <alignment vertical="center"/>
    </xf>
    <xf numFmtId="0" fontId="11" fillId="0" borderId="3" xfId="0" applyFont="1" applyBorder="1">
      <alignment vertical="center"/>
    </xf>
    <xf numFmtId="0" fontId="11" fillId="0" borderId="0" xfId="0" applyFont="1">
      <alignment vertical="center"/>
    </xf>
    <xf numFmtId="0" fontId="15" fillId="0" borderId="0" xfId="0" applyFont="1">
      <alignment vertical="center"/>
    </xf>
    <xf numFmtId="0" fontId="6" fillId="0" borderId="0" xfId="0" applyFont="1" applyFill="1">
      <alignment vertical="center"/>
    </xf>
    <xf numFmtId="0" fontId="6" fillId="0" borderId="0" xfId="0" applyFont="1">
      <alignment vertical="center"/>
    </xf>
    <xf numFmtId="0" fontId="15" fillId="0" borderId="0" xfId="0" applyFont="1" applyFill="1">
      <alignment vertical="center"/>
    </xf>
    <xf numFmtId="0" fontId="15"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2" fillId="2" borderId="16" xfId="0" applyFont="1" applyFill="1" applyBorder="1" applyAlignment="1">
      <alignment vertical="center" shrinkToFit="1"/>
    </xf>
    <xf numFmtId="0" fontId="5" fillId="0" borderId="0" xfId="0" applyFont="1">
      <alignment vertical="center"/>
    </xf>
    <xf numFmtId="0" fontId="6" fillId="0" borderId="0" xfId="0" applyFont="1">
      <alignment vertical="center"/>
    </xf>
    <xf numFmtId="0" fontId="18" fillId="0" borderId="16" xfId="0" quotePrefix="1" applyFont="1" applyBorder="1" applyAlignment="1">
      <alignment vertical="center" shrinkToFit="1"/>
    </xf>
    <xf numFmtId="0" fontId="18" fillId="0" borderId="10" xfId="0" quotePrefix="1" applyFont="1" applyBorder="1" applyAlignment="1">
      <alignment vertical="center" shrinkToFit="1"/>
    </xf>
    <xf numFmtId="0" fontId="18" fillId="0" borderId="13" xfId="0" quotePrefix="1" applyFont="1" applyBorder="1" applyAlignment="1">
      <alignment vertical="center" shrinkToFit="1"/>
    </xf>
    <xf numFmtId="0" fontId="18" fillId="0" borderId="16" xfId="0" quotePrefix="1" applyFont="1" applyBorder="1" applyAlignment="1">
      <alignment vertical="center" shrinkToFit="1"/>
    </xf>
    <xf numFmtId="0" fontId="18" fillId="0" borderId="10" xfId="0" quotePrefix="1" applyFont="1" applyBorder="1" applyAlignment="1">
      <alignment vertical="center" shrinkToFit="1"/>
    </xf>
    <xf numFmtId="0" fontId="18" fillId="0" borderId="16" xfId="0" quotePrefix="1" applyFont="1" applyBorder="1" applyAlignment="1">
      <alignment vertical="center" shrinkToFit="1"/>
    </xf>
    <xf numFmtId="0" fontId="18" fillId="0" borderId="10" xfId="0" quotePrefix="1" applyFont="1" applyBorder="1" applyAlignment="1">
      <alignment vertical="center" shrinkToFit="1"/>
    </xf>
    <xf numFmtId="0" fontId="20" fillId="3" borderId="10" xfId="0" quotePrefix="1" applyFont="1" applyFill="1" applyBorder="1" applyAlignment="1">
      <alignment vertical="center" shrinkToFit="1"/>
    </xf>
    <xf numFmtId="0" fontId="21" fillId="3" borderId="16" xfId="0" quotePrefix="1" applyFont="1" applyFill="1" applyBorder="1" applyAlignment="1">
      <alignment vertical="center"/>
    </xf>
    <xf numFmtId="0" fontId="6" fillId="0" borderId="32"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14" fillId="4" borderId="0" xfId="0" applyFont="1" applyFill="1" applyAlignment="1">
      <alignment vertical="center" wrapText="1"/>
    </xf>
    <xf numFmtId="177" fontId="7" fillId="0" borderId="17" xfId="0" applyNumberFormat="1" applyFont="1" applyBorder="1" applyAlignment="1">
      <alignment horizontal="right" vertical="center" shrinkToFit="1"/>
    </xf>
    <xf numFmtId="177" fontId="7" fillId="0" borderId="10" xfId="0" applyNumberFormat="1" applyFont="1" applyBorder="1" applyAlignment="1">
      <alignment horizontal="right" vertical="center" shrinkToFit="1"/>
    </xf>
    <xf numFmtId="177" fontId="7" fillId="0" borderId="10" xfId="0" applyNumberFormat="1" applyFont="1" applyBorder="1" applyAlignment="1">
      <alignment horizontal="left" vertical="center" shrinkToFit="1"/>
    </xf>
    <xf numFmtId="177" fontId="7" fillId="0" borderId="13" xfId="0" applyNumberFormat="1" applyFont="1" applyBorder="1" applyAlignment="1">
      <alignment horizontal="left" vertical="center" shrinkToFit="1"/>
    </xf>
    <xf numFmtId="0" fontId="2" fillId="2" borderId="16" xfId="0" applyFont="1" applyFill="1" applyBorder="1" applyAlignment="1">
      <alignment vertical="center" shrinkToFit="1"/>
    </xf>
    <xf numFmtId="0" fontId="11" fillId="0" borderId="18" xfId="0" applyFont="1" applyBorder="1" applyAlignment="1">
      <alignment vertical="center" shrinkToFit="1"/>
    </xf>
    <xf numFmtId="0" fontId="8" fillId="0" borderId="17" xfId="0" applyFont="1" applyBorder="1" applyAlignment="1">
      <alignment vertical="center" shrinkToFit="1"/>
    </xf>
    <xf numFmtId="0" fontId="8" fillId="0" borderId="10" xfId="0" applyFont="1" applyBorder="1" applyAlignment="1">
      <alignment vertical="center" shrinkToFit="1"/>
    </xf>
    <xf numFmtId="0" fontId="8" fillId="0" borderId="13" xfId="0" applyFont="1" applyBorder="1" applyAlignment="1">
      <alignment vertical="center" shrinkToFit="1"/>
    </xf>
    <xf numFmtId="0" fontId="7" fillId="0" borderId="17" xfId="0" applyFont="1" applyFill="1" applyBorder="1" applyAlignment="1">
      <alignment vertical="center" shrinkToFit="1"/>
    </xf>
    <xf numFmtId="0" fontId="7" fillId="0" borderId="10" xfId="0" applyFont="1" applyFill="1" applyBorder="1" applyAlignment="1">
      <alignment vertical="center" shrinkToFit="1"/>
    </xf>
    <xf numFmtId="0" fontId="7" fillId="0" borderId="13" xfId="0" applyFont="1" applyFill="1" applyBorder="1" applyAlignment="1">
      <alignment vertical="center" shrinkToFit="1"/>
    </xf>
    <xf numFmtId="0" fontId="7" fillId="0" borderId="17" xfId="0" applyFont="1" applyBorder="1" applyAlignment="1">
      <alignment vertical="center" shrinkToFit="1"/>
    </xf>
    <xf numFmtId="0" fontId="7" fillId="0" borderId="10" xfId="0" applyFont="1" applyBorder="1" applyAlignment="1">
      <alignment vertical="center" shrinkToFit="1"/>
    </xf>
    <xf numFmtId="0" fontId="7" fillId="0" borderId="18" xfId="0" applyFont="1" applyBorder="1" applyAlignment="1">
      <alignment vertical="center" shrinkToFit="1"/>
    </xf>
    <xf numFmtId="0" fontId="7" fillId="0" borderId="13" xfId="0" applyFont="1" applyBorder="1" applyAlignment="1">
      <alignmen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5"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26" xfId="0" applyFont="1" applyBorder="1" applyAlignment="1">
      <alignment vertical="center" shrinkToFit="1"/>
    </xf>
    <xf numFmtId="0" fontId="7" fillId="0" borderId="25" xfId="0" applyFont="1" applyBorder="1" applyAlignment="1">
      <alignment vertical="center" shrinkToFit="1"/>
    </xf>
    <xf numFmtId="0" fontId="12" fillId="0" borderId="0" xfId="0" applyFont="1" applyAlignment="1">
      <alignment vertical="center"/>
    </xf>
    <xf numFmtId="0" fontId="6" fillId="2" borderId="14" xfId="0" applyFont="1" applyFill="1" applyBorder="1" applyAlignment="1">
      <alignment horizontal="left" vertical="top" shrinkToFit="1"/>
    </xf>
    <xf numFmtId="0" fontId="6" fillId="2" borderId="8" xfId="0" applyFont="1" applyFill="1" applyBorder="1" applyAlignment="1">
      <alignment horizontal="left" vertical="top" shrinkToFit="1"/>
    </xf>
    <xf numFmtId="0" fontId="6" fillId="2" borderId="9" xfId="0" applyFont="1" applyFill="1" applyBorder="1" applyAlignment="1">
      <alignment horizontal="left" vertical="top" shrinkToFit="1"/>
    </xf>
    <xf numFmtId="0" fontId="6" fillId="2" borderId="16" xfId="0" applyFont="1" applyFill="1" applyBorder="1" applyAlignment="1">
      <alignment horizontal="left" vertical="top" shrinkToFit="1"/>
    </xf>
    <xf numFmtId="0" fontId="6" fillId="2" borderId="10" xfId="0" applyFont="1" applyFill="1" applyBorder="1" applyAlignment="1">
      <alignment horizontal="left" vertical="top" shrinkToFit="1"/>
    </xf>
    <xf numFmtId="0" fontId="6" fillId="2" borderId="18" xfId="0" applyFont="1" applyFill="1" applyBorder="1" applyAlignment="1">
      <alignment horizontal="left" vertical="top" shrinkToFit="1"/>
    </xf>
    <xf numFmtId="176" fontId="7" fillId="0" borderId="17" xfId="0" applyNumberFormat="1" applyFont="1" applyBorder="1" applyAlignment="1">
      <alignment vertical="top" shrinkToFit="1"/>
    </xf>
    <xf numFmtId="176" fontId="7" fillId="0" borderId="10" xfId="0" applyNumberFormat="1" applyFont="1" applyBorder="1" applyAlignment="1">
      <alignment vertical="top" shrinkToFit="1"/>
    </xf>
    <xf numFmtId="176" fontId="7" fillId="0" borderId="13" xfId="0" applyNumberFormat="1" applyFont="1" applyBorder="1" applyAlignment="1">
      <alignment vertical="top" shrinkToFit="1"/>
    </xf>
    <xf numFmtId="176" fontId="7" fillId="0" borderId="17" xfId="0" applyNumberFormat="1" applyFont="1" applyBorder="1" applyAlignment="1">
      <alignment horizontal="right" vertical="top" shrinkToFit="1"/>
    </xf>
    <xf numFmtId="176" fontId="7" fillId="0" borderId="10" xfId="0" applyNumberFormat="1" applyFont="1" applyBorder="1" applyAlignment="1">
      <alignment horizontal="right" vertical="top" shrinkToFit="1"/>
    </xf>
    <xf numFmtId="176" fontId="7" fillId="0" borderId="13" xfId="0" applyNumberFormat="1" applyFont="1" applyBorder="1" applyAlignment="1">
      <alignment horizontal="right" vertical="top" shrinkToFit="1"/>
    </xf>
    <xf numFmtId="0" fontId="17" fillId="3" borderId="16" xfId="0" quotePrefix="1" applyFont="1" applyFill="1" applyBorder="1" applyAlignment="1">
      <alignment vertical="center" shrinkToFit="1"/>
    </xf>
    <xf numFmtId="0" fontId="17" fillId="3" borderId="10" xfId="0" quotePrefix="1" applyFont="1" applyFill="1" applyBorder="1" applyAlignment="1">
      <alignment vertical="center" shrinkToFit="1"/>
    </xf>
    <xf numFmtId="0" fontId="17" fillId="3" borderId="13" xfId="0" quotePrefix="1" applyFont="1" applyFill="1" applyBorder="1" applyAlignment="1">
      <alignment vertical="center" shrinkToFit="1"/>
    </xf>
    <xf numFmtId="0" fontId="18" fillId="0" borderId="31" xfId="0" quotePrefix="1" applyFont="1" applyBorder="1" applyAlignment="1">
      <alignment vertical="center" shrinkToFit="1"/>
    </xf>
    <xf numFmtId="0" fontId="19" fillId="0" borderId="31" xfId="0" applyFont="1" applyFill="1" applyBorder="1" applyAlignment="1">
      <alignment horizontal="center" vertical="center" shrinkToFit="1"/>
    </xf>
    <xf numFmtId="0" fontId="6" fillId="2" borderId="27" xfId="0" applyFont="1" applyFill="1" applyBorder="1" applyAlignment="1">
      <alignment horizontal="left" vertical="top" shrinkToFit="1"/>
    </xf>
    <xf numFmtId="0" fontId="6" fillId="2" borderId="24" xfId="0" applyFont="1" applyFill="1" applyBorder="1" applyAlignment="1">
      <alignment horizontal="left" vertical="top" shrinkToFit="1"/>
    </xf>
    <xf numFmtId="0" fontId="6" fillId="2" borderId="26" xfId="0" applyFont="1" applyFill="1" applyBorder="1" applyAlignment="1">
      <alignment horizontal="left" vertical="top" shrinkToFit="1"/>
    </xf>
    <xf numFmtId="0" fontId="7" fillId="0" borderId="23" xfId="0" applyFont="1" applyBorder="1" applyAlignment="1">
      <alignment vertical="top" shrinkToFit="1"/>
    </xf>
    <xf numFmtId="0" fontId="7" fillId="0" borderId="24" xfId="0" applyFont="1" applyBorder="1" applyAlignment="1">
      <alignment vertical="top" shrinkToFit="1"/>
    </xf>
    <xf numFmtId="0" fontId="7" fillId="0" borderId="25" xfId="0" applyFont="1" applyBorder="1" applyAlignment="1">
      <alignment vertical="top" shrinkToFit="1"/>
    </xf>
    <xf numFmtId="0" fontId="11" fillId="3" borderId="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18" fillId="0" borderId="28" xfId="0" quotePrefix="1" applyFont="1" applyBorder="1" applyAlignment="1">
      <alignment vertical="center" shrinkToFit="1"/>
    </xf>
    <xf numFmtId="0" fontId="19" fillId="0" borderId="28" xfId="0" applyFont="1" applyFill="1" applyBorder="1" applyAlignment="1">
      <alignment horizontal="center" vertical="center" shrinkToFit="1"/>
    </xf>
    <xf numFmtId="0" fontId="11" fillId="0" borderId="12" xfId="0" quotePrefix="1" applyFont="1" applyBorder="1" applyAlignment="1">
      <alignment vertical="center" shrinkToFit="1"/>
    </xf>
    <xf numFmtId="0" fontId="8" fillId="0" borderId="27"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6" fillId="0" borderId="0" xfId="0" applyFont="1">
      <alignment vertical="center"/>
    </xf>
    <xf numFmtId="0" fontId="17" fillId="3" borderId="16" xfId="0" quotePrefix="1" applyFont="1" applyFill="1" applyBorder="1" applyAlignment="1">
      <alignment vertical="center" wrapText="1" shrinkToFit="1"/>
    </xf>
    <xf numFmtId="0" fontId="18" fillId="0" borderId="16" xfId="0" quotePrefix="1" applyFont="1" applyBorder="1" applyAlignment="1">
      <alignment vertical="center" shrinkToFit="1"/>
    </xf>
    <xf numFmtId="0" fontId="18" fillId="0" borderId="10" xfId="0" quotePrefix="1" applyFont="1" applyBorder="1" applyAlignment="1">
      <alignment vertical="center" shrinkToFit="1"/>
    </xf>
    <xf numFmtId="0" fontId="18" fillId="0" borderId="13" xfId="0" quotePrefix="1" applyFont="1" applyBorder="1" applyAlignment="1">
      <alignment vertical="center" shrinkToFit="1"/>
    </xf>
    <xf numFmtId="0" fontId="19" fillId="0" borderId="16"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1" fillId="0" borderId="29" xfId="0" quotePrefix="1" applyFont="1" applyFill="1" applyBorder="1" applyAlignment="1">
      <alignment horizontal="left" vertical="center" indent="1" shrinkToFit="1"/>
    </xf>
    <xf numFmtId="0" fontId="11" fillId="0" borderId="11"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33"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4" xfId="0" quotePrefix="1" applyFont="1" applyFill="1" applyBorder="1" applyAlignment="1">
      <alignment horizontal="left" vertical="center" indent="1" shrinkToFit="1"/>
    </xf>
    <xf numFmtId="0" fontId="11" fillId="0" borderId="6"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7" xfId="0" quotePrefix="1" applyFont="1" applyFill="1" applyBorder="1" applyAlignment="1">
      <alignment horizontal="left" vertical="center" indent="1" shrinkToFit="1"/>
    </xf>
    <xf numFmtId="0" fontId="6" fillId="2" borderId="1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0" borderId="28" xfId="0" quotePrefix="1" applyFont="1" applyFill="1" applyBorder="1" applyAlignment="1">
      <alignment horizontal="left" vertical="center" indent="1" shrinkToFit="1"/>
    </xf>
    <xf numFmtId="0" fontId="11"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11" fillId="0" borderId="28" xfId="0" quotePrefix="1" applyFont="1" applyFill="1" applyBorder="1" applyAlignment="1">
      <alignment horizontal="left" vertical="center" indent="1" shrinkToFit="1"/>
    </xf>
    <xf numFmtId="0" fontId="11" fillId="0" borderId="12" xfId="0" quotePrefix="1" applyFont="1" applyFill="1" applyBorder="1" applyAlignment="1">
      <alignment horizontal="left" vertical="center" indent="1" shrinkToFit="1"/>
    </xf>
    <xf numFmtId="0" fontId="8" fillId="0" borderId="12" xfId="0" quotePrefix="1" applyFont="1" applyFill="1" applyBorder="1" applyAlignment="1">
      <alignment horizontal="left" vertical="center" indent="1" shrinkToFit="1"/>
    </xf>
    <xf numFmtId="0" fontId="8" fillId="0" borderId="29" xfId="0" quotePrefix="1" applyFont="1" applyFill="1" applyBorder="1" applyAlignment="1">
      <alignment horizontal="left" vertical="center" indent="1" shrinkToFit="1"/>
    </xf>
    <xf numFmtId="0" fontId="8" fillId="0" borderId="11"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33"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4" xfId="0" quotePrefix="1" applyFont="1" applyFill="1" applyBorder="1" applyAlignment="1">
      <alignment horizontal="left" vertical="center" indent="1" shrinkToFit="1"/>
    </xf>
    <xf numFmtId="0" fontId="8" fillId="0" borderId="6" xfId="0" quotePrefix="1" applyFont="1" applyFill="1" applyBorder="1" applyAlignment="1">
      <alignment horizontal="left" vertical="center" indent="1" shrinkToFit="1"/>
    </xf>
    <xf numFmtId="0" fontId="8" fillId="0" borderId="1" xfId="0" quotePrefix="1" applyFont="1" applyFill="1" applyBorder="1" applyAlignment="1">
      <alignment horizontal="left" vertical="center" indent="1" shrinkToFit="1"/>
    </xf>
    <xf numFmtId="0" fontId="8" fillId="0" borderId="7" xfId="0" quotePrefix="1" applyFont="1" applyFill="1" applyBorder="1" applyAlignment="1">
      <alignment horizontal="left" vertical="center" indent="1" shrinkToFit="1"/>
    </xf>
    <xf numFmtId="0" fontId="8" fillId="0" borderId="16"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quotePrefix="1" applyFont="1" applyBorder="1" applyAlignment="1">
      <alignment vertical="center" shrinkToFit="1"/>
    </xf>
    <xf numFmtId="0" fontId="8" fillId="0" borderId="16"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8" fillId="0" borderId="28" xfId="0" quotePrefix="1" applyFont="1" applyBorder="1" applyAlignment="1">
      <alignment vertical="center" shrinkToFit="1"/>
    </xf>
    <xf numFmtId="0" fontId="8" fillId="0" borderId="31" xfId="0" quotePrefix="1" applyFont="1" applyBorder="1" applyAlignment="1">
      <alignment vertical="center" shrinkToFit="1"/>
    </xf>
    <xf numFmtId="0" fontId="8" fillId="0" borderId="3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447260</xdr:colOff>
      <xdr:row>33</xdr:row>
      <xdr:rowOff>115956</xdr:rowOff>
    </xdr:from>
    <xdr:to>
      <xdr:col>11</xdr:col>
      <xdr:colOff>422412</xdr:colOff>
      <xdr:row>38</xdr:row>
      <xdr:rowOff>107673</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4124738" y="7147891"/>
          <a:ext cx="2228022" cy="902804"/>
        </a:xfrm>
        <a:prstGeom prst="borderCallout1">
          <a:avLst>
            <a:gd name="adj1" fmla="val 49025"/>
            <a:gd name="adj2" fmla="val -378"/>
            <a:gd name="adj3" fmla="val 132683"/>
            <a:gd name="adj4" fmla="val -29092"/>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538371</xdr:colOff>
      <xdr:row>25</xdr:row>
      <xdr:rowOff>157369</xdr:rowOff>
    </xdr:from>
    <xdr:to>
      <xdr:col>9</xdr:col>
      <xdr:colOff>434836</xdr:colOff>
      <xdr:row>33</xdr:row>
      <xdr:rowOff>115956</xdr:rowOff>
    </xdr:to>
    <xdr:cxnSp macro="">
      <xdr:nvCxnSpPr>
        <xdr:cNvPr id="5" name="直線コネクタ 4">
          <a:extLst>
            <a:ext uri="{FF2B5EF4-FFF2-40B4-BE49-F238E27FC236}">
              <a16:creationId xmlns:a16="http://schemas.microsoft.com/office/drawing/2014/main" id="{00000000-0008-0000-0100-000005000000}"/>
            </a:ext>
          </a:extLst>
        </xdr:cNvPr>
        <xdr:cNvCxnSpPr>
          <a:stCxn id="3" idx="3"/>
        </xdr:cNvCxnSpPr>
      </xdr:nvCxnSpPr>
      <xdr:spPr>
        <a:xfrm flipH="1" flipV="1">
          <a:off x="4779067" y="5681869"/>
          <a:ext cx="459682" cy="1466022"/>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S47"/>
  <sheetViews>
    <sheetView showGridLines="0" tabSelected="1" view="pageBreakPreview" topLeftCell="A19" zoomScale="85" zoomScaleNormal="85" zoomScaleSheetLayoutView="85" workbookViewId="0">
      <selection activeCell="P29" sqref="P29:Q30"/>
    </sheetView>
  </sheetViews>
  <sheetFormatPr defaultColWidth="9" defaultRowHeight="17.25"/>
  <cols>
    <col min="1" max="1" width="3.125" style="13" customWidth="1"/>
    <col min="2" max="2" width="7" style="24" bestFit="1" customWidth="1"/>
    <col min="3" max="3" width="8.625" style="24" bestFit="1" customWidth="1"/>
    <col min="4" max="12" width="7.375" style="24" customWidth="1"/>
    <col min="13" max="13" width="3.125" style="24" customWidth="1"/>
    <col min="14" max="14" width="1.25" style="24" customWidth="1"/>
    <col min="15" max="15" width="4.5" style="24" customWidth="1"/>
    <col min="16" max="16" width="13.625" style="24" customWidth="1"/>
    <col min="17" max="16384" width="9" style="24"/>
  </cols>
  <sheetData>
    <row r="1" spans="1:19">
      <c r="K1" s="66" t="s">
        <v>91</v>
      </c>
      <c r="L1" s="66"/>
      <c r="M1" s="66"/>
    </row>
    <row r="2" spans="1:19" s="12" customFormat="1" ht="24">
      <c r="A2" s="67" t="s">
        <v>23</v>
      </c>
      <c r="B2" s="67"/>
      <c r="C2" s="67"/>
      <c r="D2" s="67"/>
      <c r="E2" s="67"/>
      <c r="F2" s="67"/>
      <c r="G2" s="67"/>
      <c r="H2" s="67"/>
      <c r="I2" s="67"/>
      <c r="J2" s="67"/>
      <c r="K2" s="67"/>
      <c r="L2" s="67"/>
      <c r="M2" s="67"/>
      <c r="N2" s="67"/>
    </row>
    <row r="3" spans="1:19">
      <c r="A3" s="2"/>
      <c r="B3" s="3"/>
      <c r="C3" s="3"/>
      <c r="D3" s="3"/>
      <c r="E3" s="3"/>
      <c r="F3" s="3"/>
      <c r="G3" s="3"/>
      <c r="H3" s="3"/>
      <c r="I3" s="3"/>
      <c r="J3" s="3"/>
      <c r="K3" s="3"/>
      <c r="L3" s="3"/>
      <c r="M3" s="3"/>
    </row>
    <row r="4" spans="1:19" s="13" customFormat="1">
      <c r="A4" s="68" t="s">
        <v>40</v>
      </c>
      <c r="B4" s="68"/>
      <c r="C4" s="68"/>
      <c r="D4" s="68"/>
      <c r="E4" s="68"/>
      <c r="F4" s="68"/>
      <c r="G4" s="68"/>
      <c r="H4" s="68"/>
      <c r="I4" s="68"/>
      <c r="J4" s="4" t="s">
        <v>16</v>
      </c>
      <c r="K4" s="69"/>
      <c r="L4" s="69"/>
      <c r="M4" s="69"/>
    </row>
    <row r="5" spans="1:19" ht="17.25" customHeight="1">
      <c r="A5" s="22"/>
      <c r="B5" s="5" t="s">
        <v>17</v>
      </c>
      <c r="C5" s="70"/>
      <c r="D5" s="71"/>
      <c r="E5" s="71"/>
      <c r="F5" s="71"/>
      <c r="G5" s="71"/>
      <c r="H5" s="71"/>
      <c r="I5" s="71"/>
      <c r="J5" s="71"/>
      <c r="K5" s="71"/>
      <c r="L5" s="71"/>
      <c r="M5" s="72"/>
      <c r="P5" s="49" t="s">
        <v>70</v>
      </c>
      <c r="Q5" s="14"/>
      <c r="R5" s="14"/>
      <c r="S5" s="14"/>
    </row>
    <row r="6" spans="1:19">
      <c r="A6" s="22"/>
      <c r="B6" s="21" t="s">
        <v>18</v>
      </c>
      <c r="C6" s="50"/>
      <c r="D6" s="51"/>
      <c r="E6" s="51"/>
      <c r="F6" s="51"/>
      <c r="G6" s="51"/>
      <c r="H6" s="6" t="s">
        <v>19</v>
      </c>
      <c r="I6" s="52"/>
      <c r="J6" s="52"/>
      <c r="K6" s="52"/>
      <c r="L6" s="52"/>
      <c r="M6" s="53"/>
      <c r="P6" s="49"/>
      <c r="Q6" s="14"/>
      <c r="R6" s="14"/>
      <c r="S6" s="14"/>
    </row>
    <row r="7" spans="1:19">
      <c r="A7" s="22"/>
      <c r="B7" s="54" t="s">
        <v>20</v>
      </c>
      <c r="C7" s="55"/>
      <c r="D7" s="56"/>
      <c r="E7" s="57"/>
      <c r="F7" s="57"/>
      <c r="G7" s="57"/>
      <c r="H7" s="57"/>
      <c r="I7" s="57"/>
      <c r="J7" s="57"/>
      <c r="K7" s="57"/>
      <c r="L7" s="57"/>
      <c r="M7" s="58"/>
      <c r="P7" s="49"/>
      <c r="Q7" s="14"/>
      <c r="R7" s="14"/>
      <c r="S7" s="14"/>
    </row>
    <row r="8" spans="1:19">
      <c r="A8" s="22"/>
      <c r="B8" s="7" t="s">
        <v>21</v>
      </c>
      <c r="C8" s="23" t="s">
        <v>10</v>
      </c>
      <c r="D8" s="59"/>
      <c r="E8" s="60"/>
      <c r="F8" s="60"/>
      <c r="G8" s="60"/>
      <c r="H8" s="60"/>
      <c r="I8" s="60"/>
      <c r="J8" s="60"/>
      <c r="K8" s="60"/>
      <c r="L8" s="60"/>
      <c r="M8" s="61"/>
      <c r="P8" s="49"/>
      <c r="Q8" s="14"/>
      <c r="R8" s="14"/>
      <c r="S8" s="14"/>
    </row>
    <row r="9" spans="1:19">
      <c r="A9" s="22"/>
      <c r="B9" s="8"/>
      <c r="C9" s="23" t="s">
        <v>11</v>
      </c>
      <c r="D9" s="62"/>
      <c r="E9" s="63"/>
      <c r="F9" s="64"/>
      <c r="G9" s="62"/>
      <c r="H9" s="63"/>
      <c r="I9" s="64"/>
      <c r="J9" s="62"/>
      <c r="K9" s="63"/>
      <c r="L9" s="63"/>
      <c r="M9" s="65"/>
      <c r="P9" s="49"/>
      <c r="Q9" s="14"/>
      <c r="R9" s="14"/>
      <c r="S9" s="14"/>
    </row>
    <row r="10" spans="1:19">
      <c r="A10" s="22"/>
      <c r="B10" s="9"/>
      <c r="C10" s="23" t="s">
        <v>12</v>
      </c>
      <c r="D10" s="62"/>
      <c r="E10" s="63"/>
      <c r="F10" s="64"/>
      <c r="G10" s="62"/>
      <c r="H10" s="63"/>
      <c r="I10" s="64"/>
      <c r="J10" s="62"/>
      <c r="K10" s="63"/>
      <c r="L10" s="63"/>
      <c r="M10" s="65"/>
      <c r="P10" s="49"/>
      <c r="Q10" s="14"/>
      <c r="R10" s="14"/>
      <c r="S10" s="14"/>
    </row>
    <row r="11" spans="1:19">
      <c r="A11" s="22"/>
      <c r="B11" s="7" t="s">
        <v>22</v>
      </c>
      <c r="C11" s="23" t="s">
        <v>13</v>
      </c>
      <c r="D11" s="62"/>
      <c r="E11" s="63"/>
      <c r="F11" s="63"/>
      <c r="G11" s="63"/>
      <c r="H11" s="63"/>
      <c r="I11" s="63"/>
      <c r="J11" s="63"/>
      <c r="K11" s="63"/>
      <c r="L11" s="63"/>
      <c r="M11" s="65"/>
      <c r="P11" s="49"/>
    </row>
    <row r="12" spans="1:19">
      <c r="A12" s="22"/>
      <c r="B12" s="8"/>
      <c r="C12" s="23" t="s">
        <v>11</v>
      </c>
      <c r="D12" s="62"/>
      <c r="E12" s="63"/>
      <c r="F12" s="64"/>
      <c r="G12" s="62"/>
      <c r="H12" s="63"/>
      <c r="I12" s="64"/>
      <c r="J12" s="62"/>
      <c r="K12" s="63"/>
      <c r="L12" s="63"/>
      <c r="M12" s="65"/>
      <c r="P12" s="49"/>
    </row>
    <row r="13" spans="1:19">
      <c r="A13" s="22"/>
      <c r="B13" s="10"/>
      <c r="C13" s="11" t="s">
        <v>15</v>
      </c>
      <c r="D13" s="73"/>
      <c r="E13" s="74"/>
      <c r="F13" s="75"/>
      <c r="G13" s="73"/>
      <c r="H13" s="74"/>
      <c r="I13" s="75"/>
      <c r="J13" s="73"/>
      <c r="K13" s="74"/>
      <c r="L13" s="74"/>
      <c r="M13" s="76"/>
      <c r="P13" s="49"/>
    </row>
    <row r="14" spans="1:19" s="36" customFormat="1" ht="12"/>
    <row r="15" spans="1:19" s="13" customFormat="1">
      <c r="A15" s="77" t="s">
        <v>24</v>
      </c>
      <c r="B15" s="77"/>
      <c r="C15" s="77"/>
      <c r="D15" s="77"/>
      <c r="E15" s="77"/>
      <c r="F15" s="77"/>
      <c r="G15" s="77"/>
      <c r="H15" s="77"/>
      <c r="I15" s="77"/>
      <c r="J15" s="77"/>
      <c r="K15" s="77"/>
      <c r="L15" s="77"/>
      <c r="M15" s="77"/>
    </row>
    <row r="16" spans="1:19">
      <c r="B16" s="78" t="s">
        <v>21</v>
      </c>
      <c r="C16" s="79"/>
      <c r="D16" s="79"/>
      <c r="E16" s="79"/>
      <c r="F16" s="79"/>
      <c r="G16" s="80"/>
      <c r="H16" s="78" t="s">
        <v>1</v>
      </c>
      <c r="I16" s="79"/>
      <c r="J16" s="79"/>
      <c r="K16" s="79"/>
      <c r="L16" s="79"/>
      <c r="M16" s="80"/>
    </row>
    <row r="17" spans="1:17">
      <c r="B17" s="81" t="s">
        <v>2</v>
      </c>
      <c r="C17" s="82"/>
      <c r="D17" s="83"/>
      <c r="E17" s="84">
        <v>0.35416666666666669</v>
      </c>
      <c r="F17" s="85"/>
      <c r="G17" s="86"/>
      <c r="H17" s="81" t="s">
        <v>2</v>
      </c>
      <c r="I17" s="82"/>
      <c r="J17" s="83"/>
      <c r="K17" s="87"/>
      <c r="L17" s="88"/>
      <c r="M17" s="89"/>
    </row>
    <row r="18" spans="1:17">
      <c r="B18" s="81" t="s">
        <v>3</v>
      </c>
      <c r="C18" s="82"/>
      <c r="D18" s="83"/>
      <c r="E18" s="84">
        <v>0.71875</v>
      </c>
      <c r="F18" s="85"/>
      <c r="G18" s="86"/>
      <c r="H18" s="81" t="s">
        <v>3</v>
      </c>
      <c r="I18" s="82"/>
      <c r="J18" s="83"/>
      <c r="K18" s="87"/>
      <c r="L18" s="88"/>
      <c r="M18" s="89"/>
    </row>
    <row r="19" spans="1:17">
      <c r="B19" s="95" t="s">
        <v>7</v>
      </c>
      <c r="C19" s="96"/>
      <c r="D19" s="97"/>
      <c r="E19" s="98" t="s">
        <v>41</v>
      </c>
      <c r="F19" s="99"/>
      <c r="G19" s="100"/>
      <c r="H19" s="95" t="s">
        <v>7</v>
      </c>
      <c r="I19" s="96"/>
      <c r="J19" s="97"/>
      <c r="K19" s="98"/>
      <c r="L19" s="99"/>
      <c r="M19" s="100"/>
    </row>
    <row r="20" spans="1:17" s="30" customFormat="1" ht="14.25">
      <c r="B20" s="31"/>
      <c r="C20" s="28" t="s">
        <v>8</v>
      </c>
      <c r="D20" s="31"/>
      <c r="E20" s="32"/>
      <c r="F20" s="32"/>
      <c r="G20" s="32"/>
      <c r="H20" s="31"/>
      <c r="I20" s="31"/>
      <c r="J20" s="31"/>
      <c r="K20" s="32"/>
      <c r="L20" s="33"/>
      <c r="M20" s="33"/>
    </row>
    <row r="21" spans="1:17" s="36" customFormat="1" ht="12"/>
    <row r="22" spans="1:17" s="13" customFormat="1">
      <c r="A22" s="77" t="s">
        <v>39</v>
      </c>
      <c r="B22" s="77"/>
      <c r="C22" s="77"/>
      <c r="D22" s="77"/>
      <c r="E22" s="77"/>
      <c r="F22" s="77"/>
      <c r="G22" s="77"/>
      <c r="H22" s="77"/>
      <c r="I22" s="77"/>
      <c r="J22" s="77"/>
      <c r="K22" s="77"/>
      <c r="L22" s="77"/>
      <c r="M22" s="77"/>
    </row>
    <row r="23" spans="1:17">
      <c r="B23" s="101" t="s">
        <v>5</v>
      </c>
      <c r="C23" s="101"/>
      <c r="D23" s="101"/>
      <c r="E23" s="101"/>
      <c r="F23" s="101"/>
      <c r="G23" s="101"/>
      <c r="H23" s="101" t="s">
        <v>25</v>
      </c>
      <c r="I23" s="101"/>
      <c r="J23" s="101"/>
      <c r="K23" s="101"/>
      <c r="L23" s="102" t="s">
        <v>6</v>
      </c>
      <c r="M23" s="102"/>
    </row>
    <row r="24" spans="1:17">
      <c r="B24" s="90" t="s">
        <v>71</v>
      </c>
      <c r="C24" s="91"/>
      <c r="D24" s="91"/>
      <c r="E24" s="91"/>
      <c r="F24" s="91"/>
      <c r="G24" s="92"/>
      <c r="H24" s="93"/>
      <c r="I24" s="93"/>
      <c r="J24" s="93"/>
      <c r="K24" s="93"/>
      <c r="L24" s="94" t="s">
        <v>35</v>
      </c>
      <c r="M24" s="94"/>
      <c r="P24" s="25">
        <f>+IF(L24="","",VLOOKUP(L24,リスト!$A$2:$B$5,2,FALSE))</f>
        <v>1</v>
      </c>
      <c r="Q24" s="25" t="str">
        <f t="shared" ref="Q24:Q29" si="0">+B24&amp;H24</f>
        <v>（１）月曜日（休日明け）を依頼の期限日としない</v>
      </c>
    </row>
    <row r="25" spans="1:17">
      <c r="B25" s="90" t="s">
        <v>72</v>
      </c>
      <c r="C25" s="91"/>
      <c r="D25" s="91"/>
      <c r="E25" s="91"/>
      <c r="F25" s="91"/>
      <c r="G25" s="92"/>
      <c r="H25" s="103"/>
      <c r="I25" s="103"/>
      <c r="J25" s="103"/>
      <c r="K25" s="103"/>
      <c r="L25" s="104" t="s">
        <v>35</v>
      </c>
      <c r="M25" s="104"/>
      <c r="P25" s="25">
        <f>+IF(L25="","",VLOOKUP(L25,リスト!$A$2:$B$5,2,FALSE))</f>
        <v>1</v>
      </c>
      <c r="Q25" s="25" t="str">
        <f t="shared" si="0"/>
        <v>（２）ノー残業デーは勤務時間外の依頼はしない</v>
      </c>
    </row>
    <row r="26" spans="1:17">
      <c r="B26" s="90" t="s">
        <v>73</v>
      </c>
      <c r="C26" s="91"/>
      <c r="D26" s="91"/>
      <c r="E26" s="91"/>
      <c r="F26" s="91"/>
      <c r="G26" s="92"/>
      <c r="H26" s="103"/>
      <c r="I26" s="103"/>
      <c r="J26" s="103"/>
      <c r="K26" s="103"/>
      <c r="L26" s="104" t="s">
        <v>35</v>
      </c>
      <c r="M26" s="104"/>
      <c r="P26" s="25">
        <f>+IF(L26="","",VLOOKUP(L26,リスト!$A$2:$B$5,2,FALSE))</f>
        <v>1</v>
      </c>
      <c r="Q26" s="25" t="str">
        <f t="shared" si="0"/>
        <v>（３）金曜日（休日前）に依頼しない</v>
      </c>
    </row>
    <row r="27" spans="1:17" ht="33" customHeight="1">
      <c r="B27" s="109" t="s">
        <v>84</v>
      </c>
      <c r="C27" s="91"/>
      <c r="D27" s="91"/>
      <c r="E27" s="91"/>
      <c r="F27" s="91"/>
      <c r="G27" s="92"/>
      <c r="H27" s="110"/>
      <c r="I27" s="111"/>
      <c r="J27" s="111"/>
      <c r="K27" s="112"/>
      <c r="L27" s="113" t="s">
        <v>35</v>
      </c>
      <c r="M27" s="114"/>
      <c r="P27" s="25">
        <f>+IF(L27="","",VLOOKUP(L27,リスト!$A$2:$B$5,2,FALSE))</f>
        <v>1</v>
      </c>
      <c r="Q27" s="25" t="str">
        <f>+B27&amp;H27</f>
        <v>（４）打合せの開始時に終了時刻を定め、原則
　　　その時刻内に完了する</v>
      </c>
    </row>
    <row r="28" spans="1:17" s="26" customFormat="1">
      <c r="A28" s="13"/>
      <c r="B28" s="109" t="s">
        <v>87</v>
      </c>
      <c r="C28" s="91"/>
      <c r="D28" s="91"/>
      <c r="E28" s="91"/>
      <c r="F28" s="91"/>
      <c r="G28" s="92"/>
      <c r="H28" s="37"/>
      <c r="I28" s="38"/>
      <c r="J28" s="38"/>
      <c r="K28" s="39"/>
      <c r="L28" s="113" t="s">
        <v>35</v>
      </c>
      <c r="M28" s="114"/>
      <c r="P28" s="25">
        <f>+IF(L28="","",VLOOKUP(L28,リスト!$A$2:$B$5,2,FALSE))</f>
        <v>1</v>
      </c>
      <c r="Q28" s="25" t="str">
        <f t="shared" si="0"/>
        <v>（５）１６時以降は、打合せ開始時間に設定しない</v>
      </c>
    </row>
    <row r="29" spans="1:17">
      <c r="B29" s="90" t="s">
        <v>76</v>
      </c>
      <c r="C29" s="91"/>
      <c r="D29" s="91"/>
      <c r="E29" s="91"/>
      <c r="F29" s="91"/>
      <c r="G29" s="92"/>
      <c r="H29" s="110"/>
      <c r="I29" s="111"/>
      <c r="J29" s="111"/>
      <c r="K29" s="112"/>
      <c r="L29" s="113" t="s">
        <v>35</v>
      </c>
      <c r="M29" s="114"/>
      <c r="P29" s="25">
        <f>+IF(L29="","",VLOOKUP(L29,リスト!$A$2:$B$5,2,FALSE))</f>
        <v>1</v>
      </c>
      <c r="Q29" s="25" t="str">
        <f t="shared" si="0"/>
        <v>（６）作業内容に見合った作業期間を確保する。</v>
      </c>
    </row>
    <row r="30" spans="1:17" s="26" customFormat="1">
      <c r="A30" s="13"/>
      <c r="B30" s="45" t="s">
        <v>90</v>
      </c>
      <c r="C30" s="44"/>
      <c r="D30" s="44"/>
      <c r="E30" s="44"/>
      <c r="F30" s="44"/>
      <c r="G30" s="44"/>
      <c r="H30" s="40"/>
      <c r="I30" s="41"/>
      <c r="J30" s="41"/>
      <c r="K30" s="41"/>
      <c r="L30" s="115" t="s">
        <v>35</v>
      </c>
      <c r="M30" s="116"/>
      <c r="P30" s="25">
        <f>+IF(L30="","",VLOOKUP(L30,リスト!$A$2:$B$5,2,FALSE))</f>
        <v>1</v>
      </c>
      <c r="Q30" s="25" t="str">
        <f t="shared" ref="Q30" si="1">+B30&amp;H30</f>
        <v>（７）業務時間外に応答が必要な連絡を行わない。</v>
      </c>
    </row>
    <row r="31" spans="1:17">
      <c r="B31" s="90" t="s">
        <v>89</v>
      </c>
      <c r="C31" s="91"/>
      <c r="D31" s="91"/>
      <c r="E31" s="91"/>
      <c r="F31" s="91"/>
      <c r="G31" s="91"/>
      <c r="H31" s="91"/>
      <c r="I31" s="91"/>
      <c r="J31" s="91"/>
      <c r="K31" s="91"/>
      <c r="L31" s="91"/>
      <c r="M31" s="92"/>
    </row>
    <row r="32" spans="1:17">
      <c r="B32" s="129"/>
      <c r="C32" s="129"/>
      <c r="D32" s="129"/>
      <c r="E32" s="129"/>
      <c r="F32" s="129"/>
      <c r="G32" s="129"/>
      <c r="H32" s="130"/>
      <c r="I32" s="130"/>
      <c r="J32" s="130"/>
      <c r="K32" s="130"/>
      <c r="L32" s="131"/>
      <c r="M32" s="131"/>
      <c r="P32" s="25" t="str">
        <f>+IF(L32="","",VLOOKUP(L32,リスト!$A$2:$B$5,2,FALSE))</f>
        <v/>
      </c>
      <c r="Q32" s="25" t="str">
        <f>+B32&amp;H32</f>
        <v/>
      </c>
    </row>
    <row r="33" spans="1:17">
      <c r="B33" s="132"/>
      <c r="C33" s="132"/>
      <c r="D33" s="132"/>
      <c r="E33" s="132"/>
      <c r="F33" s="132"/>
      <c r="G33" s="132"/>
      <c r="H33" s="130"/>
      <c r="I33" s="130"/>
      <c r="J33" s="130"/>
      <c r="K33" s="130"/>
      <c r="L33" s="131"/>
      <c r="M33" s="131"/>
      <c r="P33" s="25" t="str">
        <f>+IF(L33="","",VLOOKUP(L33,リスト!$A$2:$B$5,2,FALSE))</f>
        <v/>
      </c>
      <c r="Q33" s="25" t="str">
        <f t="shared" ref="Q33" si="2">+B33&amp;H33</f>
        <v/>
      </c>
    </row>
    <row r="34" spans="1:17">
      <c r="B34" s="133"/>
      <c r="C34" s="133"/>
      <c r="D34" s="133"/>
      <c r="E34" s="133"/>
      <c r="F34" s="133"/>
      <c r="G34" s="133"/>
      <c r="H34" s="105"/>
      <c r="I34" s="105"/>
      <c r="J34" s="105"/>
      <c r="K34" s="105"/>
      <c r="L34" s="106"/>
      <c r="M34" s="107"/>
      <c r="P34" s="25" t="str">
        <f>+IF(L34="","",VLOOKUP(L34,リスト!$A$2:$B$5,2,FALSE))</f>
        <v/>
      </c>
      <c r="Q34" s="25" t="str">
        <f>+B34&amp;H34</f>
        <v/>
      </c>
    </row>
    <row r="35" spans="1:17" s="27" customFormat="1" ht="14.25">
      <c r="C35" s="29" t="s">
        <v>86</v>
      </c>
      <c r="D35" s="29"/>
      <c r="E35" s="29"/>
      <c r="F35" s="29"/>
      <c r="G35" s="29"/>
      <c r="H35" s="29"/>
      <c r="I35" s="29"/>
      <c r="J35" s="29"/>
      <c r="K35" s="29"/>
      <c r="L35" s="29"/>
      <c r="M35" s="29"/>
    </row>
    <row r="36" spans="1:17" s="27" customFormat="1" ht="14.25">
      <c r="C36" s="48" t="s">
        <v>75</v>
      </c>
      <c r="D36" s="108"/>
      <c r="E36" s="108"/>
      <c r="F36" s="108"/>
      <c r="G36" s="108"/>
      <c r="H36" s="108"/>
      <c r="I36" s="108"/>
      <c r="J36" s="108"/>
      <c r="K36" s="108"/>
      <c r="L36" s="108"/>
      <c r="M36" s="108"/>
    </row>
    <row r="37" spans="1:17" s="27" customFormat="1" ht="14.25">
      <c r="C37" s="108"/>
      <c r="D37" s="108"/>
      <c r="E37" s="108"/>
      <c r="F37" s="108"/>
      <c r="G37" s="108"/>
      <c r="H37" s="108"/>
      <c r="I37" s="108"/>
      <c r="J37" s="108"/>
      <c r="K37" s="108"/>
      <c r="L37" s="108"/>
      <c r="M37" s="108"/>
    </row>
    <row r="38" spans="1:17" s="36" customFormat="1" ht="12"/>
    <row r="39" spans="1:17" s="13" customFormat="1">
      <c r="A39" s="77" t="s">
        <v>69</v>
      </c>
      <c r="B39" s="77"/>
      <c r="C39" s="77"/>
      <c r="D39" s="77"/>
      <c r="E39" s="77"/>
      <c r="F39" s="77"/>
      <c r="G39" s="77"/>
      <c r="H39" s="77"/>
      <c r="I39" s="77"/>
      <c r="J39" s="77"/>
      <c r="K39" s="77"/>
      <c r="L39" s="77"/>
      <c r="M39" s="77"/>
    </row>
    <row r="40" spans="1:17" ht="17.25" customHeight="1">
      <c r="B40" s="126" t="s">
        <v>68</v>
      </c>
      <c r="C40" s="127"/>
      <c r="D40" s="127"/>
      <c r="E40" s="127"/>
      <c r="F40" s="127"/>
      <c r="G40" s="127"/>
      <c r="H40" s="127"/>
      <c r="I40" s="127"/>
      <c r="J40" s="127"/>
      <c r="K40" s="127"/>
      <c r="L40" s="127"/>
      <c r="M40" s="128"/>
    </row>
    <row r="41" spans="1:17">
      <c r="B41" s="117"/>
      <c r="C41" s="118"/>
      <c r="D41" s="118"/>
      <c r="E41" s="118"/>
      <c r="F41" s="118"/>
      <c r="G41" s="118"/>
      <c r="H41" s="118"/>
      <c r="I41" s="118"/>
      <c r="J41" s="118"/>
      <c r="K41" s="118"/>
      <c r="L41" s="118"/>
      <c r="M41" s="119"/>
      <c r="P41" s="25" t="str">
        <f>+IF(B41="","",1)</f>
        <v/>
      </c>
      <c r="Q41" s="25">
        <f>+B41</f>
        <v>0</v>
      </c>
    </row>
    <row r="42" spans="1:17">
      <c r="B42" s="120"/>
      <c r="C42" s="121"/>
      <c r="D42" s="121"/>
      <c r="E42" s="121"/>
      <c r="F42" s="121"/>
      <c r="G42" s="121"/>
      <c r="H42" s="121"/>
      <c r="I42" s="121"/>
      <c r="J42" s="121"/>
      <c r="K42" s="121"/>
      <c r="L42" s="121"/>
      <c r="M42" s="122"/>
      <c r="P42" s="25" t="str">
        <f>+IF(B42="","",1)</f>
        <v/>
      </c>
      <c r="Q42" s="25">
        <f>+B42</f>
        <v>0</v>
      </c>
    </row>
    <row r="43" spans="1:17">
      <c r="B43" s="120"/>
      <c r="C43" s="121"/>
      <c r="D43" s="121"/>
      <c r="E43" s="121"/>
      <c r="F43" s="121"/>
      <c r="G43" s="121"/>
      <c r="H43" s="121"/>
      <c r="I43" s="121"/>
      <c r="J43" s="121"/>
      <c r="K43" s="121"/>
      <c r="L43" s="121"/>
      <c r="M43" s="122"/>
      <c r="P43" s="25" t="str">
        <f>+IF(B43="","",1)</f>
        <v/>
      </c>
      <c r="Q43" s="25">
        <f>+B43</f>
        <v>0</v>
      </c>
    </row>
    <row r="44" spans="1:17">
      <c r="B44" s="123"/>
      <c r="C44" s="124"/>
      <c r="D44" s="124"/>
      <c r="E44" s="124"/>
      <c r="F44" s="124"/>
      <c r="G44" s="124"/>
      <c r="H44" s="124"/>
      <c r="I44" s="124"/>
      <c r="J44" s="124"/>
      <c r="K44" s="124"/>
      <c r="L44" s="124"/>
      <c r="M44" s="125"/>
      <c r="P44" s="25" t="str">
        <f>+IF(B44="","",1)</f>
        <v/>
      </c>
      <c r="Q44" s="25">
        <f>+B44</f>
        <v>0</v>
      </c>
    </row>
    <row r="45" spans="1:17" s="27" customFormat="1" ht="14.25">
      <c r="C45" s="46" t="s">
        <v>62</v>
      </c>
      <c r="D45" s="46"/>
      <c r="E45" s="46"/>
      <c r="F45" s="46"/>
      <c r="G45" s="46"/>
      <c r="H45" s="46"/>
      <c r="I45" s="46"/>
      <c r="J45" s="46"/>
      <c r="K45" s="46"/>
      <c r="L45" s="46"/>
      <c r="M45" s="46"/>
    </row>
    <row r="46" spans="1:17" s="27" customFormat="1">
      <c r="A46" s="13"/>
      <c r="C46" s="47"/>
      <c r="D46" s="47"/>
      <c r="E46" s="47"/>
      <c r="F46" s="47"/>
      <c r="G46" s="47"/>
      <c r="H46" s="47"/>
      <c r="I46" s="47"/>
      <c r="J46" s="47"/>
      <c r="K46" s="47"/>
      <c r="L46" s="47"/>
      <c r="M46" s="47"/>
    </row>
    <row r="47" spans="1:17">
      <c r="C47" s="48"/>
      <c r="D47" s="48"/>
      <c r="E47" s="48"/>
      <c r="F47" s="48"/>
      <c r="G47" s="48"/>
      <c r="H47" s="48"/>
      <c r="I47" s="48"/>
      <c r="J47" s="48"/>
      <c r="K47" s="48"/>
      <c r="L47" s="48"/>
      <c r="M47" s="48"/>
    </row>
  </sheetData>
  <mergeCells count="79">
    <mergeCell ref="B41:M41"/>
    <mergeCell ref="B42:M42"/>
    <mergeCell ref="B43:M43"/>
    <mergeCell ref="B44:M44"/>
    <mergeCell ref="B29:G29"/>
    <mergeCell ref="H29:K29"/>
    <mergeCell ref="L29:M29"/>
    <mergeCell ref="B40:M40"/>
    <mergeCell ref="B31:M31"/>
    <mergeCell ref="B32:G32"/>
    <mergeCell ref="H32:K32"/>
    <mergeCell ref="L32:M32"/>
    <mergeCell ref="B33:G33"/>
    <mergeCell ref="H33:K33"/>
    <mergeCell ref="L33:M33"/>
    <mergeCell ref="B34:G34"/>
    <mergeCell ref="H34:K34"/>
    <mergeCell ref="L34:M34"/>
    <mergeCell ref="C36:M37"/>
    <mergeCell ref="A39:M39"/>
    <mergeCell ref="B26:G26"/>
    <mergeCell ref="H26:K26"/>
    <mergeCell ref="L26:M26"/>
    <mergeCell ref="B27:G27"/>
    <mergeCell ref="H27:K27"/>
    <mergeCell ref="L27:M27"/>
    <mergeCell ref="B28:G28"/>
    <mergeCell ref="L28:M28"/>
    <mergeCell ref="L30:M30"/>
    <mergeCell ref="B23:G23"/>
    <mergeCell ref="H23:K23"/>
    <mergeCell ref="L23:M23"/>
    <mergeCell ref="B25:G25"/>
    <mergeCell ref="H25:K25"/>
    <mergeCell ref="L25:M25"/>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D13:F13"/>
    <mergeCell ref="G13:I13"/>
    <mergeCell ref="J13:M13"/>
    <mergeCell ref="A15:M15"/>
    <mergeCell ref="B16:G16"/>
    <mergeCell ref="H16:M16"/>
    <mergeCell ref="J12:M12"/>
    <mergeCell ref="K1:M1"/>
    <mergeCell ref="A2:N2"/>
    <mergeCell ref="A4:I4"/>
    <mergeCell ref="K4:M4"/>
    <mergeCell ref="C5:M5"/>
    <mergeCell ref="C45:M47"/>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s>
  <phoneticPr fontId="1"/>
  <pageMargins left="0.78740157480314965" right="0.59055118110236227"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リスト!$A$2:$A$5</xm:f>
          </x14:formula1>
          <xm:sqref>L32:M34 L24:M30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showGridLines="0" view="pageBreakPreview" topLeftCell="A13" zoomScale="85" zoomScaleNormal="85" zoomScaleSheetLayoutView="85" workbookViewId="0">
      <selection activeCell="Q17" sqref="Q17"/>
    </sheetView>
  </sheetViews>
  <sheetFormatPr defaultColWidth="9" defaultRowHeight="17.25"/>
  <cols>
    <col min="1" max="1" width="3.125" style="13" customWidth="1"/>
    <col min="2" max="2" width="7" style="26" bestFit="1" customWidth="1"/>
    <col min="3" max="3" width="8.625" style="26" bestFit="1" customWidth="1"/>
    <col min="4" max="12" width="7.375" style="26" customWidth="1"/>
    <col min="13" max="13" width="3.125" style="26" customWidth="1"/>
    <col min="14" max="14" width="1.25" style="26" customWidth="1"/>
    <col min="15" max="15" width="4.5" style="26" customWidth="1"/>
    <col min="16" max="16" width="13.625" style="26" customWidth="1"/>
    <col min="17" max="16384" width="9" style="26"/>
  </cols>
  <sheetData>
    <row r="1" spans="1:19">
      <c r="B1" s="26" t="s">
        <v>93</v>
      </c>
      <c r="K1" s="66" t="s">
        <v>91</v>
      </c>
      <c r="L1" s="66"/>
      <c r="M1" s="66"/>
    </row>
    <row r="2" spans="1:19" s="12" customFormat="1" ht="24">
      <c r="A2" s="67" t="s">
        <v>23</v>
      </c>
      <c r="B2" s="67"/>
      <c r="C2" s="67"/>
      <c r="D2" s="67"/>
      <c r="E2" s="67"/>
      <c r="F2" s="67"/>
      <c r="G2" s="67"/>
      <c r="H2" s="67"/>
      <c r="I2" s="67"/>
      <c r="J2" s="67"/>
      <c r="K2" s="67"/>
      <c r="L2" s="67"/>
      <c r="M2" s="67"/>
      <c r="N2" s="67"/>
    </row>
    <row r="3" spans="1:19">
      <c r="A3" s="2"/>
      <c r="B3" s="3"/>
      <c r="C3" s="3"/>
      <c r="D3" s="3"/>
      <c r="E3" s="3"/>
      <c r="F3" s="3"/>
      <c r="G3" s="3"/>
      <c r="H3" s="3"/>
      <c r="I3" s="3"/>
      <c r="J3" s="3"/>
      <c r="K3" s="3"/>
      <c r="L3" s="3"/>
      <c r="M3" s="3"/>
    </row>
    <row r="4" spans="1:19" s="13" customFormat="1">
      <c r="A4" s="68" t="s">
        <v>40</v>
      </c>
      <c r="B4" s="68"/>
      <c r="C4" s="68"/>
      <c r="D4" s="68"/>
      <c r="E4" s="68"/>
      <c r="F4" s="68"/>
      <c r="G4" s="68"/>
      <c r="H4" s="68"/>
      <c r="I4" s="68"/>
      <c r="J4" s="4" t="s">
        <v>16</v>
      </c>
      <c r="K4" s="69">
        <v>45392</v>
      </c>
      <c r="L4" s="69"/>
      <c r="M4" s="69"/>
    </row>
    <row r="5" spans="1:19" ht="17.25" customHeight="1">
      <c r="A5" s="35"/>
      <c r="B5" s="5" t="s">
        <v>17</v>
      </c>
      <c r="C5" s="70" t="s">
        <v>83</v>
      </c>
      <c r="D5" s="71"/>
      <c r="E5" s="71"/>
      <c r="F5" s="71"/>
      <c r="G5" s="71"/>
      <c r="H5" s="71"/>
      <c r="I5" s="71"/>
      <c r="J5" s="71"/>
      <c r="K5" s="71"/>
      <c r="L5" s="71"/>
      <c r="M5" s="72"/>
      <c r="P5" s="49" t="s">
        <v>42</v>
      </c>
      <c r="Q5" s="14"/>
      <c r="R5" s="14"/>
      <c r="S5" s="14"/>
    </row>
    <row r="6" spans="1:19">
      <c r="A6" s="35"/>
      <c r="B6" s="34" t="s">
        <v>18</v>
      </c>
      <c r="C6" s="50">
        <v>45383</v>
      </c>
      <c r="D6" s="51"/>
      <c r="E6" s="51"/>
      <c r="F6" s="51"/>
      <c r="G6" s="51"/>
      <c r="H6" s="6" t="s">
        <v>19</v>
      </c>
      <c r="I6" s="52">
        <v>45747</v>
      </c>
      <c r="J6" s="52"/>
      <c r="K6" s="52"/>
      <c r="L6" s="52"/>
      <c r="M6" s="53"/>
      <c r="P6" s="49"/>
      <c r="Q6" s="14"/>
      <c r="R6" s="14"/>
      <c r="S6" s="14"/>
    </row>
    <row r="7" spans="1:19">
      <c r="A7" s="35"/>
      <c r="B7" s="54" t="s">
        <v>20</v>
      </c>
      <c r="C7" s="55"/>
      <c r="D7" s="56" t="s">
        <v>28</v>
      </c>
      <c r="E7" s="57"/>
      <c r="F7" s="57"/>
      <c r="G7" s="57"/>
      <c r="H7" s="57"/>
      <c r="I7" s="57"/>
      <c r="J7" s="57"/>
      <c r="K7" s="57"/>
      <c r="L7" s="57"/>
      <c r="M7" s="58"/>
      <c r="P7" s="49"/>
      <c r="Q7" s="14"/>
      <c r="R7" s="14"/>
      <c r="S7" s="14"/>
    </row>
    <row r="8" spans="1:19">
      <c r="A8" s="35"/>
      <c r="B8" s="7" t="s">
        <v>21</v>
      </c>
      <c r="C8" s="23" t="s">
        <v>10</v>
      </c>
      <c r="D8" s="59" t="s">
        <v>27</v>
      </c>
      <c r="E8" s="60"/>
      <c r="F8" s="60"/>
      <c r="G8" s="60"/>
      <c r="H8" s="60"/>
      <c r="I8" s="60"/>
      <c r="J8" s="60"/>
      <c r="K8" s="60"/>
      <c r="L8" s="60"/>
      <c r="M8" s="61"/>
      <c r="P8" s="49"/>
      <c r="Q8" s="14"/>
      <c r="R8" s="14"/>
      <c r="S8" s="14"/>
    </row>
    <row r="9" spans="1:19">
      <c r="A9" s="35"/>
      <c r="B9" s="8"/>
      <c r="C9" s="23" t="s">
        <v>11</v>
      </c>
      <c r="D9" s="62" t="s">
        <v>29</v>
      </c>
      <c r="E9" s="63"/>
      <c r="F9" s="64"/>
      <c r="G9" s="62" t="s">
        <v>30</v>
      </c>
      <c r="H9" s="63"/>
      <c r="I9" s="64"/>
      <c r="J9" s="62" t="s">
        <v>31</v>
      </c>
      <c r="K9" s="63"/>
      <c r="L9" s="63"/>
      <c r="M9" s="65"/>
      <c r="P9" s="49"/>
      <c r="Q9" s="14"/>
      <c r="R9" s="14"/>
      <c r="S9" s="14"/>
    </row>
    <row r="10" spans="1:19">
      <c r="A10" s="35"/>
      <c r="B10" s="9"/>
      <c r="C10" s="23" t="s">
        <v>12</v>
      </c>
      <c r="D10" s="62" t="s">
        <v>32</v>
      </c>
      <c r="E10" s="63"/>
      <c r="F10" s="64"/>
      <c r="G10" s="62" t="s">
        <v>32</v>
      </c>
      <c r="H10" s="63"/>
      <c r="I10" s="64"/>
      <c r="J10" s="62" t="s">
        <v>32</v>
      </c>
      <c r="K10" s="63"/>
      <c r="L10" s="63"/>
      <c r="M10" s="65"/>
      <c r="P10" s="49"/>
      <c r="Q10" s="14"/>
      <c r="R10" s="14"/>
      <c r="S10" s="14"/>
    </row>
    <row r="11" spans="1:19">
      <c r="A11" s="35"/>
      <c r="B11" s="7" t="s">
        <v>22</v>
      </c>
      <c r="C11" s="23" t="s">
        <v>13</v>
      </c>
      <c r="D11" s="62" t="s">
        <v>33</v>
      </c>
      <c r="E11" s="63"/>
      <c r="F11" s="63"/>
      <c r="G11" s="63"/>
      <c r="H11" s="63"/>
      <c r="I11" s="63"/>
      <c r="J11" s="63"/>
      <c r="K11" s="63"/>
      <c r="L11" s="63"/>
      <c r="M11" s="65"/>
      <c r="P11" s="49"/>
    </row>
    <row r="12" spans="1:19">
      <c r="A12" s="35"/>
      <c r="B12" s="8"/>
      <c r="C12" s="23" t="s">
        <v>11</v>
      </c>
      <c r="D12" s="62" t="s">
        <v>14</v>
      </c>
      <c r="E12" s="63"/>
      <c r="F12" s="64"/>
      <c r="G12" s="62"/>
      <c r="H12" s="63"/>
      <c r="I12" s="64"/>
      <c r="J12" s="62"/>
      <c r="K12" s="63"/>
      <c r="L12" s="63"/>
      <c r="M12" s="65"/>
      <c r="P12" s="49"/>
    </row>
    <row r="13" spans="1:19">
      <c r="A13" s="35"/>
      <c r="B13" s="10"/>
      <c r="C13" s="11" t="s">
        <v>15</v>
      </c>
      <c r="D13" s="73" t="s">
        <v>32</v>
      </c>
      <c r="E13" s="74"/>
      <c r="F13" s="75"/>
      <c r="G13" s="73"/>
      <c r="H13" s="74"/>
      <c r="I13" s="75"/>
      <c r="J13" s="73"/>
      <c r="K13" s="74"/>
      <c r="L13" s="74"/>
      <c r="M13" s="76"/>
      <c r="P13" s="49"/>
    </row>
    <row r="14" spans="1:19" s="36" customFormat="1" ht="12"/>
    <row r="15" spans="1:19" s="13" customFormat="1">
      <c r="A15" s="77" t="s">
        <v>24</v>
      </c>
      <c r="B15" s="77"/>
      <c r="C15" s="77"/>
      <c r="D15" s="77"/>
      <c r="E15" s="77"/>
      <c r="F15" s="77"/>
      <c r="G15" s="77"/>
      <c r="H15" s="77"/>
      <c r="I15" s="77"/>
      <c r="J15" s="77"/>
      <c r="K15" s="77"/>
      <c r="L15" s="77"/>
      <c r="M15" s="77"/>
    </row>
    <row r="16" spans="1:19">
      <c r="B16" s="78" t="s">
        <v>21</v>
      </c>
      <c r="C16" s="79"/>
      <c r="D16" s="79"/>
      <c r="E16" s="79"/>
      <c r="F16" s="79"/>
      <c r="G16" s="80"/>
      <c r="H16" s="78" t="s">
        <v>1</v>
      </c>
      <c r="I16" s="79"/>
      <c r="J16" s="79"/>
      <c r="K16" s="79"/>
      <c r="L16" s="79"/>
      <c r="M16" s="80"/>
    </row>
    <row r="17" spans="1:17">
      <c r="B17" s="81" t="s">
        <v>2</v>
      </c>
      <c r="C17" s="82"/>
      <c r="D17" s="83"/>
      <c r="E17" s="84">
        <v>0.35416666666666669</v>
      </c>
      <c r="F17" s="85"/>
      <c r="G17" s="86"/>
      <c r="H17" s="81" t="s">
        <v>2</v>
      </c>
      <c r="I17" s="82"/>
      <c r="J17" s="83"/>
      <c r="K17" s="87">
        <v>0.38541666666666669</v>
      </c>
      <c r="L17" s="88"/>
      <c r="M17" s="89"/>
    </row>
    <row r="18" spans="1:17">
      <c r="B18" s="81" t="s">
        <v>3</v>
      </c>
      <c r="C18" s="82"/>
      <c r="D18" s="83"/>
      <c r="E18" s="84">
        <v>0.71875</v>
      </c>
      <c r="F18" s="85"/>
      <c r="G18" s="86"/>
      <c r="H18" s="81" t="s">
        <v>3</v>
      </c>
      <c r="I18" s="82"/>
      <c r="J18" s="83"/>
      <c r="K18" s="87">
        <v>0.75</v>
      </c>
      <c r="L18" s="88"/>
      <c r="M18" s="89"/>
    </row>
    <row r="19" spans="1:17">
      <c r="B19" s="95" t="s">
        <v>7</v>
      </c>
      <c r="C19" s="96"/>
      <c r="D19" s="97"/>
      <c r="E19" s="98" t="s">
        <v>41</v>
      </c>
      <c r="F19" s="99"/>
      <c r="G19" s="100"/>
      <c r="H19" s="95" t="s">
        <v>7</v>
      </c>
      <c r="I19" s="96"/>
      <c r="J19" s="97"/>
      <c r="K19" s="98" t="s">
        <v>4</v>
      </c>
      <c r="L19" s="99"/>
      <c r="M19" s="100"/>
    </row>
    <row r="20" spans="1:17" s="30" customFormat="1" ht="14.25">
      <c r="B20" s="31"/>
      <c r="C20" s="28" t="s">
        <v>8</v>
      </c>
      <c r="D20" s="31"/>
      <c r="E20" s="32"/>
      <c r="F20" s="32"/>
      <c r="G20" s="32"/>
      <c r="H20" s="31"/>
      <c r="I20" s="31"/>
      <c r="J20" s="31"/>
      <c r="K20" s="32"/>
      <c r="L20" s="33"/>
      <c r="M20" s="33"/>
    </row>
    <row r="21" spans="1:17" s="36" customFormat="1" ht="12"/>
    <row r="22" spans="1:17" s="13" customFormat="1">
      <c r="A22" s="77" t="s">
        <v>39</v>
      </c>
      <c r="B22" s="77"/>
      <c r="C22" s="77"/>
      <c r="D22" s="77"/>
      <c r="E22" s="77"/>
      <c r="F22" s="77"/>
      <c r="G22" s="77"/>
      <c r="H22" s="77"/>
      <c r="I22" s="77"/>
      <c r="J22" s="77"/>
      <c r="K22" s="77"/>
      <c r="L22" s="77"/>
      <c r="M22" s="77"/>
    </row>
    <row r="23" spans="1:17">
      <c r="B23" s="101" t="s">
        <v>5</v>
      </c>
      <c r="C23" s="101"/>
      <c r="D23" s="101"/>
      <c r="E23" s="101"/>
      <c r="F23" s="101"/>
      <c r="G23" s="101"/>
      <c r="H23" s="101" t="s">
        <v>25</v>
      </c>
      <c r="I23" s="101"/>
      <c r="J23" s="101"/>
      <c r="K23" s="101"/>
      <c r="L23" s="102" t="s">
        <v>6</v>
      </c>
      <c r="M23" s="102"/>
    </row>
    <row r="24" spans="1:17">
      <c r="B24" s="90" t="s">
        <v>71</v>
      </c>
      <c r="C24" s="91"/>
      <c r="D24" s="91"/>
      <c r="E24" s="91"/>
      <c r="F24" s="91"/>
      <c r="G24" s="92"/>
      <c r="H24" s="152" t="s">
        <v>64</v>
      </c>
      <c r="I24" s="152"/>
      <c r="J24" s="152"/>
      <c r="K24" s="152"/>
      <c r="L24" s="153" t="s">
        <v>35</v>
      </c>
      <c r="M24" s="153"/>
      <c r="P24" s="25">
        <f>+IF(L24="","",VLOOKUP(L24,リスト!$A$2:$B$5,2,FALSE))</f>
        <v>1</v>
      </c>
      <c r="Q24" s="25" t="str">
        <f t="shared" ref="Q24:Q29" si="0">+B24&amp;H24</f>
        <v>（１）月曜日（休日明け）を依頼の期限日としない月曜日等（第三者の要求対応を除く）</v>
      </c>
    </row>
    <row r="25" spans="1:17">
      <c r="B25" s="90" t="s">
        <v>72</v>
      </c>
      <c r="C25" s="91"/>
      <c r="D25" s="91"/>
      <c r="E25" s="91"/>
      <c r="F25" s="91"/>
      <c r="G25" s="92"/>
      <c r="H25" s="151" t="s">
        <v>66</v>
      </c>
      <c r="I25" s="151"/>
      <c r="J25" s="151"/>
      <c r="K25" s="151"/>
      <c r="L25" s="131" t="s">
        <v>35</v>
      </c>
      <c r="M25" s="131"/>
      <c r="P25" s="25">
        <f>+IF(L25="","",VLOOKUP(L25,リスト!$A$2:$B$5,2,FALSE))</f>
        <v>1</v>
      </c>
      <c r="Q25" s="25" t="str">
        <f t="shared" si="0"/>
        <v>（２）ノー残業デーは勤務時間外の依頼はしない金曜日等（第三者の要求対応を除く）</v>
      </c>
    </row>
    <row r="26" spans="1:17">
      <c r="B26" s="90" t="s">
        <v>73</v>
      </c>
      <c r="C26" s="91"/>
      <c r="D26" s="91"/>
      <c r="E26" s="91"/>
      <c r="F26" s="91"/>
      <c r="G26" s="92"/>
      <c r="H26" s="151" t="s">
        <v>65</v>
      </c>
      <c r="I26" s="151"/>
      <c r="J26" s="151"/>
      <c r="K26" s="151"/>
      <c r="L26" s="131" t="s">
        <v>35</v>
      </c>
      <c r="M26" s="131"/>
      <c r="P26" s="25">
        <f>+IF(L26="","",VLOOKUP(L26,リスト!$A$2:$B$5,2,FALSE))</f>
        <v>1</v>
      </c>
      <c r="Q26" s="25" t="str">
        <f t="shared" si="0"/>
        <v>（３）金曜日（休日前）に依頼しない毎週水曜日（第三者の要求対応を除く）</v>
      </c>
    </row>
    <row r="27" spans="1:17" ht="31.15" customHeight="1">
      <c r="B27" s="109" t="s">
        <v>74</v>
      </c>
      <c r="C27" s="91"/>
      <c r="D27" s="91"/>
      <c r="E27" s="91"/>
      <c r="F27" s="91"/>
      <c r="G27" s="92"/>
      <c r="H27" s="144"/>
      <c r="I27" s="145"/>
      <c r="J27" s="145"/>
      <c r="K27" s="146"/>
      <c r="L27" s="147" t="s">
        <v>35</v>
      </c>
      <c r="M27" s="148"/>
      <c r="P27" s="25">
        <f>+IF(L27="","",VLOOKUP(L27,リスト!$A$2:$B$5,2,FALSE))</f>
        <v>1</v>
      </c>
      <c r="Q27" s="25" t="str">
        <f t="shared" si="0"/>
        <v>（４）打合せの開始時に終了時刻を定め、原則
　　　その時刻内に完了する</v>
      </c>
    </row>
    <row r="28" spans="1:17">
      <c r="B28" s="109" t="s">
        <v>88</v>
      </c>
      <c r="C28" s="91"/>
      <c r="D28" s="91"/>
      <c r="E28" s="91"/>
      <c r="F28" s="91"/>
      <c r="G28" s="92"/>
      <c r="H28" s="144" t="s">
        <v>81</v>
      </c>
      <c r="I28" s="145"/>
      <c r="J28" s="145"/>
      <c r="K28" s="146"/>
      <c r="L28" s="147" t="s">
        <v>35</v>
      </c>
      <c r="M28" s="148"/>
      <c r="P28" s="25">
        <f>+IF(L28="","",VLOOKUP(L28,リスト!$A$2:$B$5,2,FALSE))</f>
        <v>1</v>
      </c>
      <c r="Q28" s="25" t="str">
        <f t="shared" si="0"/>
        <v>（５）１６時以降は、打合せ開始時間に設定しない１６時以降開始する打合せを行わない。</v>
      </c>
    </row>
    <row r="29" spans="1:17">
      <c r="B29" s="90" t="s">
        <v>76</v>
      </c>
      <c r="C29" s="91"/>
      <c r="D29" s="91"/>
      <c r="E29" s="91"/>
      <c r="F29" s="91"/>
      <c r="G29" s="92"/>
      <c r="H29" s="144"/>
      <c r="I29" s="145"/>
      <c r="J29" s="145"/>
      <c r="K29" s="146"/>
      <c r="L29" s="147" t="s">
        <v>35</v>
      </c>
      <c r="M29" s="148"/>
      <c r="P29" s="25">
        <f>+IF(L29="","",VLOOKUP(L29,リスト!$A$2:$B$5,2,FALSE))</f>
        <v>1</v>
      </c>
      <c r="Q29" s="25" t="str">
        <f t="shared" si="0"/>
        <v>（６）作業内容に見合った作業期間を確保する。</v>
      </c>
    </row>
    <row r="30" spans="1:17">
      <c r="B30" s="45" t="s">
        <v>90</v>
      </c>
      <c r="C30" s="44"/>
      <c r="D30" s="44"/>
      <c r="E30" s="44"/>
      <c r="F30" s="44"/>
      <c r="G30" s="44"/>
      <c r="H30" s="42"/>
      <c r="I30" s="43"/>
      <c r="J30" s="43"/>
      <c r="K30" s="43"/>
      <c r="L30" s="149" t="s">
        <v>35</v>
      </c>
      <c r="M30" s="150"/>
      <c r="P30" s="25">
        <f>+IF(L30="","",VLOOKUP(L30,リスト!$A$2:$B$5,2,FALSE))</f>
        <v>1</v>
      </c>
      <c r="Q30" s="25" t="str">
        <f t="shared" ref="Q30" si="1">+B30&amp;H30</f>
        <v>（７）業務時間外に応答が必要な連絡を行わない。</v>
      </c>
    </row>
    <row r="31" spans="1:17">
      <c r="B31" s="90" t="s">
        <v>89</v>
      </c>
      <c r="C31" s="91"/>
      <c r="D31" s="91"/>
      <c r="E31" s="91"/>
      <c r="F31" s="91"/>
      <c r="G31" s="91"/>
      <c r="H31" s="91"/>
      <c r="I31" s="91"/>
      <c r="J31" s="91"/>
      <c r="K31" s="91"/>
      <c r="L31" s="91"/>
      <c r="M31" s="92"/>
    </row>
    <row r="32" spans="1:17">
      <c r="B32" s="129" t="s">
        <v>34</v>
      </c>
      <c r="C32" s="129"/>
      <c r="D32" s="129"/>
      <c r="E32" s="129"/>
      <c r="F32" s="129"/>
      <c r="G32" s="129"/>
      <c r="H32" s="130"/>
      <c r="I32" s="130"/>
      <c r="J32" s="130"/>
      <c r="K32" s="130"/>
      <c r="L32" s="131" t="s">
        <v>37</v>
      </c>
      <c r="M32" s="131"/>
      <c r="P32" s="25">
        <f>+IF(L32="","",VLOOKUP(L32,リスト!$A$2:$B$5,2,FALSE))</f>
        <v>2</v>
      </c>
      <c r="Q32" s="25" t="str">
        <f>+B32&amp;H32</f>
        <v>打合せは１０時～１６時までの時間とする</v>
      </c>
    </row>
    <row r="33" spans="1:17">
      <c r="B33" s="129" t="s">
        <v>82</v>
      </c>
      <c r="C33" s="129"/>
      <c r="D33" s="129"/>
      <c r="E33" s="129"/>
      <c r="F33" s="129"/>
      <c r="G33" s="129"/>
      <c r="H33" s="130"/>
      <c r="I33" s="130"/>
      <c r="J33" s="130"/>
      <c r="K33" s="130"/>
      <c r="L33" s="131" t="s">
        <v>37</v>
      </c>
      <c r="M33" s="131"/>
      <c r="P33" s="25">
        <f>+IF(L33="","",VLOOKUP(L33,リスト!$A$2:$B$5,2,FALSE))</f>
        <v>2</v>
      </c>
      <c r="Q33" s="25" t="str">
        <f>+B33&amp;H33</f>
        <v>ノー残業デーは定時の帰宅に心がける</v>
      </c>
    </row>
    <row r="34" spans="1:17">
      <c r="B34" s="134" t="s">
        <v>92</v>
      </c>
      <c r="C34" s="134"/>
      <c r="D34" s="134"/>
      <c r="E34" s="134"/>
      <c r="F34" s="134"/>
      <c r="G34" s="134"/>
      <c r="H34" s="105"/>
      <c r="I34" s="105"/>
      <c r="J34" s="105"/>
      <c r="K34" s="105"/>
      <c r="L34" s="106" t="s">
        <v>37</v>
      </c>
      <c r="M34" s="107"/>
      <c r="P34" s="25">
        <f>+IF(L34="","",VLOOKUP(L34,リスト!$A$2:$B$5,2,FALSE))</f>
        <v>2</v>
      </c>
      <c r="Q34" s="25" t="str">
        <f>+B34&amp;H34</f>
        <v>打合せはＷＥＢ会議を活用するなど、効率的な実施に努める</v>
      </c>
    </row>
    <row r="35" spans="1:17" s="27" customFormat="1" ht="14.25">
      <c r="C35" s="36" t="s">
        <v>85</v>
      </c>
      <c r="D35" s="36"/>
      <c r="E35" s="36"/>
      <c r="F35" s="36"/>
      <c r="G35" s="36"/>
      <c r="H35" s="36"/>
      <c r="I35" s="36"/>
      <c r="J35" s="36"/>
      <c r="K35" s="36"/>
      <c r="L35" s="36"/>
      <c r="M35" s="36"/>
    </row>
    <row r="36" spans="1:17" s="27" customFormat="1" ht="14.25">
      <c r="C36" s="48" t="s">
        <v>43</v>
      </c>
      <c r="D36" s="108"/>
      <c r="E36" s="108"/>
      <c r="F36" s="108"/>
      <c r="G36" s="108"/>
      <c r="H36" s="108"/>
      <c r="I36" s="108"/>
      <c r="J36" s="108"/>
      <c r="K36" s="108"/>
      <c r="L36" s="108"/>
      <c r="M36" s="108"/>
    </row>
    <row r="37" spans="1:17" s="27" customFormat="1" ht="14.25">
      <c r="C37" s="108"/>
      <c r="D37" s="108"/>
      <c r="E37" s="108"/>
      <c r="F37" s="108"/>
      <c r="G37" s="108"/>
      <c r="H37" s="108"/>
      <c r="I37" s="108"/>
      <c r="J37" s="108"/>
      <c r="K37" s="108"/>
      <c r="L37" s="108"/>
      <c r="M37" s="108"/>
    </row>
    <row r="38" spans="1:17" s="36" customFormat="1" ht="12"/>
    <row r="39" spans="1:17" s="13" customFormat="1">
      <c r="A39" s="77" t="s">
        <v>69</v>
      </c>
      <c r="B39" s="77"/>
      <c r="C39" s="77"/>
      <c r="D39" s="77"/>
      <c r="E39" s="77"/>
      <c r="F39" s="77"/>
      <c r="G39" s="77"/>
      <c r="H39" s="77"/>
      <c r="I39" s="77"/>
      <c r="J39" s="77"/>
      <c r="K39" s="77"/>
      <c r="L39" s="77"/>
      <c r="M39" s="77"/>
    </row>
    <row r="40" spans="1:17">
      <c r="B40" s="126" t="s">
        <v>68</v>
      </c>
      <c r="C40" s="127"/>
      <c r="D40" s="127"/>
      <c r="E40" s="127"/>
      <c r="F40" s="127"/>
      <c r="G40" s="127"/>
      <c r="H40" s="127"/>
      <c r="I40" s="127"/>
      <c r="J40" s="127"/>
      <c r="K40" s="127"/>
      <c r="L40" s="127"/>
      <c r="M40" s="128"/>
    </row>
    <row r="41" spans="1:17">
      <c r="B41" s="135" t="s">
        <v>63</v>
      </c>
      <c r="C41" s="136"/>
      <c r="D41" s="136"/>
      <c r="E41" s="136"/>
      <c r="F41" s="136"/>
      <c r="G41" s="136"/>
      <c r="H41" s="136"/>
      <c r="I41" s="136"/>
      <c r="J41" s="136"/>
      <c r="K41" s="136"/>
      <c r="L41" s="136"/>
      <c r="M41" s="137"/>
      <c r="P41" s="25">
        <f>+IF(B41="","",1)</f>
        <v>1</v>
      </c>
      <c r="Q41" s="25" t="str">
        <f>+B41</f>
        <v>権利者等との調整の結果、休日の作業となる場合は休日明け日（●曜日）を振替日（休日）とする。</v>
      </c>
    </row>
    <row r="42" spans="1:17">
      <c r="B42" s="138" t="s">
        <v>67</v>
      </c>
      <c r="C42" s="139"/>
      <c r="D42" s="139"/>
      <c r="E42" s="139"/>
      <c r="F42" s="139"/>
      <c r="G42" s="139"/>
      <c r="H42" s="139"/>
      <c r="I42" s="139"/>
      <c r="J42" s="139"/>
      <c r="K42" s="139"/>
      <c r="L42" s="139"/>
      <c r="M42" s="140"/>
      <c r="P42" s="25">
        <f>+IF(B42="","",1)</f>
        <v>1</v>
      </c>
      <c r="Q42" s="25" t="str">
        <f>+B42</f>
        <v>ノー残業デーは権利者等の第三者の要求によるものを除き勤務時間外の業務対応を求めない。</v>
      </c>
    </row>
    <row r="43" spans="1:17">
      <c r="B43" s="138"/>
      <c r="C43" s="139"/>
      <c r="D43" s="139"/>
      <c r="E43" s="139"/>
      <c r="F43" s="139"/>
      <c r="G43" s="139"/>
      <c r="H43" s="139"/>
      <c r="I43" s="139"/>
      <c r="J43" s="139"/>
      <c r="K43" s="139"/>
      <c r="L43" s="139"/>
      <c r="M43" s="140"/>
      <c r="P43" s="25" t="str">
        <f>+IF(B43="","",1)</f>
        <v/>
      </c>
      <c r="Q43" s="25">
        <f>+B43</f>
        <v>0</v>
      </c>
    </row>
    <row r="44" spans="1:17">
      <c r="B44" s="141"/>
      <c r="C44" s="142"/>
      <c r="D44" s="142"/>
      <c r="E44" s="142"/>
      <c r="F44" s="142"/>
      <c r="G44" s="142"/>
      <c r="H44" s="142"/>
      <c r="I44" s="142"/>
      <c r="J44" s="142"/>
      <c r="K44" s="142"/>
      <c r="L44" s="142"/>
      <c r="M44" s="143"/>
      <c r="P44" s="25" t="str">
        <f>+IF(B44="","",1)</f>
        <v/>
      </c>
      <c r="Q44" s="25">
        <f>+B44</f>
        <v>0</v>
      </c>
    </row>
    <row r="45" spans="1:17" s="27" customFormat="1" ht="14.25">
      <c r="C45" s="46" t="s">
        <v>62</v>
      </c>
      <c r="D45" s="46"/>
      <c r="E45" s="46"/>
      <c r="F45" s="46"/>
      <c r="G45" s="46"/>
      <c r="H45" s="46"/>
      <c r="I45" s="46"/>
      <c r="J45" s="46"/>
      <c r="K45" s="46"/>
      <c r="L45" s="46"/>
      <c r="M45" s="46"/>
    </row>
    <row r="46" spans="1:17" s="27" customFormat="1">
      <c r="A46" s="13"/>
      <c r="C46" s="47"/>
      <c r="D46" s="47"/>
      <c r="E46" s="47"/>
      <c r="F46" s="47"/>
      <c r="G46" s="47"/>
      <c r="H46" s="47"/>
      <c r="I46" s="47"/>
      <c r="J46" s="47"/>
      <c r="K46" s="47"/>
      <c r="L46" s="47"/>
      <c r="M46" s="47"/>
    </row>
    <row r="47" spans="1:17">
      <c r="C47" s="48"/>
      <c r="D47" s="48"/>
      <c r="E47" s="48"/>
      <c r="F47" s="48"/>
      <c r="G47" s="48"/>
      <c r="H47" s="48"/>
      <c r="I47" s="48"/>
      <c r="J47" s="48"/>
      <c r="K47" s="48"/>
      <c r="L47" s="48"/>
      <c r="M47" s="48"/>
    </row>
  </sheetData>
  <mergeCells count="80">
    <mergeCell ref="B28:G28"/>
    <mergeCell ref="H28:K28"/>
    <mergeCell ref="L28:M28"/>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 ref="J12:M12"/>
    <mergeCell ref="K1:M1"/>
    <mergeCell ref="A2:N2"/>
    <mergeCell ref="A4:I4"/>
    <mergeCell ref="K4:M4"/>
    <mergeCell ref="C5:M5"/>
    <mergeCell ref="D13:F13"/>
    <mergeCell ref="G13:I13"/>
    <mergeCell ref="J13:M13"/>
    <mergeCell ref="A15:M15"/>
    <mergeCell ref="B16:G16"/>
    <mergeCell ref="H16:M16"/>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B23:G23"/>
    <mergeCell ref="H23:K23"/>
    <mergeCell ref="L23:M23"/>
    <mergeCell ref="B25:G25"/>
    <mergeCell ref="H25:K25"/>
    <mergeCell ref="L25:M25"/>
    <mergeCell ref="B26:G26"/>
    <mergeCell ref="H26:K26"/>
    <mergeCell ref="L26:M26"/>
    <mergeCell ref="B27:G27"/>
    <mergeCell ref="H27:K27"/>
    <mergeCell ref="L27:M27"/>
    <mergeCell ref="B29:G29"/>
    <mergeCell ref="H29:K29"/>
    <mergeCell ref="L29:M29"/>
    <mergeCell ref="B31:M31"/>
    <mergeCell ref="B32:G32"/>
    <mergeCell ref="H32:K32"/>
    <mergeCell ref="L32:M32"/>
    <mergeCell ref="L30:M30"/>
    <mergeCell ref="B33:G33"/>
    <mergeCell ref="H33:K33"/>
    <mergeCell ref="L33:M33"/>
    <mergeCell ref="C45:M47"/>
    <mergeCell ref="B34:G34"/>
    <mergeCell ref="H34:K34"/>
    <mergeCell ref="L34:M34"/>
    <mergeCell ref="C36:M37"/>
    <mergeCell ref="A39:M39"/>
    <mergeCell ref="B40:M40"/>
    <mergeCell ref="B41:M41"/>
    <mergeCell ref="B42:M42"/>
    <mergeCell ref="B43:M43"/>
    <mergeCell ref="B44:M44"/>
  </mergeCells>
  <phoneticPr fontId="1"/>
  <pageMargins left="0.78740157480314965" right="0.59055118110236227" top="0.78740157480314965" bottom="0.78740157480314965"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リスト!$A$2:$A$5</xm:f>
          </x14:formula1>
          <xm:sqref>L32:M34 L24:M30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5"/>
  <sheetViews>
    <sheetView workbookViewId="0">
      <selection activeCell="I21" sqref="I21"/>
    </sheetView>
  </sheetViews>
  <sheetFormatPr defaultRowHeight="13.5"/>
  <sheetData>
    <row r="2" spans="1:2">
      <c r="A2" s="1" t="s">
        <v>36</v>
      </c>
      <c r="B2">
        <v>1</v>
      </c>
    </row>
    <row r="3" spans="1:2">
      <c r="A3" s="1" t="s">
        <v>38</v>
      </c>
      <c r="B3">
        <v>2</v>
      </c>
    </row>
    <row r="4" spans="1:2">
      <c r="A4" s="1" t="s">
        <v>26</v>
      </c>
      <c r="B4">
        <v>3</v>
      </c>
    </row>
    <row r="5" spans="1:2">
      <c r="A5" s="1"/>
      <c r="B5">
        <v>4</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2"/>
  <sheetViews>
    <sheetView topLeftCell="M1" workbookViewId="0">
      <selection activeCell="W3" sqref="W3"/>
    </sheetView>
  </sheetViews>
  <sheetFormatPr defaultRowHeight="13.5"/>
  <cols>
    <col min="2" max="2" width="14.75" customWidth="1"/>
  </cols>
  <sheetData>
    <row r="1" spans="2:39">
      <c r="B1" s="1" t="s">
        <v>9</v>
      </c>
      <c r="C1" s="1" t="s">
        <v>44</v>
      </c>
      <c r="D1" s="1" t="s">
        <v>45</v>
      </c>
      <c r="E1" s="1" t="s">
        <v>46</v>
      </c>
      <c r="F1" s="1" t="s">
        <v>0</v>
      </c>
      <c r="G1" s="1" t="s">
        <v>1</v>
      </c>
      <c r="H1" s="1" t="s">
        <v>47</v>
      </c>
      <c r="I1" s="1" t="s">
        <v>48</v>
      </c>
      <c r="J1" s="1" t="s">
        <v>51</v>
      </c>
      <c r="K1" s="1" t="s">
        <v>49</v>
      </c>
      <c r="L1" s="1" t="s">
        <v>50</v>
      </c>
      <c r="M1" s="1" t="s">
        <v>52</v>
      </c>
      <c r="N1" s="19" t="s">
        <v>53</v>
      </c>
      <c r="O1" s="20"/>
      <c r="P1" s="19" t="s">
        <v>54</v>
      </c>
      <c r="Q1" s="16"/>
      <c r="R1" s="19" t="s">
        <v>55</v>
      </c>
      <c r="S1" s="16"/>
      <c r="T1" s="19" t="s">
        <v>56</v>
      </c>
      <c r="U1" s="16"/>
      <c r="V1" s="19" t="s">
        <v>57</v>
      </c>
      <c r="W1" s="20"/>
      <c r="X1" s="19" t="s">
        <v>77</v>
      </c>
      <c r="Y1" s="16"/>
      <c r="Z1" s="19" t="s">
        <v>78</v>
      </c>
      <c r="AA1" s="20"/>
      <c r="AB1" s="19" t="s">
        <v>79</v>
      </c>
      <c r="AC1" s="16"/>
      <c r="AD1" s="19" t="s">
        <v>80</v>
      </c>
      <c r="AE1" s="16"/>
      <c r="AF1" s="15" t="s">
        <v>58</v>
      </c>
      <c r="AG1" s="16"/>
      <c r="AH1" s="15" t="s">
        <v>59</v>
      </c>
      <c r="AI1" s="16"/>
      <c r="AJ1" s="15" t="s">
        <v>60</v>
      </c>
      <c r="AK1" s="16"/>
      <c r="AL1" s="15" t="s">
        <v>61</v>
      </c>
      <c r="AM1" s="16"/>
    </row>
    <row r="2" spans="2:39">
      <c r="B2" s="1">
        <f>+WSﾁｪｯｸｼｰﾄ!C5</f>
        <v>0</v>
      </c>
      <c r="C2" s="17">
        <f>+WSﾁｪｯｸｼｰﾄ!C6</f>
        <v>0</v>
      </c>
      <c r="D2" s="17">
        <f>+WSﾁｪｯｸｼｰﾄ!I6</f>
        <v>0</v>
      </c>
      <c r="E2" s="1">
        <f>+WSﾁｪｯｸｼｰﾄ!D7</f>
        <v>0</v>
      </c>
      <c r="F2" s="1">
        <f>+WSﾁｪｯｸｼｰﾄ!D8</f>
        <v>0</v>
      </c>
      <c r="G2" s="1">
        <f>+WSﾁｪｯｸｼｰﾄ!D11</f>
        <v>0</v>
      </c>
      <c r="H2" s="18">
        <f>+WSﾁｪｯｸｼｰﾄ!E17</f>
        <v>0.35416666666666669</v>
      </c>
      <c r="I2" s="18">
        <f>+WSﾁｪｯｸｼｰﾄ!E18</f>
        <v>0.71875</v>
      </c>
      <c r="J2" s="1" t="str">
        <f>+WSﾁｪｯｸｼｰﾄ!E19</f>
        <v>毎週水、金曜日、毎月16日</v>
      </c>
      <c r="K2" s="18">
        <f>+WSﾁｪｯｸｼｰﾄ!K17</f>
        <v>0</v>
      </c>
      <c r="L2" s="18">
        <f>+WSﾁｪｯｸｼｰﾄ!K18</f>
        <v>0</v>
      </c>
      <c r="M2" s="1">
        <f>+WSﾁｪｯｸｼｰﾄ!K19</f>
        <v>0</v>
      </c>
      <c r="N2" s="16">
        <f>+WSﾁｪｯｸｼｰﾄ!P24</f>
        <v>1</v>
      </c>
      <c r="O2" s="16" t="str">
        <f>+WSﾁｪｯｸｼｰﾄ!Q24</f>
        <v>（１）月曜日（休日明け）を依頼の期限日としない</v>
      </c>
      <c r="P2" s="16">
        <f>+WSﾁｪｯｸｼｰﾄ!P25</f>
        <v>1</v>
      </c>
      <c r="Q2" s="16" t="str">
        <f>+WSﾁｪｯｸｼｰﾄ!Q25</f>
        <v>（２）ノー残業デーは勤務時間外の依頼はしない</v>
      </c>
      <c r="R2" s="16">
        <f>+WSﾁｪｯｸｼｰﾄ!P26</f>
        <v>1</v>
      </c>
      <c r="S2" s="16" t="str">
        <f>+WSﾁｪｯｸｼｰﾄ!Q26</f>
        <v>（３）金曜日（休日前）に依頼しない</v>
      </c>
      <c r="T2" s="16">
        <f>+WSﾁｪｯｸｼｰﾄ!P27</f>
        <v>1</v>
      </c>
      <c r="U2" s="16" t="str">
        <f>+WSﾁｪｯｸｼｰﾄ!Q27</f>
        <v>（４）打合せの開始時に終了時刻を定め、原則
　　　その時刻内に完了する</v>
      </c>
      <c r="V2" s="16">
        <f>+WSﾁｪｯｸｼｰﾄ!P28</f>
        <v>1</v>
      </c>
      <c r="W2" s="16" t="str">
        <f>+WSﾁｪｯｸｼｰﾄ!Q28</f>
        <v>（５）１６時以降は、打合せ開始時間に設定しない</v>
      </c>
      <c r="X2" s="16">
        <f>+WSﾁｪｯｸｼｰﾄ!P29</f>
        <v>1</v>
      </c>
      <c r="Y2" s="16" t="str">
        <f>+WSﾁｪｯｸｼｰﾄ!Q29</f>
        <v>（６）作業内容に見合った作業期間を確保する。</v>
      </c>
      <c r="Z2" s="16" t="str">
        <f>+WSﾁｪｯｸｼｰﾄ!P32</f>
        <v/>
      </c>
      <c r="AA2" s="16" t="str">
        <f>+WSﾁｪｯｸｼｰﾄ!Q32</f>
        <v/>
      </c>
      <c r="AB2" s="16" t="str">
        <f>+WSﾁｪｯｸｼｰﾄ!P33</f>
        <v/>
      </c>
      <c r="AC2" s="16" t="str">
        <f>+WSﾁｪｯｸｼｰﾄ!Q33</f>
        <v/>
      </c>
      <c r="AD2" s="16" t="str">
        <f>+WSﾁｪｯｸｼｰﾄ!P34</f>
        <v/>
      </c>
      <c r="AE2" s="16" t="str">
        <f>+WSﾁｪｯｸｼｰﾄ!Q34</f>
        <v/>
      </c>
      <c r="AF2" s="1" t="str">
        <f>+WSﾁｪｯｸｼｰﾄ!P41</f>
        <v/>
      </c>
      <c r="AG2" s="1">
        <f>+WSﾁｪｯｸｼｰﾄ!Q41</f>
        <v>0</v>
      </c>
      <c r="AH2" s="1" t="str">
        <f>+WSﾁｪｯｸｼｰﾄ!P42</f>
        <v/>
      </c>
      <c r="AI2" s="1">
        <f>+WSﾁｪｯｸｼｰﾄ!Q42</f>
        <v>0</v>
      </c>
      <c r="AJ2" s="1" t="str">
        <f>+WSﾁｪｯｸｼｰﾄ!P43</f>
        <v/>
      </c>
      <c r="AK2" s="1">
        <f>+WSﾁｪｯｸｼｰﾄ!Q43</f>
        <v>0</v>
      </c>
      <c r="AL2" s="1" t="str">
        <f>+WSﾁｪｯｸｼｰﾄ!P44</f>
        <v/>
      </c>
      <c r="AM2" s="1">
        <f>+WSﾁｪｯｸｼｰﾄ!Q44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WSﾁｪｯｸｼｰﾄ</vt:lpstr>
      <vt:lpstr>WSﾁｪｯｸｼｰﾄ (記載例) </vt:lpstr>
      <vt:lpstr>リスト</vt:lpstr>
      <vt:lpstr>集計</vt:lpstr>
      <vt:lpstr>WSﾁｪｯｸｼｰﾄ!Print_Area</vt:lpstr>
      <vt:lpstr>'WSﾁｪｯｸｼｰﾄ (記載例)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s883123</dc:creator>
  <cp:lastModifiedBy>s883123@sk-udn.local</cp:lastModifiedBy>
  <cp:lastPrinted>2024-01-30T06:23:14Z</cp:lastPrinted>
  <dcterms:created xsi:type="dcterms:W3CDTF">2018-09-10T09:10:41Z</dcterms:created>
  <dcterms:modified xsi:type="dcterms:W3CDTF">2024-02-14T00:27:53Z</dcterms:modified>
</cp:coreProperties>
</file>